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omezg2\Downloads\F&amp;S\"/>
    </mc:Choice>
  </mc:AlternateContent>
  <bookViews>
    <workbookView xWindow="0" yWindow="0" windowWidth="13560" windowHeight="9348" activeTab="2"/>
  </bookViews>
  <sheets>
    <sheet name="Cover Page (EIX)" sheetId="2" r:id="rId1"/>
    <sheet name="Table of Contents" sheetId="1" r:id="rId2"/>
    <sheet name="1 - Corporate Profiles" sheetId="3" r:id="rId3"/>
    <sheet name="2 - Financial  &amp; Business Highl" sheetId="4" r:id="rId4"/>
    <sheet name="3 - Stock and Dividend Highligh" sheetId="5" r:id="rId5"/>
    <sheet name="4 - Credit Ratings" sheetId="6" r:id="rId6"/>
    <sheet name="5 - Contractual Obligations" sheetId="7" r:id="rId7"/>
    <sheet name="8 - Credit, Short Term Debt, St" sheetId="8" r:id="rId8"/>
    <sheet name="9 - Consolidated Long Term Debt" sheetId="9" r:id="rId9"/>
    <sheet name="Cover Page (SCE)" sheetId="10" r:id="rId10"/>
    <sheet name="11 - Highights &amp; Large Transmis" sheetId="11" r:id="rId11"/>
    <sheet name="12 - Results of Operations &amp; Co" sheetId="12" r:id="rId12"/>
    <sheet name="15 - Regulatory Assets &amp; Liabil" sheetId="13" r:id="rId13"/>
    <sheet name="16 - Ratios, Fuel Consumption &amp;" sheetId="14" r:id="rId14"/>
    <sheet name="17 - Kilowatt Hour Sales &amp; Oper" sheetId="15" r:id="rId15"/>
    <sheet name="18 - Operating Statistics" sheetId="16" r:id="rId16"/>
    <sheet name="19 - Jointly Owned projects &amp; U" sheetId="17" r:id="rId17"/>
    <sheet name="20 - CPUC FERC" sheetId="18" r:id="rId18"/>
    <sheet name="21 - Leadership Team" sheetId="19" r:id="rId19"/>
    <sheet name="22 - Additional Info" sheetId="20" r:id="rId20"/>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43440.870150463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_xlnm.Print_Area" localSheetId="2">'1 - Corporate Profiles'!$A$1:$A$27</definedName>
    <definedName name="_xlnm.Print_Area" localSheetId="11">'12 - Results of Operations &amp; Co'!$A$1:$J$30</definedName>
    <definedName name="_xlnm.Print_Area" localSheetId="12">'15 - Regulatory Assets &amp; Liabil'!$A$1:$C$56</definedName>
    <definedName name="_xlnm.Print_Area" localSheetId="13">'16 - Ratios, Fuel Consumption &amp;'!$A$1:$F$38</definedName>
    <definedName name="_xlnm.Print_Area" localSheetId="15">'18 - Operating Statistics'!$A$1:$K$46</definedName>
    <definedName name="_xlnm.Print_Area" localSheetId="3">'2 - Financial  &amp; Business Highl'!$A$1:$F$66</definedName>
    <definedName name="_xlnm.Print_Area" localSheetId="4">'3 - Stock and Dividend Highligh'!$A$1:$F$55</definedName>
    <definedName name="_xlnm.Print_Area" localSheetId="7">'8 - Credit, Short Term Debt, St'!$A$1:$G$57</definedName>
    <definedName name="_xlnm.Print_Area" localSheetId="8">'9 - Consolidated Long Term Debt'!$A$1:$F$81</definedName>
  </definedNames>
  <calcPr calcId="152511"/>
</workbook>
</file>

<file path=xl/calcChain.xml><?xml version="1.0" encoding="utf-8"?>
<calcChain xmlns="http://schemas.openxmlformats.org/spreadsheetml/2006/main">
  <c r="F21" i="17" l="1"/>
  <c r="G21" i="17"/>
  <c r="G28" i="17"/>
  <c r="H2" i="16"/>
  <c r="J2" i="16" s="1"/>
  <c r="D36" i="16"/>
  <c r="E20" i="16" s="1"/>
  <c r="E17" i="16"/>
  <c r="E19" i="16"/>
  <c r="E21" i="16"/>
  <c r="E22" i="16"/>
  <c r="E23" i="16"/>
  <c r="E26" i="16"/>
  <c r="E27" i="16"/>
  <c r="E29" i="16"/>
  <c r="E31" i="16"/>
  <c r="E32" i="16"/>
  <c r="E33" i="16"/>
  <c r="E35" i="16"/>
  <c r="F36" i="16"/>
  <c r="G36" i="16"/>
  <c r="H36" i="16"/>
  <c r="I36" i="16"/>
  <c r="J36" i="16"/>
  <c r="K36" i="16"/>
  <c r="D10" i="15"/>
  <c r="B13" i="15"/>
  <c r="C13" i="15"/>
  <c r="C19" i="15" s="1"/>
  <c r="D13" i="15"/>
  <c r="D19" i="15" s="1"/>
  <c r="B14" i="15"/>
  <c r="C14" i="15"/>
  <c r="D14" i="15"/>
  <c r="B15" i="15"/>
  <c r="C15" i="15"/>
  <c r="D15" i="15"/>
  <c r="B16" i="15"/>
  <c r="B19" i="15" s="1"/>
  <c r="C16" i="15"/>
  <c r="D16" i="15"/>
  <c r="B17" i="15"/>
  <c r="C17" i="15"/>
  <c r="D17" i="15"/>
  <c r="B18" i="15"/>
  <c r="C18" i="15"/>
  <c r="D18" i="15"/>
  <c r="C34" i="15"/>
  <c r="C37" i="15" s="1"/>
  <c r="D34" i="15"/>
  <c r="D37" i="15" s="1"/>
  <c r="D47" i="15"/>
  <c r="D50" i="15" s="1"/>
  <c r="C50" i="15"/>
  <c r="C2" i="14"/>
  <c r="D2" i="14"/>
  <c r="C16" i="14"/>
  <c r="D16" i="14" s="1"/>
  <c r="C20" i="14"/>
  <c r="D20" i="14"/>
  <c r="E25" i="14"/>
  <c r="F25" i="14" s="1"/>
  <c r="D34" i="14"/>
  <c r="E34" i="14"/>
  <c r="F34" i="14"/>
  <c r="C2" i="13"/>
  <c r="C25" i="13"/>
  <c r="C31" i="13"/>
  <c r="B40" i="13"/>
  <c r="C40" i="13"/>
  <c r="E2" i="12"/>
  <c r="B13" i="12"/>
  <c r="C13" i="12"/>
  <c r="D13" i="12"/>
  <c r="E13" i="12"/>
  <c r="G13" i="12"/>
  <c r="B17" i="12"/>
  <c r="D17" i="12"/>
  <c r="G17" i="12"/>
  <c r="E32" i="9"/>
  <c r="F32" i="9"/>
  <c r="E38" i="9"/>
  <c r="F38" i="9"/>
  <c r="E54" i="9"/>
  <c r="E71" i="9"/>
  <c r="F71" i="9"/>
  <c r="F72" i="9"/>
  <c r="F2" i="8"/>
  <c r="G2" i="8" s="1"/>
  <c r="E7" i="8"/>
  <c r="F7" i="8"/>
  <c r="G7" i="8"/>
  <c r="F12" i="8"/>
  <c r="F16" i="8" s="1"/>
  <c r="E16" i="8"/>
  <c r="G16" i="8"/>
  <c r="E19" i="8"/>
  <c r="E21" i="8" s="1"/>
  <c r="E20" i="8"/>
  <c r="F21" i="8"/>
  <c r="G21" i="8"/>
  <c r="G27" i="8"/>
  <c r="B52" i="8"/>
  <c r="C52" i="8"/>
  <c r="D52" i="8" s="1"/>
  <c r="E52" i="8" s="1"/>
  <c r="B9" i="7"/>
  <c r="C9" i="7"/>
  <c r="D9" i="7"/>
  <c r="D14" i="7" s="1"/>
  <c r="E9" i="7"/>
  <c r="F9" i="7"/>
  <c r="B13" i="7"/>
  <c r="B14" i="7" s="1"/>
  <c r="C13" i="7"/>
  <c r="C14" i="7" s="1"/>
  <c r="D13" i="7"/>
  <c r="E13" i="7"/>
  <c r="F13" i="7"/>
  <c r="F14" i="7" s="1"/>
  <c r="E14" i="7"/>
  <c r="D2" i="5"/>
  <c r="E2" i="5" s="1"/>
  <c r="F2" i="5" s="1"/>
  <c r="C3" i="4"/>
  <c r="D3" i="4" s="1"/>
  <c r="E3" i="4" s="1"/>
  <c r="F3" i="4" s="1"/>
  <c r="B8" i="4"/>
  <c r="C8" i="4"/>
  <c r="D8" i="4"/>
  <c r="E8" i="4"/>
  <c r="F8" i="4"/>
  <c r="B21" i="4"/>
  <c r="C21" i="4"/>
  <c r="D21" i="4"/>
  <c r="E21" i="4"/>
  <c r="F21" i="4"/>
  <c r="B25" i="4"/>
  <c r="C25" i="4"/>
  <c r="C49" i="4" s="1"/>
  <c r="D25" i="4"/>
  <c r="E25" i="4"/>
  <c r="F25" i="4"/>
  <c r="B29" i="4"/>
  <c r="D29" i="4"/>
  <c r="E29" i="4"/>
  <c r="F29" i="4"/>
  <c r="B30" i="4"/>
  <c r="C30" i="4"/>
  <c r="E30" i="4"/>
  <c r="F30" i="4"/>
  <c r="C31" i="4"/>
  <c r="E31" i="4"/>
  <c r="F31" i="4"/>
  <c r="C32" i="4"/>
  <c r="F32" i="4"/>
  <c r="B34" i="4"/>
  <c r="C34" i="4"/>
  <c r="E34" i="4"/>
  <c r="F34" i="4"/>
  <c r="B35" i="4"/>
  <c r="C35" i="4"/>
  <c r="B36" i="4"/>
  <c r="C36" i="4"/>
  <c r="E36" i="4"/>
  <c r="F36" i="4"/>
  <c r="B37" i="4"/>
  <c r="C37" i="4"/>
  <c r="F37" i="4"/>
  <c r="B38" i="4"/>
  <c r="C38" i="4"/>
  <c r="E38" i="4"/>
  <c r="F38" i="4"/>
  <c r="B40" i="4"/>
  <c r="C40" i="4"/>
  <c r="E40" i="4"/>
  <c r="F40" i="4"/>
  <c r="B41" i="4"/>
  <c r="C41" i="4"/>
  <c r="E41" i="4"/>
  <c r="F41" i="4"/>
  <c r="B42" i="4"/>
  <c r="C42" i="4"/>
  <c r="D42" i="4"/>
  <c r="E42" i="4"/>
  <c r="F42" i="4"/>
  <c r="B43" i="4"/>
  <c r="C43" i="4"/>
  <c r="E43" i="4"/>
  <c r="F43" i="4"/>
  <c r="B44" i="4"/>
  <c r="C44" i="4"/>
  <c r="E44" i="4"/>
  <c r="C45" i="4"/>
  <c r="E45" i="4"/>
  <c r="B47" i="4"/>
  <c r="C47" i="4"/>
  <c r="D47" i="4"/>
  <c r="E47" i="4"/>
  <c r="F47" i="4"/>
  <c r="B48" i="4"/>
  <c r="C48" i="4"/>
  <c r="D48" i="4"/>
  <c r="E48" i="4"/>
  <c r="F48" i="4"/>
  <c r="B49" i="4"/>
  <c r="D49" i="4"/>
  <c r="E49" i="4"/>
  <c r="F49" i="4"/>
  <c r="D55" i="4"/>
  <c r="E55" i="4"/>
  <c r="F55" i="4" s="1"/>
  <c r="E34" i="16" l="1"/>
  <c r="E30" i="16"/>
  <c r="E24" i="16"/>
</calcChain>
</file>

<file path=xl/sharedStrings.xml><?xml version="1.0" encoding="utf-8"?>
<sst xmlns="http://schemas.openxmlformats.org/spreadsheetml/2006/main" count="1019" uniqueCount="676">
  <si>
    <t>Contents</t>
  </si>
  <si>
    <t>CORPORATE STRUCTURE AND PROFILES</t>
  </si>
  <si>
    <t>EDISON INTERNATIONAL (EIX)</t>
  </si>
  <si>
    <t>Financial Highlights</t>
  </si>
  <si>
    <t>Business Highlights</t>
  </si>
  <si>
    <t>Stock and Dividend Highlights</t>
  </si>
  <si>
    <t>Credit Ratings</t>
  </si>
  <si>
    <t>Contractual Obligations</t>
  </si>
  <si>
    <t>Credit Agreements and Short-Term Debt</t>
  </si>
  <si>
    <t>Preferred and Preference Stock</t>
  </si>
  <si>
    <t>Five-Year Long-Term Debt Maturities</t>
  </si>
  <si>
    <t>Consolidated Long-Term Debt</t>
  </si>
  <si>
    <t>SOUTHERN CALIFORNIA EDISON (SCE)</t>
  </si>
  <si>
    <t>SCE Highlights</t>
  </si>
  <si>
    <t>SCE Transmission Program</t>
  </si>
  <si>
    <t>SCE Results of Operations</t>
  </si>
  <si>
    <t>SCE Regulatory Assets</t>
  </si>
  <si>
    <t>SCE Regulatory Liabilities</t>
  </si>
  <si>
    <t>SCE Authorized Rates of Return and Capital Structure</t>
  </si>
  <si>
    <t>SCE Operating and Financial Ratios</t>
  </si>
  <si>
    <t>SCE Fuel Consumption</t>
  </si>
  <si>
    <t>SCE Customers</t>
  </si>
  <si>
    <t>SCE Residential Rate Structure</t>
  </si>
  <si>
    <t>SCE Kilowatt-Hour Sales</t>
  </si>
  <si>
    <t>SCE Operating Revenue by Class of Service</t>
  </si>
  <si>
    <t>SCE Operating Statistics</t>
  </si>
  <si>
    <t>SCE Jointly Owned Projects</t>
  </si>
  <si>
    <t>Detail of SCE Utility Plant - Net</t>
  </si>
  <si>
    <t>GENERAL INFORMATION</t>
  </si>
  <si>
    <t>California Public Utilities Commission (CPUC)</t>
  </si>
  <si>
    <t>Federal Energy Regulatory Commission (FERC)</t>
  </si>
  <si>
    <t>Leadership Team</t>
  </si>
  <si>
    <t>Investor Relations Contact Information</t>
  </si>
  <si>
    <t>Cautionary Statement</t>
  </si>
  <si>
    <t>This Financial and Statistical Report and the statements and statistics contained herein have been assembled for informative purposes and are not intended to induce, or for use in connection with, any sale or purchase of securities. Under no circumstances is this report or any part of its contents to be considered a prospectus, or an offer to sell, or the solicitation of an offer to buy, any securities.</t>
  </si>
  <si>
    <t>EIX Cover Page</t>
  </si>
  <si>
    <t>Note: Simplified presentation</t>
  </si>
  <si>
    <t>Corporate Profiles</t>
  </si>
  <si>
    <t>EDISON INTERNATIONAL</t>
  </si>
  <si>
    <t>Edison International was incorporated in 1987 as the parent holding company of SCE, a California investor-owned public utility. Edison International also owns and holds interests in subsidiaries through the Edison Energy Group that are engaged in competitive businesses.</t>
  </si>
  <si>
    <t>SOUTHERN CALIFORNIA EDISON</t>
  </si>
  <si>
    <r>
      <rPr>
        <sz val="10"/>
        <color rgb="FF000000"/>
        <rFont val="Arial"/>
        <family val="2"/>
      </rPr>
      <t xml:space="preserve">Southern California Edison is an investor-owned public utility primarily engaged in the business of supplying and delivering electricity through SCE's electrical infrastructure to an approximately 50,000 square-mile area of southern California. SCE serves approximately 5 million customers in its service area.
</t>
    </r>
  </si>
  <si>
    <t>EDISON ENERGY GROUP</t>
  </si>
  <si>
    <t>Edison International’s earnings are prepared in accordance with generally accepted accounting principles (GAAP) used in the United States. Management uses core earnings and core earnings per share (EPS) internally for financial planning and for analysis of performance. Core earnings and core EPS are also used when communicating with analysts and investors regarding our earnings results to facilitate comparisons of the Company’s performance from period to period. Core earnings and core EPS are non-GAAP financial measures and may not be comparable to those of other companies. Core earnings and core EPS are defined as basic earnings and basic EPS excluding income or loss from discontinued operations and income or loss from significant discrete items that management does not consider representative of ongoing earnings. Basic earnings refer to net income attributable to Edison International shareholders.</t>
  </si>
  <si>
    <t>(In millions, except per-share data)</t>
  </si>
  <si>
    <t>December 31,</t>
  </si>
  <si>
    <t>2018</t>
  </si>
  <si>
    <t>2017</t>
  </si>
  <si>
    <t>2016</t>
  </si>
  <si>
    <t>2015</t>
  </si>
  <si>
    <t>2014</t>
  </si>
  <si>
    <t/>
  </si>
  <si>
    <t>Southern California Edison</t>
  </si>
  <si>
    <t>Edison International Parent and Other</t>
  </si>
  <si>
    <t>Discontinued Operations</t>
  </si>
  <si>
    <t>Edison International</t>
  </si>
  <si>
    <t>Wildfire-related claims, net of recoveries</t>
  </si>
  <si>
    <t>Impairment and other</t>
  </si>
  <si>
    <t>Settlement of 1994-2006 California tax audits</t>
  </si>
  <si>
    <t>NEIL insurance recoveries</t>
  </si>
  <si>
    <t>Re-measurement of deferred taxes</t>
  </si>
  <si>
    <t>Edison International Parent and Other:</t>
  </si>
  <si>
    <t>Edison Capital sale of affordable housing portfolio</t>
  </si>
  <si>
    <t>Sale of SoCore Energy and other</t>
  </si>
  <si>
    <t>Total non-core items</t>
  </si>
  <si>
    <t>Core earnings (losses)</t>
  </si>
  <si>
    <t>Earnings (loss) per share to Edison International</t>
  </si>
  <si>
    <t>Continuing Operations</t>
  </si>
  <si>
    <t>Total assets at December 31</t>
  </si>
  <si>
    <t>Total system sales (kilowatt-hours, in millions)</t>
  </si>
  <si>
    <t>Peak demand in megawatts (MW)</t>
  </si>
  <si>
    <t>Generating capacity resources (MW)</t>
  </si>
  <si>
    <t>Customers (thousands)</t>
  </si>
  <si>
    <t>Employees (as of December 31)</t>
  </si>
  <si>
    <r>
      <rPr>
        <vertAlign val="superscript"/>
        <sz val="10"/>
        <color rgb="FF000000"/>
        <rFont val="Arial"/>
        <family val="2"/>
      </rPr>
      <t>2</t>
    </r>
    <r>
      <rPr>
        <sz val="10"/>
        <color rgb="FF000000"/>
        <rFont val="Arial"/>
        <family val="2"/>
      </rPr>
      <t>Capital expenditures for each year include accruals.</t>
    </r>
  </si>
  <si>
    <t>Stock Price</t>
  </si>
  <si>
    <t>High</t>
  </si>
  <si>
    <t>Low</t>
  </si>
  <si>
    <t>Year end</t>
  </si>
  <si>
    <t>Total Shareholder Return</t>
  </si>
  <si>
    <t>Dividends</t>
  </si>
  <si>
    <t>Dividend per common share</t>
  </si>
  <si>
    <t>Dividend yield (dividends paid to year-end stock price)</t>
  </si>
  <si>
    <t>2.8%</t>
  </si>
  <si>
    <t>Dividend payout ratio (dividends paid to SCE core earnings)</t>
  </si>
  <si>
    <t>39.8%</t>
  </si>
  <si>
    <t>Common shares outstanding (thousands)</t>
  </si>
  <si>
    <t>Dividend History</t>
  </si>
  <si>
    <t>Fifteen Years of Dividend Growth</t>
  </si>
  <si>
    <t>SCE Core EPS</t>
  </si>
  <si>
    <t>EIX Dividend Paid</t>
  </si>
  <si>
    <t>Payout Ratio</t>
  </si>
  <si>
    <t>2008</t>
  </si>
  <si>
    <t>2009</t>
  </si>
  <si>
    <t>2010</t>
  </si>
  <si>
    <t>2011</t>
  </si>
  <si>
    <t>2012</t>
  </si>
  <si>
    <t>2013</t>
  </si>
  <si>
    <t>2004</t>
  </si>
  <si>
    <t>2005</t>
  </si>
  <si>
    <t>2006</t>
  </si>
  <si>
    <t>2007</t>
  </si>
  <si>
    <t>2019</t>
  </si>
  <si>
    <t>As of March 31, 2019</t>
  </si>
  <si>
    <t>S&amp;P</t>
  </si>
  <si>
    <t>Moody's</t>
  </si>
  <si>
    <t>Fitch</t>
  </si>
  <si>
    <t>Corporate / Outlook</t>
  </si>
  <si>
    <t>BBB/Negative Watch</t>
  </si>
  <si>
    <t>Baa3/Negative</t>
  </si>
  <si>
    <t>BBB-/Negative Watch</t>
  </si>
  <si>
    <t>Senior Unsecured</t>
  </si>
  <si>
    <t>BBB-</t>
  </si>
  <si>
    <t>Baa3</t>
  </si>
  <si>
    <t>Commercial Paper</t>
  </si>
  <si>
    <t>A-2</t>
  </si>
  <si>
    <t>P-3</t>
  </si>
  <si>
    <t>F3</t>
  </si>
  <si>
    <t>Baa2/Negative</t>
  </si>
  <si>
    <t>First Mortgage Bonds</t>
  </si>
  <si>
    <t>A-</t>
  </si>
  <si>
    <t>A3</t>
  </si>
  <si>
    <t>BBB+</t>
  </si>
  <si>
    <t>BBB</t>
  </si>
  <si>
    <t>Baa2</t>
  </si>
  <si>
    <t>Preferred Securities</t>
  </si>
  <si>
    <t>BB+</t>
  </si>
  <si>
    <t>Ba1</t>
  </si>
  <si>
    <t>P-2</t>
  </si>
  <si>
    <r>
      <rPr>
        <sz val="10"/>
        <color rgb="FF000000"/>
        <rFont val="Arial"/>
        <family val="2"/>
      </rPr>
      <t xml:space="preserve">(In millions)
</t>
    </r>
    <r>
      <rPr>
        <sz val="10"/>
        <color rgb="FF000000"/>
        <rFont val="Arial"/>
        <family val="2"/>
      </rPr>
      <t xml:space="preserve"> December 31, 2018</t>
    </r>
  </si>
  <si>
    <t>Total</t>
  </si>
  <si>
    <t>SCE:</t>
  </si>
  <si>
    <t>Long-term debt maturities and interest</t>
  </si>
  <si>
    <t>Power purchase agreements:</t>
  </si>
  <si>
    <t>Other operating lease obligations</t>
  </si>
  <si>
    <t>Purchase obligations:</t>
  </si>
  <si>
    <t>Other contractual obligations</t>
  </si>
  <si>
    <t>Total SCE</t>
  </si>
  <si>
    <t>Total Edison International Parent and Other</t>
  </si>
  <si>
    <t>Total Edison International</t>
  </si>
  <si>
    <t>Credit Agreements and Short-term Debt</t>
  </si>
  <si>
    <r>
      <rPr>
        <sz val="10"/>
        <color rgb="FF000000"/>
        <rFont val="Arial"/>
        <family val="2"/>
      </rPr>
      <t xml:space="preserve">(In millions)
</t>
    </r>
    <r>
      <rPr>
        <sz val="10"/>
        <color rgb="FF000000"/>
        <rFont val="Arial"/>
        <family val="2"/>
      </rPr>
      <t>December 31,</t>
    </r>
  </si>
  <si>
    <t>Commitments:</t>
  </si>
  <si>
    <t>Credit facility utilization:</t>
  </si>
  <si>
    <t>Outstanding letters of credit</t>
  </si>
  <si>
    <t>Total utilization</t>
  </si>
  <si>
    <t>Amount available:</t>
  </si>
  <si>
    <t>Total available</t>
  </si>
  <si>
    <r>
      <rPr>
        <sz val="10"/>
        <color rgb="FF000000"/>
        <rFont val="Arial"/>
        <family val="2"/>
      </rPr>
      <t xml:space="preserve">(In millions except shares and per-share amounts)
</t>
    </r>
    <r>
      <rPr>
        <sz val="10"/>
        <color rgb="FF000000"/>
        <rFont val="Arial"/>
        <family val="2"/>
      </rPr>
      <t xml:space="preserve"> December 31,</t>
    </r>
  </si>
  <si>
    <t>Callable On or After</t>
  </si>
  <si>
    <t>Shares Outstanding</t>
  </si>
  <si>
    <t>Redemption Price</t>
  </si>
  <si>
    <t>4.08% Series</t>
  </si>
  <si>
    <t>6/1/1965</t>
  </si>
  <si>
    <t>4.24% Series</t>
  </si>
  <si>
    <t>6/1/1971</t>
  </si>
  <si>
    <t>4.32% Series</t>
  </si>
  <si>
    <t>6/1/1962</t>
  </si>
  <si>
    <t>4.78% Series</t>
  </si>
  <si>
    <t>3/1/1973</t>
  </si>
  <si>
    <t>6.25% Series E (cumulative)</t>
  </si>
  <si>
    <t>2/1/2022</t>
  </si>
  <si>
    <t>3/15/2018</t>
  </si>
  <si>
    <t>3/15/2024</t>
  </si>
  <si>
    <t>9/15/2025</t>
  </si>
  <si>
    <t>3/15/2026</t>
  </si>
  <si>
    <t>2,500.00</t>
  </si>
  <si>
    <t>6/26/2022</t>
  </si>
  <si>
    <t>SCE's preferred and preference stock</t>
  </si>
  <si>
    <t>Less issuance costs</t>
  </si>
  <si>
    <t>Edison International's preferred and preference stock of utility</t>
  </si>
  <si>
    <r>
      <rPr>
        <vertAlign val="superscript"/>
        <sz val="10"/>
        <color rgb="FF000000"/>
        <rFont val="Arial"/>
        <family val="2"/>
      </rPr>
      <t>1</t>
    </r>
    <r>
      <rPr>
        <sz val="10"/>
        <color rgb="FF000000"/>
        <rFont val="Arial"/>
        <family val="2"/>
      </rPr>
      <t>The Series G preference shares were issued to SCE Trust II which issued 5.10% trust preference securities (16,000,000 shares at a liquidation amount of $25 per share) to investors.</t>
    </r>
  </si>
  <si>
    <r>
      <rPr>
        <vertAlign val="superscript"/>
        <sz val="10"/>
        <color rgb="FF000000"/>
        <rFont val="Arial"/>
        <family val="2"/>
      </rPr>
      <t>2</t>
    </r>
    <r>
      <rPr>
        <sz val="10"/>
        <color rgb="FF000000"/>
        <rFont val="Arial"/>
        <family val="2"/>
      </rPr>
      <t>The Series H preference shares were issued to SCE Trust III which issued 5.75% trust preference securities (11,000,000 shares at a liquidation amount of $25 per share) to investors.</t>
    </r>
  </si>
  <si>
    <r>
      <rPr>
        <vertAlign val="superscript"/>
        <sz val="10"/>
        <color rgb="FF000000"/>
        <rFont val="Arial"/>
        <family val="2"/>
      </rPr>
      <t>3</t>
    </r>
    <r>
      <rPr>
        <sz val="10"/>
        <color rgb="FF000000"/>
        <rFont val="Arial"/>
        <family val="2"/>
      </rPr>
      <t>The Series J preference shares were issued to SCE Trust IV which issued 5.375% trust preference securities (13,000,000 shares at a liquidation amount of $25 per share) to investors.</t>
    </r>
  </si>
  <si>
    <r>
      <rPr>
        <vertAlign val="superscript"/>
        <sz val="10"/>
        <color rgb="FF000000"/>
        <rFont val="Arial"/>
        <family val="2"/>
      </rPr>
      <t>4</t>
    </r>
    <r>
      <rPr>
        <sz val="10"/>
        <color rgb="FF000000"/>
        <rFont val="Arial"/>
        <family val="2"/>
      </rPr>
      <t>The Series K preference shares were issued to SCE Trust V which issued 5.45% trust preference securities (12,000,000 shares at a liquidation amount of $25 per share) to investors.</t>
    </r>
  </si>
  <si>
    <r>
      <rPr>
        <vertAlign val="superscript"/>
        <sz val="10"/>
        <color rgb="FF000000"/>
        <rFont val="Arial"/>
        <family val="2"/>
      </rPr>
      <t>5</t>
    </r>
    <r>
      <rPr>
        <sz val="10"/>
        <color rgb="FF000000"/>
        <rFont val="Arial"/>
        <family val="2"/>
      </rPr>
      <t>The Series L preference shares were issued to SCE Trust VI which issued 5.00% trust preference securities (19,000,000 shares at a liquidation amount of $25 per share) to investors.</t>
    </r>
  </si>
  <si>
    <r>
      <rPr>
        <sz val="10"/>
        <color rgb="FF000000"/>
        <rFont val="Arial"/>
        <family val="2"/>
      </rPr>
      <t xml:space="preserve">(In millions)
</t>
    </r>
    <r>
      <rPr>
        <sz val="10"/>
        <color rgb="FF000000"/>
        <rFont val="Arial"/>
        <family val="2"/>
      </rPr>
      <t>December 31,</t>
    </r>
  </si>
  <si>
    <t>2021</t>
  </si>
  <si>
    <t>2022</t>
  </si>
  <si>
    <t>2023</t>
  </si>
  <si>
    <r>
      <rPr>
        <vertAlign val="superscript"/>
        <sz val="10"/>
        <color rgb="FF000000"/>
        <rFont val="Arial"/>
        <family val="2"/>
      </rPr>
      <t>1</t>
    </r>
    <r>
      <rPr>
        <sz val="10"/>
        <color rgb="FF000000"/>
        <rFont val="Arial"/>
        <family val="2"/>
      </rPr>
      <t>Edison International includes Southern California Edison.</t>
    </r>
  </si>
  <si>
    <r>
      <rPr>
        <sz val="10"/>
        <color rgb="FF000000"/>
        <rFont val="Arial"/>
        <family val="2"/>
      </rPr>
      <t xml:space="preserve">(In millions)
</t>
    </r>
    <r>
      <rPr>
        <sz val="10"/>
        <color rgb="FF000000"/>
        <rFont val="Arial"/>
        <family val="2"/>
      </rPr>
      <t>December 31,</t>
    </r>
  </si>
  <si>
    <t>Series</t>
  </si>
  <si>
    <t>Due Date</t>
  </si>
  <si>
    <t>Interest Rate</t>
  </si>
  <si>
    <t>First Call Date</t>
  </si>
  <si>
    <t>First and refunding mortgage bonds</t>
  </si>
  <si>
    <t>Series 2004B</t>
  </si>
  <si>
    <t>N/A</t>
  </si>
  <si>
    <t>Series 2004G</t>
  </si>
  <si>
    <t>Series 2005B</t>
  </si>
  <si>
    <t>Series 2005E</t>
  </si>
  <si>
    <t>Series 2006A</t>
  </si>
  <si>
    <t>Series 2006E</t>
  </si>
  <si>
    <t>Series 2008A</t>
  </si>
  <si>
    <t>Series 2008B</t>
  </si>
  <si>
    <t>Series 2009A</t>
  </si>
  <si>
    <t>Series 2010A</t>
  </si>
  <si>
    <t>Series 2010B</t>
  </si>
  <si>
    <t>3/1/2040</t>
  </si>
  <si>
    <t>Series 2011A</t>
  </si>
  <si>
    <t>3/1/2021</t>
  </si>
  <si>
    <t>Series 2011E</t>
  </si>
  <si>
    <t>6/1/2041</t>
  </si>
  <si>
    <t>Series 2012A</t>
  </si>
  <si>
    <t>9/15/2041</t>
  </si>
  <si>
    <t>Series 2013A</t>
  </si>
  <si>
    <t>9/15/2042</t>
  </si>
  <si>
    <t>Series 2013C</t>
  </si>
  <si>
    <t>7/1/2023</t>
  </si>
  <si>
    <t>Series 2013D</t>
  </si>
  <si>
    <t>4/1/2043</t>
  </si>
  <si>
    <t>Series 2015B</t>
  </si>
  <si>
    <t>12/1/2021</t>
  </si>
  <si>
    <t>Series 2015C</t>
  </si>
  <si>
    <t>8/1/2044</t>
  </si>
  <si>
    <t>Series 2017A</t>
  </si>
  <si>
    <t>10/1/2046</t>
  </si>
  <si>
    <t>Series 2018A</t>
  </si>
  <si>
    <t>Series 2018B</t>
  </si>
  <si>
    <t>12/1/2027</t>
  </si>
  <si>
    <t>Series 2018C</t>
  </si>
  <si>
    <t>9/1/2047</t>
  </si>
  <si>
    <t>Series 2018D</t>
  </si>
  <si>
    <t>5/1/2023</t>
  </si>
  <si>
    <t>Series 2018E</t>
  </si>
  <si>
    <t>6/1/2025</t>
  </si>
  <si>
    <t>Subtotal</t>
  </si>
  <si>
    <t>1999 Notes</t>
  </si>
  <si>
    <t>Pollution control indebtedness:</t>
  </si>
  <si>
    <t>Four Corners Generating Station</t>
  </si>
  <si>
    <t>Mohave Generating Station</t>
  </si>
  <si>
    <t>Palo Verde Nuclear Generating Station</t>
  </si>
  <si>
    <t>6/1/2020</t>
  </si>
  <si>
    <t>San Onofre Nuclear Generating Station</t>
  </si>
  <si>
    <t>9/1/2020</t>
  </si>
  <si>
    <t>Variable</t>
  </si>
  <si>
    <t>12/1/2023</t>
  </si>
  <si>
    <t>Total SCE principal amount outstanding</t>
  </si>
  <si>
    <t>Less: current portion of long-term debt</t>
  </si>
  <si>
    <t>Less: unamortized discount — net</t>
  </si>
  <si>
    <t>SCE long-term debt</t>
  </si>
  <si>
    <t>Edison International Parent and Other Long-term debt:</t>
  </si>
  <si>
    <t>2016 Senior Note</t>
  </si>
  <si>
    <t>2017 Senior Note</t>
  </si>
  <si>
    <t>2018 Senior Note</t>
  </si>
  <si>
    <t>Other long-term debt</t>
  </si>
  <si>
    <t>Total Edison International consolidated long-term debt</t>
  </si>
  <si>
    <r>
      <rPr>
        <vertAlign val="superscript"/>
        <sz val="10"/>
        <color rgb="FF000000"/>
        <rFont val="Arial"/>
        <family val="2"/>
      </rPr>
      <t>1</t>
    </r>
    <r>
      <rPr>
        <sz val="10"/>
        <color rgb="FF000000"/>
        <rFont val="Arial"/>
        <family val="2"/>
      </rPr>
      <t>Amortizing bond.</t>
    </r>
  </si>
  <si>
    <r>
      <rPr>
        <vertAlign val="superscript"/>
        <sz val="10"/>
        <color rgb="FF000000"/>
        <rFont val="Arial"/>
        <family val="2"/>
      </rPr>
      <t>2</t>
    </r>
    <r>
      <rPr>
        <sz val="10"/>
        <color rgb="FF000000"/>
        <rFont val="Arial"/>
        <family val="2"/>
      </rPr>
      <t>Fort Irwin acquisition debt, not a publicly traded security.</t>
    </r>
  </si>
  <si>
    <r>
      <rPr>
        <vertAlign val="superscript"/>
        <sz val="10"/>
        <color rgb="FF000000"/>
        <rFont val="Arial"/>
        <family val="2"/>
      </rPr>
      <t>3</t>
    </r>
    <r>
      <rPr>
        <sz val="10"/>
        <color rgb="FF000000"/>
        <rFont val="Arial"/>
        <family val="2"/>
      </rPr>
      <t>Secured by first and refunding mortgage bonds.</t>
    </r>
  </si>
  <si>
    <r>
      <rPr>
        <vertAlign val="superscript"/>
        <sz val="10"/>
        <color rgb="FF000000"/>
        <rFont val="Arial"/>
        <family val="2"/>
      </rPr>
      <t>4</t>
    </r>
    <r>
      <rPr>
        <sz val="10"/>
        <color rgb="FF000000"/>
        <rFont val="Arial"/>
        <family val="2"/>
      </rPr>
      <t>Subject to remarketing.</t>
    </r>
  </si>
  <si>
    <r>
      <rPr>
        <vertAlign val="superscript"/>
        <sz val="10"/>
        <color rgb="FF000000"/>
        <rFont val="Arial"/>
        <family val="2"/>
      </rPr>
      <t>5</t>
    </r>
    <r>
      <rPr>
        <sz val="10"/>
        <color rgb="FF000000"/>
        <rFont val="Arial"/>
        <family val="2"/>
      </rPr>
      <t>Held by SCE at year-end 2017. Redeemed April 2018.</t>
    </r>
  </si>
  <si>
    <r>
      <rPr>
        <vertAlign val="superscript"/>
        <sz val="10"/>
        <color rgb="FF000000"/>
        <rFont val="Arial"/>
        <family val="2"/>
      </rPr>
      <t>6</t>
    </r>
    <r>
      <rPr>
        <sz val="10"/>
        <color rgb="FF000000"/>
        <rFont val="Arial"/>
        <family val="2"/>
      </rPr>
      <t>Pollution Control Bonds:  2017 - SONGS 2011 Series.</t>
    </r>
  </si>
  <si>
    <r>
      <rPr>
        <vertAlign val="superscript"/>
        <sz val="10"/>
        <color rgb="FF000000"/>
        <rFont val="Arial"/>
        <family val="2"/>
      </rPr>
      <t>7</t>
    </r>
    <r>
      <rPr>
        <sz val="10"/>
        <color rgb="FF000000"/>
        <rFont val="Arial"/>
        <family val="2"/>
      </rPr>
      <t>EME Settlement Agreement note.</t>
    </r>
  </si>
  <si>
    <t>SCE Cover Page</t>
  </si>
  <si>
    <t>One of the nation’s largest electric utilities</t>
  </si>
  <si>
    <t>Significant infrastructure investments</t>
  </si>
  <si>
    <t>Above average rate base growth</t>
  </si>
  <si>
    <t>Limited generation exposure</t>
  </si>
  <si>
    <r>
      <rPr>
        <sz val="10"/>
        <color rgb="FF000000"/>
        <rFont val="Arial"/>
        <family val="2"/>
      </rPr>
      <t xml:space="preserve">• 15 million residents in service 
</t>
    </r>
    <r>
      <rPr>
        <sz val="10"/>
        <color rgb="FF000000"/>
        <rFont val="Arial"/>
        <family val="2"/>
      </rPr>
      <t xml:space="preserve">  territory
</t>
    </r>
    <r>
      <rPr>
        <sz val="10"/>
        <color rgb="FF000000"/>
        <rFont val="Arial"/>
        <family val="2"/>
      </rPr>
      <t xml:space="preserve">• </t>
    </r>
    <r>
      <rPr>
        <sz val="10"/>
        <color rgb="FF231F20"/>
        <rFont val="Arial"/>
        <family val="2"/>
      </rPr>
      <t xml:space="preserve">5 million customer accounts
</t>
    </r>
    <r>
      <rPr>
        <sz val="10"/>
        <color rgb="FF000000"/>
        <rFont val="Arial"/>
        <family val="2"/>
      </rPr>
      <t xml:space="preserve">• </t>
    </r>
    <r>
      <rPr>
        <sz val="10"/>
        <color rgb="FF231F20"/>
        <rFont val="Arial"/>
        <family val="2"/>
      </rPr>
      <t xml:space="preserve">50,000 square-mile service area
</t>
    </r>
  </si>
  <si>
    <r>
      <rPr>
        <sz val="10"/>
        <color rgb="FF000000"/>
        <rFont val="Arial"/>
        <family val="2"/>
      </rPr>
      <t xml:space="preserve">• </t>
    </r>
    <r>
      <rPr>
        <sz val="10"/>
        <color rgb="FF231F20"/>
        <rFont val="Arial"/>
        <family val="2"/>
      </rPr>
      <t xml:space="preserve">1.4 million power poles
</t>
    </r>
    <r>
      <rPr>
        <sz val="10"/>
        <color rgb="FF000000"/>
        <rFont val="Arial"/>
        <family val="2"/>
      </rPr>
      <t xml:space="preserve">• </t>
    </r>
    <r>
      <rPr>
        <sz val="10"/>
        <color rgb="FF231F20"/>
        <rFont val="Arial"/>
        <family val="2"/>
      </rPr>
      <t xml:space="preserve">724,000 transformers
</t>
    </r>
    <r>
      <rPr>
        <sz val="10"/>
        <color rgb="FF000000"/>
        <rFont val="Arial"/>
        <family val="2"/>
      </rPr>
      <t xml:space="preserve">• </t>
    </r>
    <r>
      <rPr>
        <sz val="10"/>
        <color rgb="FF231F20"/>
        <rFont val="Arial"/>
        <family val="2"/>
      </rPr>
      <t xml:space="preserve">118,000 miles of 
</t>
    </r>
    <r>
      <rPr>
        <sz val="10"/>
        <color rgb="FF231F20"/>
        <rFont val="Arial"/>
        <family val="2"/>
      </rPr>
      <t xml:space="preserve">  distribution and 
</t>
    </r>
    <r>
      <rPr>
        <sz val="10"/>
        <color rgb="FF231F20"/>
        <rFont val="Arial"/>
        <family val="2"/>
      </rPr>
      <t xml:space="preserve">  transmission lines
</t>
    </r>
    <r>
      <rPr>
        <sz val="10"/>
        <color rgb="FF000000"/>
        <rFont val="Arial"/>
        <family val="2"/>
      </rPr>
      <t xml:space="preserve">• </t>
    </r>
    <r>
      <rPr>
        <sz val="10"/>
        <color rgb="FF231F20"/>
        <rFont val="Arial"/>
        <family val="2"/>
      </rPr>
      <t xml:space="preserve">3,200 MW owned 
</t>
    </r>
    <r>
      <rPr>
        <sz val="10"/>
        <color rgb="FF231F20"/>
        <rFont val="Arial"/>
        <family val="2"/>
      </rPr>
      <t xml:space="preserve">  generation</t>
    </r>
  </si>
  <si>
    <r>
      <rPr>
        <sz val="10"/>
        <color rgb="FF000000"/>
        <rFont val="Arial"/>
        <family val="2"/>
      </rPr>
      <t xml:space="preserve">• </t>
    </r>
    <r>
      <rPr>
        <sz val="10"/>
        <color rgb="FF231F20"/>
        <rFont val="Arial"/>
        <family val="2"/>
      </rPr>
      <t xml:space="preserve">Own less than 20% of its 
</t>
    </r>
    <r>
      <rPr>
        <sz val="10"/>
        <color rgb="FF231F20"/>
        <rFont val="Arial"/>
        <family val="2"/>
      </rPr>
      <t xml:space="preserve">  power generation
</t>
    </r>
    <r>
      <rPr>
        <sz val="10"/>
        <color rgb="FF000000"/>
        <rFont val="Arial"/>
        <family val="2"/>
      </rPr>
      <t xml:space="preserve">• </t>
    </r>
    <r>
      <rPr>
        <sz val="10"/>
        <color rgb="FF231F20"/>
        <rFont val="Arial"/>
        <family val="2"/>
      </rPr>
      <t xml:space="preserve">Future needs via 
</t>
    </r>
    <r>
      <rPr>
        <sz val="10"/>
        <color rgb="FF231F20"/>
        <rFont val="Arial"/>
        <family val="2"/>
      </rPr>
      <t xml:space="preserve">  competitive solicitations
</t>
    </r>
  </si>
  <si>
    <t>SCE Large Transmission Projects</t>
  </si>
  <si>
    <t>Project Name</t>
  </si>
  <si>
    <r>
      <rPr>
        <b/>
        <sz val="10"/>
        <color rgb="FF000000"/>
        <rFont val="Arial"/>
        <family val="2"/>
      </rPr>
      <t xml:space="preserve">Total Project
</t>
    </r>
    <r>
      <rPr>
        <b/>
        <sz val="10"/>
        <color rgb="FF000000"/>
        <rFont val="Arial"/>
        <family val="2"/>
      </rPr>
      <t xml:space="preserve"> Costs</t>
    </r>
    <r>
      <rPr>
        <b/>
        <vertAlign val="superscript"/>
        <sz val="10"/>
        <color rgb="FF000000"/>
        <rFont val="Arial"/>
        <family val="2"/>
      </rPr>
      <t>5</t>
    </r>
  </si>
  <si>
    <r>
      <rPr>
        <b/>
        <sz val="10"/>
        <color rgb="FF000000"/>
        <rFont val="Arial"/>
        <family val="2"/>
      </rPr>
      <t xml:space="preserve">Scheduled In Service
</t>
    </r>
    <r>
      <rPr>
        <b/>
        <sz val="10"/>
        <color rgb="FF000000"/>
        <rFont val="Arial"/>
        <family val="2"/>
      </rPr>
      <t xml:space="preserve"> Date</t>
    </r>
  </si>
  <si>
    <t>Description</t>
  </si>
  <si>
    <t>$848 million</t>
  </si>
  <si>
    <t>• Upgrades existing 220kV transmission lines</t>
  </si>
  <si>
    <t>$646 million</t>
  </si>
  <si>
    <t>• Upgrades capacity of  existing Mesa substation to 500kV from 220kV</t>
  </si>
  <si>
    <t>$486 million</t>
  </si>
  <si>
    <t>_3</t>
  </si>
  <si>
    <t>• Construct new 500kV substation and two 500kV transmission lines</t>
  </si>
  <si>
    <t>$441 million</t>
  </si>
  <si>
    <t>• Upgrades to Riverside Public Utilities (RPU) facilities system, including a new 230kV substation</t>
  </si>
  <si>
    <t>Eldorado-Lugo-Mohave Upgrade</t>
  </si>
  <si>
    <t>$233 million</t>
  </si>
  <si>
    <t>• Upgrades to existing 500kV transmission line</t>
  </si>
  <si>
    <t>Earning Activities</t>
  </si>
  <si>
    <t>Cost- Recovery Activities</t>
  </si>
  <si>
    <t>Total Consolidated</t>
  </si>
  <si>
    <t>Operating revenue</t>
  </si>
  <si>
    <t>Purchased power and fuel</t>
  </si>
  <si>
    <t>Operation and maintenance</t>
  </si>
  <si>
    <t>Wildfire-related claims, net of insurance recoveries</t>
  </si>
  <si>
    <t>Depreciation and amortization</t>
  </si>
  <si>
    <t>Property and other taxes</t>
  </si>
  <si>
    <t>Other operating income</t>
  </si>
  <si>
    <t>Total operating expenses</t>
  </si>
  <si>
    <t>Operating (loss) income</t>
  </si>
  <si>
    <t>Interest expense</t>
  </si>
  <si>
    <t>Other income and expenses</t>
  </si>
  <si>
    <t>(Loss) income before income taxes</t>
  </si>
  <si>
    <t>Income tax (benefit)expense</t>
  </si>
  <si>
    <t>Net (Loss) income</t>
  </si>
  <si>
    <t>Preferred and preference stock dividend v requirements</t>
  </si>
  <si>
    <t>Net (Loss) income available for common stock</t>
  </si>
  <si>
    <t>Less: Non-core earnings</t>
  </si>
  <si>
    <t>Settlement of California tax audits</t>
  </si>
  <si>
    <r>
      <rPr>
        <b/>
        <sz val="10"/>
        <color rgb="FF000000"/>
        <rFont val="Arial"/>
        <family val="2"/>
      </rPr>
      <t>Core earnings</t>
    </r>
    <r>
      <rPr>
        <b/>
        <vertAlign val="superscript"/>
        <sz val="10"/>
        <color rgb="FF000000"/>
        <rFont val="Arial"/>
        <family val="2"/>
      </rPr>
      <t>1</t>
    </r>
  </si>
  <si>
    <r>
      <rPr>
        <vertAlign val="superscript"/>
        <sz val="10"/>
        <color rgb="FF000000"/>
        <rFont val="Arial"/>
        <family val="2"/>
      </rPr>
      <t>1</t>
    </r>
    <r>
      <rPr>
        <sz val="10"/>
        <color rgb="FF000000"/>
        <rFont val="Arial"/>
        <family val="2"/>
      </rPr>
      <t>See disclaimer on page 1 on use of non-GAAP earnings.</t>
    </r>
  </si>
  <si>
    <r>
      <rPr>
        <sz val="10"/>
        <color rgb="FF000000"/>
        <rFont val="Arial"/>
        <family val="2"/>
      </rPr>
      <t xml:space="preserve">(In millions)
</t>
    </r>
    <r>
      <rPr>
        <sz val="10"/>
        <color rgb="FF000000"/>
        <rFont val="Arial"/>
        <family val="2"/>
      </rPr>
      <t>December 31,</t>
    </r>
  </si>
  <si>
    <t>Current:</t>
  </si>
  <si>
    <t>Regulatory balancing accounts</t>
  </si>
  <si>
    <t>Power contracts</t>
  </si>
  <si>
    <t>Other</t>
  </si>
  <si>
    <t>Total Current</t>
  </si>
  <si>
    <t>Long-term:</t>
  </si>
  <si>
    <t>Deferred income taxes, net of liabilities</t>
  </si>
  <si>
    <t>Pensions and other postretirement benefits</t>
  </si>
  <si>
    <t>Unamortized investments, net of accumulated amortization</t>
  </si>
  <si>
    <t>San Onofre</t>
  </si>
  <si>
    <t>Unamortized loss on reacquired debt</t>
  </si>
  <si>
    <t>Regulatory Balancing accounts</t>
  </si>
  <si>
    <t>Environmental remediation</t>
  </si>
  <si>
    <t>Total long-term</t>
  </si>
  <si>
    <t>Total regulatory assets</t>
  </si>
  <si>
    <r>
      <rPr>
        <sz val="10"/>
        <color rgb="FF000000"/>
        <rFont val="Arial"/>
        <family val="2"/>
      </rPr>
      <t xml:space="preserve">(In millions)
</t>
    </r>
    <r>
      <rPr>
        <sz val="10"/>
        <color rgb="FF000000"/>
        <rFont val="Arial"/>
        <family val="2"/>
      </rPr>
      <t>December 31,</t>
    </r>
  </si>
  <si>
    <t> </t>
  </si>
  <si>
    <t>Energy derivatives</t>
  </si>
  <si>
    <t>Total current</t>
  </si>
  <si>
    <t>Costs of removal</t>
  </si>
  <si>
    <t>Other post retirement benefits</t>
  </si>
  <si>
    <t>Total regulatory liabilities</t>
  </si>
  <si>
    <r>
      <rPr>
        <vertAlign val="superscript"/>
        <sz val="10"/>
        <color rgb="FF000000"/>
        <rFont val="Arial"/>
        <family val="2"/>
      </rPr>
      <t>1</t>
    </r>
    <r>
      <rPr>
        <sz val="10"/>
        <color rgb="FF000000"/>
        <rFont val="Arial"/>
        <family val="2"/>
      </rPr>
      <t>Represents the cumulative differences between ARO expenses and amounts collected in rates primarily for the decommissioning of the SCE's nuclear generation facilities.</t>
    </r>
  </si>
  <si>
    <t>CPUC 2018</t>
  </si>
  <si>
    <t>Rate of Return</t>
  </si>
  <si>
    <t>Capital Structure</t>
  </si>
  <si>
    <t>Common equity</t>
  </si>
  <si>
    <t>Preferred equity</t>
  </si>
  <si>
    <t>Long-term debt</t>
  </si>
  <si>
    <t>FERC 2018</t>
  </si>
  <si>
    <t>Base rate</t>
  </si>
  <si>
    <t>California Independent System Operator (ISO) participation</t>
  </si>
  <si>
    <t>Weighted average project incentives</t>
  </si>
  <si>
    <r>
      <rPr>
        <vertAlign val="superscript"/>
        <sz val="10"/>
        <color rgb="FF000000"/>
        <rFont val="Arial"/>
        <family val="2"/>
      </rPr>
      <t>1</t>
    </r>
    <r>
      <rPr>
        <sz val="10"/>
        <color rgb="FF000000"/>
        <rFont val="Arial"/>
        <family val="2"/>
      </rPr>
      <t>Subject to refund</t>
    </r>
  </si>
  <si>
    <t>Year Ended December 31,</t>
  </si>
  <si>
    <t>Preferred and preference stock</t>
  </si>
  <si>
    <r>
      <rPr>
        <vertAlign val="superscript"/>
        <sz val="10"/>
        <color rgb="FF000000"/>
        <rFont val="Arial"/>
        <family val="2"/>
      </rPr>
      <t>1</t>
    </r>
    <r>
      <rPr>
        <sz val="10"/>
        <color rgb="FF000000"/>
        <rFont val="Arial"/>
        <family val="2"/>
      </rPr>
      <t xml:space="preserve"> SCE's 13-month weighted average common shareholders' equity was 50.0% in 2017, and 50.4% in 2016. In 2018, SCE moved to a 37-month weighted average common shareholder's equity, recorded at 49.7%.</t>
    </r>
  </si>
  <si>
    <r>
      <rPr>
        <vertAlign val="superscript"/>
        <sz val="10"/>
        <color rgb="FF000000"/>
        <rFont val="Arial"/>
        <family val="2"/>
      </rPr>
      <t>2</t>
    </r>
    <r>
      <rPr>
        <sz val="10"/>
        <color rgb="FF000000"/>
        <rFont val="Arial"/>
        <family val="2"/>
      </rPr>
      <t xml:space="preserve"> SCE's rate of return on common equity in 2016 and 2017 was calculated using GAAP earnings and 13-month weighted average common shareholders' equity. The rate of return on common equity in 2018 was based on GAAP earnings and 37-month weighted average common shareholders' equity.</t>
    </r>
  </si>
  <si>
    <t>Gas - Combined Cycle (mcf)</t>
  </si>
  <si>
    <t>Gas - Peakers (mcf)</t>
  </si>
  <si>
    <t>Customers Accounts:</t>
  </si>
  <si>
    <t>Residential</t>
  </si>
  <si>
    <t>Commercial</t>
  </si>
  <si>
    <t>Industrial</t>
  </si>
  <si>
    <t>Agricultural</t>
  </si>
  <si>
    <t>Railroads and railways</t>
  </si>
  <si>
    <t>Interdepartmental</t>
  </si>
  <si>
    <t>Number of new connections</t>
  </si>
  <si>
    <r>
      <rPr>
        <vertAlign val="superscript"/>
        <sz val="10"/>
        <color rgb="FF000000"/>
        <rFont val="Arial"/>
        <family val="2"/>
      </rPr>
      <t>1</t>
    </r>
    <r>
      <rPr>
        <sz val="10"/>
        <color rgb="FF000000"/>
        <rFont val="Arial"/>
        <family val="2"/>
      </rPr>
      <t>Public authorities includes Public Street &amp; Highway Lighting.</t>
    </r>
  </si>
  <si>
    <t>Class of service (in millions of kWh):</t>
  </si>
  <si>
    <t>Public authorities</t>
  </si>
  <si>
    <t>Agricultural and other</t>
  </si>
  <si>
    <t>Resale</t>
  </si>
  <si>
    <r>
      <rPr>
        <b/>
        <sz val="10"/>
        <color rgb="FF000000"/>
        <rFont val="Arial"/>
        <family val="2"/>
      </rPr>
      <t>Total kilowatt-hour sales</t>
    </r>
    <r>
      <rPr>
        <b/>
        <vertAlign val="superscript"/>
        <sz val="10"/>
        <color rgb="FF000000"/>
        <rFont val="Arial"/>
        <family val="2"/>
      </rPr>
      <t>1</t>
    </r>
  </si>
  <si>
    <t>Class of service (in percent):</t>
  </si>
  <si>
    <r>
      <rPr>
        <vertAlign val="superscript"/>
        <sz val="10"/>
        <color rgb="FF000000"/>
        <rFont val="Arial"/>
        <family val="2"/>
      </rPr>
      <t>1</t>
    </r>
    <r>
      <rPr>
        <sz val="10"/>
        <color rgb="FF000000"/>
        <rFont val="Arial"/>
        <family val="2"/>
      </rPr>
      <t>Includes direct access customers and unbilled kWh.</t>
    </r>
  </si>
  <si>
    <t>Class of service (in millions):</t>
  </si>
  <si>
    <t>Sales of electric energy</t>
  </si>
  <si>
    <t>Other operating revenue</t>
  </si>
  <si>
    <t>39.8 %</t>
  </si>
  <si>
    <t>43.4 %</t>
  </si>
  <si>
    <t>4.4 %</t>
  </si>
  <si>
    <t>4.5 %</t>
  </si>
  <si>
    <t>1.7 %</t>
  </si>
  <si>
    <t>0.1 %</t>
  </si>
  <si>
    <t>0.6 %</t>
  </si>
  <si>
    <t>94.5 %</t>
  </si>
  <si>
    <t>6.8 %</t>
  </si>
  <si>
    <r>
      <rPr>
        <vertAlign val="superscript"/>
        <sz val="10"/>
        <color rgb="FF000000"/>
        <rFont val="Arial"/>
        <family val="2"/>
      </rPr>
      <t>1</t>
    </r>
    <r>
      <rPr>
        <sz val="10"/>
        <color rgb="FF000000"/>
        <rFont val="Arial"/>
        <family val="2"/>
      </rPr>
      <t>Authorized operating revenue associated with future costs is only recognized as revenue when costs are incurred.</t>
    </r>
  </si>
  <si>
    <r>
      <rPr>
        <vertAlign val="superscript"/>
        <sz val="10"/>
        <color rgb="FF000000"/>
        <rFont val="Arial"/>
        <family val="2"/>
      </rPr>
      <t>2</t>
    </r>
    <r>
      <rPr>
        <sz val="10"/>
        <color rgb="FF000000"/>
        <rFont val="Arial"/>
        <family val="2"/>
      </rPr>
      <t>Does not include energy from direct access customers.</t>
    </r>
  </si>
  <si>
    <t>MW</t>
  </si>
  <si>
    <t>%</t>
  </si>
  <si>
    <t>SCE Generating Capacity Resources (MW) - Net Physical Capacity:</t>
  </si>
  <si>
    <t>Owned:</t>
  </si>
  <si>
    <t>Oil and gas (Catalina)</t>
  </si>
  <si>
    <t>Nuclear</t>
  </si>
  <si>
    <t>Coal</t>
  </si>
  <si>
    <t>Hydro</t>
  </si>
  <si>
    <t>Natural Gas</t>
  </si>
  <si>
    <t>Solar</t>
  </si>
  <si>
    <t>Electricity</t>
  </si>
  <si>
    <t>SCE Total Energy Requirement (millions of kWh):</t>
  </si>
  <si>
    <t>4,913</t>
  </si>
  <si>
    <t>3,504</t>
  </si>
  <si>
    <t>Fuel Cell</t>
  </si>
  <si>
    <t>Oil (Catalina)</t>
  </si>
  <si>
    <t>Gas-fired peakers</t>
  </si>
  <si>
    <t>CCGT</t>
  </si>
  <si>
    <t>1,965</t>
  </si>
  <si>
    <t>9,706</t>
  </si>
  <si>
    <t>Cogeneration</t>
  </si>
  <si>
    <t>6,647</t>
  </si>
  <si>
    <t>Biomass</t>
  </si>
  <si>
    <t>Small hydro</t>
  </si>
  <si>
    <t>Wind</t>
  </si>
  <si>
    <t>9,663</t>
  </si>
  <si>
    <t>Geothermal</t>
  </si>
  <si>
    <t>5,735</t>
  </si>
  <si>
    <t>9,462</t>
  </si>
  <si>
    <t>CDWR (ISO)</t>
  </si>
  <si>
    <t>25,678</t>
  </si>
  <si>
    <t>78,445</t>
  </si>
  <si>
    <t>Area peak demand (MW)</t>
  </si>
  <si>
    <t>23,766</t>
  </si>
  <si>
    <t>Annual area system load factor (%)</t>
  </si>
  <si>
    <r>
      <rPr>
        <vertAlign val="superscript"/>
        <sz val="10"/>
        <color rgb="FF000000"/>
        <rFont val="Arial"/>
        <family val="2"/>
      </rPr>
      <t>2</t>
    </r>
    <r>
      <rPr>
        <sz val="10"/>
        <color rgb="FF000000"/>
        <rFont val="Arial"/>
        <family val="2"/>
      </rPr>
      <t>Calculation consistent with accrual basis of accounting.</t>
    </r>
  </si>
  <si>
    <r>
      <rPr>
        <vertAlign val="superscript"/>
        <sz val="10"/>
        <color rgb="FF000000"/>
        <rFont val="Arial"/>
        <family val="2"/>
      </rPr>
      <t>3</t>
    </r>
    <r>
      <rPr>
        <sz val="10"/>
        <color rgb="FF000000"/>
        <rFont val="Arial"/>
        <family val="2"/>
      </rPr>
      <t>Includes bilateral and long-term contracts.</t>
    </r>
  </si>
  <si>
    <r>
      <rPr>
        <vertAlign val="superscript"/>
        <sz val="10"/>
        <color rgb="FF000000"/>
        <rFont val="Arial"/>
        <family val="2"/>
      </rPr>
      <t>4</t>
    </r>
    <r>
      <rPr>
        <sz val="10"/>
        <color rgb="FF000000"/>
        <rFont val="Arial"/>
        <family val="2"/>
      </rPr>
      <t>Includes economy energy, exchange energy, fringe energy and net interchange.</t>
    </r>
  </si>
  <si>
    <r>
      <rPr>
        <vertAlign val="superscript"/>
        <sz val="10"/>
        <color rgb="FF000000"/>
        <rFont val="Arial"/>
        <family val="2"/>
      </rPr>
      <t>5</t>
    </r>
    <r>
      <rPr>
        <sz val="10"/>
        <color rgb="FF000000"/>
        <rFont val="Arial"/>
        <family val="2"/>
      </rPr>
      <t>Excludes direct access and resale customer requirements. Includes generation line losses.</t>
    </r>
  </si>
  <si>
    <r>
      <rPr>
        <sz val="10"/>
        <color rgb="FF000000"/>
        <rFont val="Arial"/>
        <family val="2"/>
      </rPr>
      <t xml:space="preserve">(In millions)
</t>
    </r>
    <r>
      <rPr>
        <sz val="10"/>
        <color rgb="FF000000"/>
        <rFont val="Arial"/>
        <family val="2"/>
      </rPr>
      <t>As of December 31, 2018</t>
    </r>
  </si>
  <si>
    <t>Plant in Service</t>
  </si>
  <si>
    <t>Construction Work in Progress</t>
  </si>
  <si>
    <t>Accumulated Depreciation</t>
  </si>
  <si>
    <t>Net Book Value</t>
  </si>
  <si>
    <t>Ownership Interest</t>
  </si>
  <si>
    <t>Transmission systems:</t>
  </si>
  <si>
    <t>Eldorado</t>
  </si>
  <si>
    <t>Pacific Intertie</t>
  </si>
  <si>
    <t>Generating station:</t>
  </si>
  <si>
    <t>Palo Verde (nuclear)</t>
  </si>
  <si>
    <r>
      <rPr>
        <vertAlign val="superscript"/>
        <sz val="10"/>
        <color rgb="FF000000"/>
        <rFont val="Arial"/>
        <family val="2"/>
      </rPr>
      <t>1</t>
    </r>
    <r>
      <rPr>
        <sz val="10"/>
        <color rgb="FF000000"/>
        <rFont val="Arial"/>
        <family val="2"/>
      </rPr>
      <t>At amortized cost.</t>
    </r>
  </si>
  <si>
    <r>
      <rPr>
        <sz val="10"/>
        <color rgb="FF000000"/>
        <rFont val="Arial"/>
        <family val="2"/>
      </rPr>
      <t xml:space="preserve">(In millions)
</t>
    </r>
    <r>
      <rPr>
        <sz val="10"/>
        <color rgb="FF000000"/>
        <rFont val="Arial"/>
        <family val="2"/>
      </rPr>
      <t>Year Ended December 31,</t>
    </r>
  </si>
  <si>
    <t>Generation:</t>
  </si>
  <si>
    <t>Steam</t>
  </si>
  <si>
    <t>Total generation</t>
  </si>
  <si>
    <r>
      <rPr>
        <b/>
        <sz val="10"/>
        <color rgb="FF698B97"/>
        <rFont val="Arial"/>
        <family val="2"/>
      </rPr>
      <t>California Public Utilities Commission (CPUC)</t>
    </r>
    <r>
      <rPr>
        <b/>
        <vertAlign val="superscript"/>
        <sz val="10"/>
        <color rgb="FF698B97"/>
        <rFont val="Arial"/>
        <family val="2"/>
      </rPr>
      <t>1</t>
    </r>
  </si>
  <si>
    <t>Commissioner</t>
  </si>
  <si>
    <t>Service Began</t>
  </si>
  <si>
    <t>Term Ends</t>
  </si>
  <si>
    <t>Prior Professional Experience</t>
  </si>
  <si>
    <t>Michael Picker (President)</t>
  </si>
  <si>
    <t>1/14</t>
  </si>
  <si>
    <t>1/21</t>
  </si>
  <si>
    <t>Prior to appointment as commissioner in January 2014, was Senior Advisor for Renewable Energy in the Office of the Governor from 2009 to 2014. He was also a member of the Sacramento Municipal Utility District Board of Directors from 2012-2014.</t>
  </si>
  <si>
    <t>Martha Guzman Aceves</t>
  </si>
  <si>
    <t>12/16</t>
  </si>
  <si>
    <t>12/22</t>
  </si>
  <si>
    <t>Formerly served as Deputy Legislative Affairs Secretary in the Office of the Governor since 2011, focusing on natural resources, environmental protection, energy and food and agriculture.</t>
  </si>
  <si>
    <t>Clifford Rechtschaffen</t>
  </si>
  <si>
    <t>Prior to appointment as commissioner in December 2016, served as a Senior Advisor for Governor Jerry Brown from 2011-2017, where he worked on climate, energy, and environmental issues.</t>
  </si>
  <si>
    <t>Liane M. Randolph</t>
  </si>
  <si>
    <t>1/15</t>
  </si>
  <si>
    <t>Genevieve Shiroma</t>
  </si>
  <si>
    <t>1/19</t>
  </si>
  <si>
    <t>1/25</t>
  </si>
  <si>
    <t>Prior to appointment as commissioner in January 2019, served as a member of the Agricultural Labor Relations Board since 1999, serving as chair since 2017 and from 2011 to 2014 and 1999 to 2006.</t>
  </si>
  <si>
    <r>
      <rPr>
        <b/>
        <sz val="10"/>
        <color rgb="FF698B97"/>
        <rFont val="Arial"/>
        <family val="2"/>
      </rPr>
      <t>Federal Energy Regulatory Commission (FERC)</t>
    </r>
    <r>
      <rPr>
        <b/>
        <vertAlign val="superscript"/>
        <sz val="10"/>
        <color rgb="FF698B97"/>
        <rFont val="Arial"/>
        <family val="2"/>
      </rPr>
      <t>1</t>
    </r>
  </si>
  <si>
    <r>
      <rPr>
        <sz val="10"/>
        <color rgb="FF231F20"/>
        <rFont val="Arial"/>
        <family val="2"/>
      </rPr>
      <t xml:space="preserve">The Federal Energy Regulatory Commission is composed of up to five commissioners who are appointed by the President of the United States with the advice and consent of the Senate. Commissioners serve five-year terms, and have an equal vote on regulatory matters. For additional information, please refer to their website </t>
    </r>
    <r>
      <rPr>
        <b/>
        <sz val="10"/>
        <color rgb="FF231F20"/>
        <rFont val="Arial"/>
        <family val="2"/>
      </rPr>
      <t>www.ferc.gov</t>
    </r>
    <r>
      <rPr>
        <sz val="10"/>
        <color rgb="FF231F20"/>
        <rFont val="Arial"/>
        <family val="2"/>
      </rPr>
      <t xml:space="preserve">.
</t>
    </r>
  </si>
  <si>
    <t>Neil Chatterjee (Chairman)</t>
  </si>
  <si>
    <t>5/17</t>
  </si>
  <si>
    <t>6/21</t>
  </si>
  <si>
    <t>Prior to joining the Commission, he was energy policy advisor to U.S. Senate Majority Leader Mitch McConnell.</t>
  </si>
  <si>
    <t>Cheryl LaFleur</t>
  </si>
  <si>
    <t>7/10</t>
  </si>
  <si>
    <t>6/19</t>
  </si>
  <si>
    <t>Richard Glick</t>
  </si>
  <si>
    <t>11/17</t>
  </si>
  <si>
    <t>6/22</t>
  </si>
  <si>
    <t>Bernard McNamee</t>
  </si>
  <si>
    <t>12/18</t>
  </si>
  <si>
    <t>6/20</t>
  </si>
  <si>
    <r>
      <rPr>
        <vertAlign val="superscript"/>
        <sz val="10"/>
        <color rgb="FF000000"/>
        <rFont val="Arial"/>
        <family val="2"/>
      </rPr>
      <t>1</t>
    </r>
    <r>
      <rPr>
        <sz val="10"/>
        <color rgb="FF000000"/>
        <rFont val="Arial"/>
        <family val="2"/>
      </rPr>
      <t>As of March 31, 2019</t>
    </r>
  </si>
  <si>
    <t>Pedro J. Pizarro</t>
  </si>
  <si>
    <t>Jacqueline Trapp</t>
  </si>
  <si>
    <t>Michael D. Montoya</t>
  </si>
  <si>
    <t>President and</t>
  </si>
  <si>
    <t>Senior Vice President and</t>
  </si>
  <si>
    <t>Vice President and</t>
  </si>
  <si>
    <t>Chief Executive Officer</t>
  </si>
  <si>
    <t>Chief Human Resources Officer</t>
  </si>
  <si>
    <t>Chief Ethics &amp; Compliance Officer</t>
  </si>
  <si>
    <t>Maria Rigatti</t>
  </si>
  <si>
    <t>Robert C. Boada</t>
  </si>
  <si>
    <t>Aaron D. Moss</t>
  </si>
  <si>
    <t>Executive Vice President</t>
  </si>
  <si>
    <t>Vice President and Treasurer</t>
  </si>
  <si>
    <t>Vice President</t>
  </si>
  <si>
    <t>and Chief Financial Officer</t>
  </si>
  <si>
    <t>and Corporate Controller</t>
  </si>
  <si>
    <t>David J. Heller</t>
  </si>
  <si>
    <t>Adam S. Umanoff</t>
  </si>
  <si>
    <t>Sam Ramraj</t>
  </si>
  <si>
    <t>Enterprise Risk Management</t>
  </si>
  <si>
    <t>and General Counsel</t>
  </si>
  <si>
    <t>&amp; Insurance,</t>
  </si>
  <si>
    <t>Investor Relations</t>
  </si>
  <si>
    <t>and General Auditor</t>
  </si>
  <si>
    <t>Caroline Choi</t>
  </si>
  <si>
    <t>Oded J. Rhone</t>
  </si>
  <si>
    <t>Senior Vice President</t>
  </si>
  <si>
    <t>Barbara E. Mathews</t>
  </si>
  <si>
    <t>Corporate Affairs</t>
  </si>
  <si>
    <t>M&amp;A and Corporate Development</t>
  </si>
  <si>
    <t>Associate General Counsel,</t>
  </si>
  <si>
    <t>J. Andrew Murphy</t>
  </si>
  <si>
    <t>Chief Governance Officer and</t>
  </si>
  <si>
    <t>Andrea L. Wood</t>
  </si>
  <si>
    <t>Corporate Secretary</t>
  </si>
  <si>
    <t>Strategy and Corporate</t>
  </si>
  <si>
    <t>Tax</t>
  </si>
  <si>
    <t>Development</t>
  </si>
  <si>
    <t>Kevin M. Payne</t>
  </si>
  <si>
    <t>Albert Ma</t>
  </si>
  <si>
    <t>Erik Takayesu</t>
  </si>
  <si>
    <t>Information Technology,</t>
  </si>
  <si>
    <t>Transmission, Substations</t>
  </si>
  <si>
    <t>Ronald O. Nichols</t>
  </si>
  <si>
    <t>Enterprise Services</t>
  </si>
  <si>
    <t>&amp; Operations</t>
  </si>
  <si>
    <t>President</t>
  </si>
  <si>
    <t>Kevin E. Walker</t>
  </si>
  <si>
    <t>Michael Marelli</t>
  </si>
  <si>
    <t>J. Christopher Thomson</t>
  </si>
  <si>
    <t>Customer &amp; Operational Services</t>
  </si>
  <si>
    <t>Business Customer Division</t>
  </si>
  <si>
    <t>Local Public Affairs</t>
  </si>
  <si>
    <t>Jill C. Anderson</t>
  </si>
  <si>
    <t>Andrew S. Martinez</t>
  </si>
  <si>
    <t>Marc L. Ulrich</t>
  </si>
  <si>
    <t>Philip R. Herrington</t>
  </si>
  <si>
    <t>Customer Programs &amp; Services</t>
  </si>
  <si>
    <t>Safety, Security &amp;</t>
  </si>
  <si>
    <t>Customer Service Operations</t>
  </si>
  <si>
    <t>Transmission and Distribution</t>
  </si>
  <si>
    <t>Douglas R. Bauder</t>
  </si>
  <si>
    <t>Business Resiliency</t>
  </si>
  <si>
    <t>Todd L. Inlander</t>
  </si>
  <si>
    <t>Decommissioning and</t>
  </si>
  <si>
    <t>Chief Nuclear Officer</t>
  </si>
  <si>
    <t>Chief Information Officer</t>
  </si>
  <si>
    <t>Colin E. Cushnie</t>
  </si>
  <si>
    <t>Daniel Wood</t>
  </si>
  <si>
    <t>William M. Petmecky, III</t>
  </si>
  <si>
    <t>Power Supply</t>
  </si>
  <si>
    <t>Chief Financial Officer</t>
  </si>
  <si>
    <t>Chris C. Dominski</t>
  </si>
  <si>
    <t>Vice President and</t>
  </si>
  <si>
    <t>Steven D. Powell</t>
  </si>
  <si>
    <t>Operational Finance</t>
  </si>
  <si>
    <t>Strategy, Planning &amp;</t>
  </si>
  <si>
    <t>Operational Performance</t>
  </si>
  <si>
    <t>Gregory M. Ferree</t>
  </si>
  <si>
    <t>Corporate Controller</t>
  </si>
  <si>
    <t>Russell C. Swartz</t>
  </si>
  <si>
    <t>Distribution</t>
  </si>
  <si>
    <t>Thomas J. Palmisano</t>
  </si>
  <si>
    <t>General Counsel</t>
  </si>
  <si>
    <t>Paul J. Grigaux</t>
  </si>
  <si>
    <t>External Engagement</t>
  </si>
  <si>
    <t>Asset Management</t>
  </si>
  <si>
    <t>San Onofre Nuclear</t>
  </si>
  <si>
    <t>Strategy and Engineering</t>
  </si>
  <si>
    <t>Generation Station</t>
  </si>
  <si>
    <t>Edison Energy Group</t>
  </si>
  <si>
    <t>Jay B. Zoellner</t>
  </si>
  <si>
    <t>President and Chief</t>
  </si>
  <si>
    <t>Executive Officer</t>
  </si>
  <si>
    <r>
      <rPr>
        <vertAlign val="superscript"/>
        <sz val="10"/>
        <color rgb="FF000000"/>
        <rFont val="Arial"/>
        <family val="2"/>
      </rPr>
      <t>1</t>
    </r>
    <r>
      <rPr>
        <sz val="10"/>
        <color rgb="FF000000"/>
        <rFont val="Arial"/>
        <family val="2"/>
      </rPr>
      <t>As of March 31, 2019</t>
    </r>
  </si>
  <si>
    <t>For Additional Information, Contact:</t>
  </si>
  <si>
    <t>Vice President,</t>
  </si>
  <si>
    <t>Sam.Ramraj@edisonintl.com</t>
  </si>
  <si>
    <t>(626) 302-2540</t>
  </si>
  <si>
    <t>Allison G. Bahen</t>
  </si>
  <si>
    <t>Senior Manager,</t>
  </si>
  <si>
    <t>Allison.Bahen@edisonintl.com</t>
  </si>
  <si>
    <t>(626) 302-5493</t>
  </si>
  <si>
    <t>2244 Walnut Grove Avenue</t>
  </si>
  <si>
    <t>Rosemead, California 91770</t>
  </si>
  <si>
    <t>(877) 379-9515</t>
  </si>
  <si>
    <t>invrel@edisonintl.com</t>
  </si>
  <si>
    <t>Stock Transfer Agent, Registrar of Stock, and</t>
  </si>
  <si>
    <t>Administrator of Dividend Reinvestment Plan</t>
  </si>
  <si>
    <t>EQ Bank, N.A.</t>
  </si>
  <si>
    <t>1110 Centre Point Curve, Suite 101</t>
  </si>
  <si>
    <t>Mendota Heights, MN 55120-4100</t>
  </si>
  <si>
    <t>Telephone (800) 347-8625</t>
  </si>
  <si>
    <t>Fax (651) 450-4033</t>
  </si>
  <si>
    <t>www.shareowneronline.com</t>
  </si>
  <si>
    <t>Ticker Symbol</t>
  </si>
  <si>
    <t>EIX (Common Stock)</t>
  </si>
  <si>
    <t>Internet Address</t>
  </si>
  <si>
    <t>http://www.edisoninvestor.com</t>
  </si>
  <si>
    <t>Listed Securities</t>
  </si>
  <si>
    <t>Media Listing</t>
  </si>
  <si>
    <t>EdisonInt or EIX (Common Stock)</t>
  </si>
  <si>
    <t>SoCalEd (Preferred Stock)</t>
  </si>
  <si>
    <t>Stock Exchange Listing</t>
  </si>
  <si>
    <t>New York</t>
  </si>
  <si>
    <t>New York Alt</t>
  </si>
  <si>
    <r>
      <rPr>
        <vertAlign val="superscript"/>
        <sz val="10"/>
        <color rgb="FF000000"/>
        <rFont val="Arial"/>
        <family val="2"/>
      </rPr>
      <t>1</t>
    </r>
    <r>
      <rPr>
        <sz val="10"/>
        <color rgb="FF000000"/>
        <rFont val="Arial"/>
        <family val="2"/>
      </rPr>
      <t>Excludes SONGS usage.</t>
    </r>
  </si>
  <si>
    <r>
      <rPr>
        <b/>
        <sz val="12"/>
        <color rgb="FF000000"/>
        <rFont val="Arial"/>
        <family val="2"/>
      </rPr>
      <t xml:space="preserve">Less: Non-core items
</t>
    </r>
    <r>
      <rPr>
        <sz val="12"/>
        <color rgb="FF000000"/>
        <rFont val="Arial"/>
        <family val="2"/>
      </rPr>
      <t>Southern California Edison:</t>
    </r>
  </si>
  <si>
    <r>
      <rPr>
        <b/>
        <sz val="12"/>
        <color rgb="FF000000"/>
        <rFont val="Arial"/>
        <family val="2"/>
      </rPr>
      <t xml:space="preserve">Net income (loss) attributable to Edison International
</t>
    </r>
    <r>
      <rPr>
        <sz val="12"/>
        <color rgb="FF000000"/>
        <rFont val="Arial"/>
        <family val="2"/>
      </rPr>
      <t>Continuing Operations</t>
    </r>
  </si>
  <si>
    <r>
      <t>Financial Highlights</t>
    </r>
    <r>
      <rPr>
        <b/>
        <vertAlign val="superscript"/>
        <sz val="16"/>
        <color rgb="FF698B97"/>
        <rFont val="Arial"/>
        <family val="2"/>
      </rPr>
      <t>1</t>
    </r>
  </si>
  <si>
    <r>
      <t>Rate base</t>
    </r>
    <r>
      <rPr>
        <vertAlign val="superscript"/>
        <sz val="12"/>
        <color rgb="FF000000"/>
        <rFont val="Arial"/>
        <family val="2"/>
      </rPr>
      <t>1</t>
    </r>
  </si>
  <si>
    <r>
      <t>Capital expenditures</t>
    </r>
    <r>
      <rPr>
        <vertAlign val="superscript"/>
        <sz val="12"/>
        <color rgb="FF000000"/>
        <rFont val="Arial"/>
        <family val="2"/>
      </rPr>
      <t>2</t>
    </r>
  </si>
  <si>
    <t>Less than
 1 year</t>
  </si>
  <si>
    <t>1 to 3
 years</t>
  </si>
  <si>
    <t>3 to 5
 years</t>
  </si>
  <si>
    <t>More than
 5 years</t>
  </si>
  <si>
    <r>
      <t>Total commitments</t>
    </r>
    <r>
      <rPr>
        <b/>
        <vertAlign val="superscript"/>
        <sz val="12"/>
        <color rgb="FF000000"/>
        <rFont val="Arial"/>
        <family val="2"/>
      </rPr>
      <t>1</t>
    </r>
  </si>
  <si>
    <t>SCE:
Cumulative preferred stock
$25 par value:</t>
  </si>
  <si>
    <t>Preference stock
No par value:</t>
  </si>
  <si>
    <r>
      <t>5.10% Series G (cumulative)</t>
    </r>
    <r>
      <rPr>
        <vertAlign val="superscript"/>
        <sz val="12"/>
        <color rgb="FF000000"/>
        <rFont val="Arial"/>
        <family val="2"/>
      </rPr>
      <t>1</t>
    </r>
  </si>
  <si>
    <r>
      <t>5.75% Series H (cumulative)</t>
    </r>
    <r>
      <rPr>
        <vertAlign val="superscript"/>
        <sz val="12"/>
        <color rgb="FF000000"/>
        <rFont val="Arial"/>
        <family val="2"/>
      </rPr>
      <t>2</t>
    </r>
  </si>
  <si>
    <r>
      <t>5.375% Series J (cumulative)</t>
    </r>
    <r>
      <rPr>
        <vertAlign val="superscript"/>
        <sz val="12"/>
        <color rgb="FF000000"/>
        <rFont val="Arial"/>
        <family val="2"/>
      </rPr>
      <t>3</t>
    </r>
  </si>
  <si>
    <r>
      <t>5.45% Series K (cumulative)</t>
    </r>
    <r>
      <rPr>
        <vertAlign val="superscript"/>
        <sz val="12"/>
        <color rgb="FF000000"/>
        <rFont val="Arial"/>
        <family val="2"/>
      </rPr>
      <t>4</t>
    </r>
  </si>
  <si>
    <r>
      <t>5.00% Series L (cumulative)</t>
    </r>
    <r>
      <rPr>
        <vertAlign val="superscript"/>
        <sz val="12"/>
        <color rgb="FF000000"/>
        <rFont val="Arial"/>
        <family val="2"/>
      </rPr>
      <t>5</t>
    </r>
  </si>
  <si>
    <r>
      <t>Edison International</t>
    </r>
    <r>
      <rPr>
        <vertAlign val="superscript"/>
        <sz val="12"/>
        <color rgb="FF000000"/>
        <rFont val="Arial"/>
        <family val="2"/>
      </rPr>
      <t>1</t>
    </r>
  </si>
  <si>
    <t xml:space="preserve">Southern California Edison
Long-term debt:
</t>
  </si>
  <si>
    <r>
      <t>Series 2015A</t>
    </r>
    <r>
      <rPr>
        <vertAlign val="superscript"/>
        <sz val="12"/>
        <color rgb="FF000000"/>
        <rFont val="Arial"/>
        <family val="2"/>
      </rPr>
      <t>1</t>
    </r>
  </si>
  <si>
    <r>
      <t>4/1/2020</t>
    </r>
    <r>
      <rPr>
        <vertAlign val="superscript"/>
        <sz val="12"/>
        <color rgb="FF000000"/>
        <rFont val="Arial"/>
        <family val="2"/>
      </rPr>
      <t>4</t>
    </r>
  </si>
  <si>
    <r>
      <t>2005 Series A-B</t>
    </r>
    <r>
      <rPr>
        <vertAlign val="superscript"/>
        <sz val="12"/>
        <color rgb="FF000000"/>
        <rFont val="Arial"/>
        <family val="2"/>
      </rPr>
      <t>3</t>
    </r>
  </si>
  <si>
    <r>
      <t>2011 Series</t>
    </r>
    <r>
      <rPr>
        <vertAlign val="superscript"/>
        <sz val="12"/>
        <color rgb="FF000000"/>
        <rFont val="Arial"/>
        <family val="2"/>
      </rPr>
      <t>3,8</t>
    </r>
  </si>
  <si>
    <r>
      <t>2010 Series</t>
    </r>
    <r>
      <rPr>
        <vertAlign val="superscript"/>
        <sz val="12"/>
        <color rgb="FF000000"/>
        <rFont val="Arial"/>
        <family val="2"/>
      </rPr>
      <t>3</t>
    </r>
  </si>
  <si>
    <r>
      <t>2000 Series A-B</t>
    </r>
    <r>
      <rPr>
        <vertAlign val="superscript"/>
        <sz val="12"/>
        <color rgb="FF000000"/>
        <rFont val="Arial"/>
        <family val="2"/>
      </rPr>
      <t>3</t>
    </r>
  </si>
  <si>
    <r>
      <t>2010 Series A</t>
    </r>
    <r>
      <rPr>
        <vertAlign val="superscript"/>
        <sz val="12"/>
        <color rgb="FF000000"/>
        <rFont val="Arial"/>
        <family val="2"/>
      </rPr>
      <t>3</t>
    </r>
  </si>
  <si>
    <r>
      <t>2011 Series</t>
    </r>
    <r>
      <rPr>
        <vertAlign val="superscript"/>
        <sz val="12"/>
        <color rgb="FF000000"/>
        <rFont val="Arial"/>
        <family val="2"/>
      </rPr>
      <t>3,5</t>
    </r>
  </si>
  <si>
    <r>
      <t>2006 Series A</t>
    </r>
    <r>
      <rPr>
        <vertAlign val="superscript"/>
        <sz val="12"/>
        <color rgb="FF000000"/>
        <rFont val="Arial"/>
        <family val="2"/>
      </rPr>
      <t>3</t>
    </r>
  </si>
  <si>
    <r>
      <t>2006 Series B</t>
    </r>
    <r>
      <rPr>
        <vertAlign val="superscript"/>
        <sz val="12"/>
        <color rgb="FF000000"/>
        <rFont val="Arial"/>
        <family val="2"/>
      </rPr>
      <t>3</t>
    </r>
  </si>
  <si>
    <r>
      <t>2006 Series C-D</t>
    </r>
    <r>
      <rPr>
        <vertAlign val="superscript"/>
        <sz val="12"/>
        <color rgb="FF000000"/>
        <rFont val="Arial"/>
        <family val="2"/>
      </rPr>
      <t>3,5</t>
    </r>
  </si>
  <si>
    <r>
      <t>Subtotal</t>
    </r>
    <r>
      <rPr>
        <b/>
        <vertAlign val="superscript"/>
        <sz val="12"/>
        <color rgb="FF000000"/>
        <rFont val="Arial"/>
        <family val="2"/>
      </rPr>
      <t>8</t>
    </r>
  </si>
  <si>
    <r>
      <t>Less: bonds repurchased</t>
    </r>
    <r>
      <rPr>
        <vertAlign val="superscript"/>
        <sz val="12"/>
        <color rgb="FF000000"/>
        <rFont val="Arial"/>
        <family val="2"/>
      </rPr>
      <t>6</t>
    </r>
  </si>
  <si>
    <r>
      <t>Other obligation</t>
    </r>
    <r>
      <rPr>
        <vertAlign val="superscript"/>
        <sz val="12"/>
        <color rgb="FF000000"/>
        <rFont val="Arial"/>
        <family val="2"/>
      </rPr>
      <t>2</t>
    </r>
  </si>
  <si>
    <r>
      <t>Anytime</t>
    </r>
    <r>
      <rPr>
        <vertAlign val="superscript"/>
        <sz val="12"/>
        <color rgb="FF000000"/>
        <rFont val="Arial"/>
        <family val="2"/>
      </rPr>
      <t>4</t>
    </r>
  </si>
  <si>
    <r>
      <t>4/2/2018</t>
    </r>
    <r>
      <rPr>
        <vertAlign val="superscript"/>
        <sz val="12"/>
        <color rgb="FF000000"/>
        <rFont val="Arial"/>
        <family val="2"/>
      </rPr>
      <t>4</t>
    </r>
  </si>
  <si>
    <r>
      <t xml:space="preserve">• </t>
    </r>
    <r>
      <rPr>
        <sz val="10"/>
        <color rgb="FF231F20"/>
        <rFont val="Arial"/>
        <family val="2"/>
      </rPr>
      <t xml:space="preserve">Safety and reliability
</t>
    </r>
    <r>
      <rPr>
        <sz val="10"/>
        <color rgb="FF000000"/>
        <rFont val="Arial"/>
        <family val="2"/>
      </rPr>
      <t xml:space="preserve">• </t>
    </r>
    <r>
      <rPr>
        <sz val="10"/>
        <color rgb="FF231F20"/>
        <rFont val="Arial"/>
        <family val="2"/>
      </rPr>
      <t xml:space="preserve">California's low-carbon 
  objectives:                                    
                                                          - Grid modernization
- Transportation electrification
- Electric vehicle charging                                         - Energy storage
   </t>
    </r>
  </si>
  <si>
    <r>
      <t>West of Devers</t>
    </r>
    <r>
      <rPr>
        <vertAlign val="superscript"/>
        <sz val="12"/>
        <color rgb="FF000000"/>
        <rFont val="Arial"/>
        <family val="2"/>
      </rPr>
      <t>1,2</t>
    </r>
  </si>
  <si>
    <r>
      <t>Mesa Substation</t>
    </r>
    <r>
      <rPr>
        <vertAlign val="superscript"/>
        <sz val="12"/>
        <color rgb="FF000000"/>
        <rFont val="Arial"/>
        <family val="2"/>
      </rPr>
      <t>1</t>
    </r>
  </si>
  <si>
    <r>
      <t>Alberhill System</t>
    </r>
    <r>
      <rPr>
        <vertAlign val="superscript"/>
        <sz val="12"/>
        <color rgb="FF000000"/>
        <rFont val="Arial"/>
        <family val="2"/>
      </rPr>
      <t>3</t>
    </r>
  </si>
  <si>
    <r>
      <t>Riverside Transmission Reliability</t>
    </r>
    <r>
      <rPr>
        <vertAlign val="superscript"/>
        <sz val="12"/>
        <color rgb="FF000000"/>
        <rFont val="Arial"/>
        <family val="2"/>
      </rPr>
      <t>4</t>
    </r>
  </si>
  <si>
    <r>
      <t>Recoveries in excess of ARO liabilities</t>
    </r>
    <r>
      <rPr>
        <vertAlign val="superscript"/>
        <sz val="12"/>
        <color rgb="FF000000"/>
        <rFont val="Arial"/>
        <family val="2"/>
      </rPr>
      <t>1</t>
    </r>
  </si>
  <si>
    <r>
      <t>Common Equity</t>
    </r>
    <r>
      <rPr>
        <vertAlign val="superscript"/>
        <sz val="12"/>
        <color rgb="FF000000"/>
        <rFont val="Arial"/>
        <family val="2"/>
      </rPr>
      <t>1</t>
    </r>
  </si>
  <si>
    <r>
      <t>Rate of return on common equity</t>
    </r>
    <r>
      <rPr>
        <b/>
        <vertAlign val="superscript"/>
        <sz val="12"/>
        <color rgb="FF000000"/>
        <rFont val="Arial"/>
        <family val="2"/>
      </rPr>
      <t>2</t>
    </r>
  </si>
  <si>
    <r>
      <t>Common shareholders' equity</t>
    </r>
    <r>
      <rPr>
        <vertAlign val="superscript"/>
        <sz val="12"/>
        <color rgb="FF000000"/>
        <rFont val="Arial"/>
        <family val="2"/>
      </rPr>
      <t>1</t>
    </r>
  </si>
  <si>
    <r>
      <t>Public authorities</t>
    </r>
    <r>
      <rPr>
        <vertAlign val="superscript"/>
        <sz val="12"/>
        <color rgb="FF000000"/>
        <rFont val="Arial"/>
        <family val="2"/>
      </rPr>
      <t>1</t>
    </r>
  </si>
  <si>
    <r>
      <t>Revenue deferral (refund)</t>
    </r>
    <r>
      <rPr>
        <vertAlign val="superscript"/>
        <sz val="12"/>
        <color rgb="FF000000"/>
        <rFont val="Arial"/>
        <family val="2"/>
      </rPr>
      <t>1</t>
    </r>
  </si>
  <si>
    <r>
      <t>Total operating revenue</t>
    </r>
    <r>
      <rPr>
        <b/>
        <vertAlign val="superscript"/>
        <sz val="12"/>
        <color rgb="FF000000"/>
        <rFont val="Arial"/>
        <family val="2"/>
      </rPr>
      <t>2</t>
    </r>
  </si>
  <si>
    <r>
      <t>Nuclear</t>
    </r>
    <r>
      <rPr>
        <vertAlign val="superscript"/>
        <sz val="12"/>
        <color rgb="FF000000"/>
        <rFont val="Arial"/>
        <family val="2"/>
      </rPr>
      <t>1</t>
    </r>
  </si>
  <si>
    <r>
      <t>Purchased power:</t>
    </r>
    <r>
      <rPr>
        <b/>
        <vertAlign val="superscript"/>
        <sz val="12"/>
        <color rgb="FF000000"/>
        <rFont val="Arial"/>
        <family val="2"/>
      </rPr>
      <t>2</t>
    </r>
  </si>
  <si>
    <r>
      <t>Firm</t>
    </r>
    <r>
      <rPr>
        <vertAlign val="superscript"/>
        <sz val="12"/>
        <color rgb="FF000000"/>
        <rFont val="Arial"/>
        <family val="2"/>
      </rPr>
      <t>3</t>
    </r>
  </si>
  <si>
    <r>
      <t>Economy/other</t>
    </r>
    <r>
      <rPr>
        <vertAlign val="superscript"/>
        <sz val="12"/>
        <color rgb="FF000000"/>
        <rFont val="Arial"/>
        <family val="2"/>
      </rPr>
      <t>4</t>
    </r>
  </si>
  <si>
    <r>
      <t>Other power producers:</t>
    </r>
    <r>
      <rPr>
        <b/>
        <vertAlign val="superscript"/>
        <sz val="12"/>
        <color rgb="FF000000"/>
        <rFont val="Arial"/>
        <family val="2"/>
      </rPr>
      <t>2</t>
    </r>
  </si>
  <si>
    <r>
      <t>Total</t>
    </r>
    <r>
      <rPr>
        <b/>
        <vertAlign val="superscript"/>
        <sz val="12"/>
        <color rgb="FF000000"/>
        <rFont val="Arial"/>
        <family val="2"/>
      </rPr>
      <t>5</t>
    </r>
  </si>
  <si>
    <r>
      <rPr>
        <sz val="12"/>
        <color rgb="FF000000"/>
        <rFont val="Arial"/>
        <family val="2"/>
      </rPr>
      <t xml:space="preserve">Nuclear Fuel           </t>
    </r>
    <r>
      <rPr>
        <sz val="11"/>
        <color rgb="FF000000"/>
        <rFont val="Arial"/>
        <family val="2"/>
      </rPr>
      <t>(at amortized cost)</t>
    </r>
  </si>
  <si>
    <t>Transmission</t>
  </si>
  <si>
    <t>General and intangible</t>
  </si>
  <si>
    <t>Gas and water (Catalina)</t>
  </si>
  <si>
    <t>Construction work in progress</t>
  </si>
  <si>
    <t>Nuclear fuel (at amortized cost)</t>
  </si>
  <si>
    <t>Total utility plant - net</t>
  </si>
  <si>
    <r>
      <rPr>
        <sz val="10"/>
        <color rgb="FF231F20"/>
        <rFont val="Arial"/>
        <family val="2"/>
      </rPr>
      <t xml:space="preserve">The California Public Utilities Commission (CPUC) regulates privately owned electric, natural gas, telecommunications, water, railroad, rail transit, and passenger transportation companies, in addition to authorizing video franchises. The Governor appoints five commissioners for six year terms.The CPUC plays a key role in making California a national and international leader on a number of clean energy related initiatives and policies designed to benefit consumers, the environment, and the economy. For additional information, please refer to their website </t>
    </r>
    <r>
      <rPr>
        <b/>
        <sz val="10"/>
        <color rgb="FF231F20"/>
        <rFont val="Arial"/>
        <family val="2"/>
      </rPr>
      <t>www.cpuc.ca.gov</t>
    </r>
    <r>
      <rPr>
        <sz val="10"/>
        <color rgb="FF231F20"/>
        <rFont val="Arial"/>
        <family val="2"/>
      </rPr>
      <t xml:space="preserve">.
</t>
    </r>
  </si>
  <si>
    <r>
      <t>Leadership Team</t>
    </r>
    <r>
      <rPr>
        <b/>
        <vertAlign val="superscript"/>
        <sz val="16"/>
        <color rgb="FF698B97"/>
        <rFont val="Arial"/>
        <family val="2"/>
      </rPr>
      <t>1</t>
    </r>
  </si>
  <si>
    <r>
      <rPr>
        <vertAlign val="superscript"/>
        <sz val="10"/>
        <color rgb="FF000000"/>
        <rFont val="Arial"/>
        <family val="2"/>
      </rPr>
      <t>1</t>
    </r>
    <r>
      <rPr>
        <sz val="10"/>
        <color rgb="FF000000"/>
        <rFont val="Arial"/>
        <family val="2"/>
      </rPr>
      <t>CPUC Approved.</t>
    </r>
  </si>
  <si>
    <r>
      <rPr>
        <vertAlign val="superscript"/>
        <sz val="10"/>
        <color rgb="FF000000"/>
        <rFont val="Arial"/>
        <family val="2"/>
      </rPr>
      <t>2</t>
    </r>
    <r>
      <rPr>
        <sz val="10"/>
        <color rgb="FF000000"/>
        <rFont val="Arial"/>
        <family val="2"/>
      </rPr>
      <t>Morongo Transmission holds an option to invest up to $400 million, or half of the estimated cost of the transmission facilities only, at the in-service date. If the option is exercised, SCE's rate base would be offset by that amount.</t>
    </r>
  </si>
  <si>
    <r>
      <rPr>
        <vertAlign val="superscript"/>
        <sz val="10"/>
        <color rgb="FF000000"/>
        <rFont val="Arial"/>
        <family val="2"/>
      </rPr>
      <t>3</t>
    </r>
    <r>
      <rPr>
        <sz val="10"/>
        <color rgb="FF000000"/>
        <rFont val="Arial"/>
        <family val="2"/>
      </rPr>
      <t>In August 2018, the CPUC approved the revised alternate decision which left the proceeding open and directed SCE to supplement the existing record with additional analysis as it relates to the Project need and alternatives. Potential revisions to the Project have not been reflected in the total cost of the Project or estimated in service date.</t>
    </r>
  </si>
  <si>
    <r>
      <rPr>
        <vertAlign val="superscript"/>
        <sz val="10"/>
        <color rgb="FF000000"/>
        <rFont val="Arial"/>
        <family val="2"/>
      </rPr>
      <t>4</t>
    </r>
    <r>
      <rPr>
        <sz val="10"/>
        <color rgb="FF000000"/>
        <rFont val="Arial"/>
        <family val="2"/>
      </rPr>
      <t>Riverside Transmission Reliability Project total cost is currently estimated to be $441 million, however costs could increase depending on the final route alternative selected.</t>
    </r>
  </si>
  <si>
    <r>
      <rPr>
        <vertAlign val="superscript"/>
        <sz val="10"/>
        <color rgb="FF000000"/>
        <rFont val="Arial"/>
        <family val="2"/>
      </rPr>
      <t>5</t>
    </r>
    <r>
      <rPr>
        <sz val="10"/>
        <color rgb="FF000000"/>
        <rFont val="Arial"/>
        <family val="2"/>
      </rPr>
      <t>Total Costs are nominal direct expenditures, subject to CPUC and FERC cost recovery approval. SCE regularly evaluates the cost and schedule based on permitting processes, given that SCE continues to see delays in securing project approvals.</t>
    </r>
  </si>
  <si>
    <t>(In millions)
For the year ending December 31,</t>
  </si>
  <si>
    <t>—</t>
  </si>
  <si>
    <t>Formerly served as Deputy Secretary and General Counsel at the California Natural Resources Agency prior to appointment in to the commission in December 2014.</t>
  </si>
  <si>
    <r>
      <rPr>
        <vertAlign val="superscript"/>
        <sz val="10"/>
        <color rgb="FF000000"/>
        <rFont val="Arial"/>
        <family val="2"/>
      </rPr>
      <t>1</t>
    </r>
    <r>
      <rPr>
        <sz val="10"/>
        <color rgb="FF000000"/>
        <rFont val="Arial"/>
        <family val="2"/>
      </rPr>
      <t xml:space="preserve">Represents year-end rate base at December 31, which includes capital expenditures related to certain FERC-approved projects during the construction phase; 2014-2015 excludes </t>
    </r>
    <r>
      <rPr>
        <vertAlign val="superscript"/>
        <sz val="10"/>
        <color rgb="FFFFFFFF"/>
        <rFont val="Arial"/>
        <family val="2"/>
      </rPr>
      <t>1</t>
    </r>
    <r>
      <rPr>
        <sz val="10"/>
        <color rgb="FF000000"/>
        <rFont val="Arial"/>
        <family val="2"/>
      </rPr>
      <t>San Onofre Nuclear Generating Station (SONGS).</t>
    </r>
  </si>
  <si>
    <r>
      <rPr>
        <vertAlign val="superscript"/>
        <sz val="10"/>
        <color rgb="FF000000"/>
        <rFont val="Times New Roman"/>
        <family val="1"/>
      </rPr>
      <t>1</t>
    </r>
    <r>
      <rPr>
        <sz val="10"/>
        <color rgb="FF000000"/>
        <rFont val="Times New Roman"/>
        <family val="1"/>
      </rPr>
      <t>In May 2018, SCE and Edison International Parent amended their multi-year revolving credit facilities to increase the facilities to $3.0 billion and $1.5 billion from $2.75 billion and $1.25 billion, respectively. Both facilities mature in May 2023 and have two 1-year extension options. Credit facilities for EIX and SCE are generally used to support commercial paper and letters of credit issued for procurement-related collateral requirements, balancing account undercollections, and general corporate purposes.</t>
    </r>
  </si>
  <si>
    <t>Outstanding borrowings</t>
  </si>
  <si>
    <t>Prior to joining the Commission, Commisioner LaFleur was a former executive vice president and acting CEO of National Grid USA; member of NARUC Committees on Electricity and Critical infrastructure.</t>
  </si>
  <si>
    <t>Prior to joining the Commission, Commissioner Glick was general counsel for the Democrats on the Senate Energy and Natural Resources Committee, serving as a senior policy advisor on numerous issues including electricity and renewable energy.</t>
  </si>
  <si>
    <t>Prior to joining the Commission, Commissioner McNamee served in a number of legal and policy positions at the state and federal level throughout his career. He also served at the U.S. Department of Energy (DOE) in multiple positions, including Executive Director of the Office of Policy and Deputy General Counsel for Energy Policy.</t>
  </si>
  <si>
    <r>
      <rPr>
        <vertAlign val="superscript"/>
        <sz val="10"/>
        <color rgb="FF000000"/>
        <rFont val="Arial"/>
        <family val="2"/>
      </rPr>
      <t>8</t>
    </r>
    <r>
      <rPr>
        <sz val="10"/>
        <color rgb="FF000000"/>
        <rFont val="Arial"/>
        <family val="2"/>
      </rPr>
      <t xml:space="preserve">Totals may not add up due to rounding. </t>
    </r>
  </si>
  <si>
    <r>
      <t xml:space="preserve">(In thousands)
</t>
    </r>
    <r>
      <rPr>
        <sz val="10"/>
        <color rgb="FF000000"/>
        <rFont val="Arial"/>
        <family val="2"/>
      </rPr>
      <t>Year Ended December 31,</t>
    </r>
  </si>
  <si>
    <r>
      <rPr>
        <vertAlign val="superscript"/>
        <sz val="10"/>
        <color rgb="FF000000"/>
        <rFont val="Arial"/>
        <family val="2"/>
      </rPr>
      <t>3</t>
    </r>
    <r>
      <rPr>
        <sz val="10"/>
        <color rgb="FF000000"/>
        <rFont val="Arial"/>
        <family val="2"/>
      </rPr>
      <t>This capital structure is based on the financial statements as reported under generally accepted accounting principles and does not factor in the adjustments required to calculate CPUC ratemaking capital structure.</t>
    </r>
  </si>
  <si>
    <r>
      <t>Capital structure</t>
    </r>
    <r>
      <rPr>
        <b/>
        <vertAlign val="superscript"/>
        <sz val="12"/>
        <color rgb="FF000000"/>
        <rFont val="Arial"/>
        <family val="2"/>
      </rPr>
      <t>3</t>
    </r>
    <r>
      <rPr>
        <b/>
        <sz val="12"/>
        <color rgb="FF000000"/>
        <rFont val="Arial"/>
        <family val="2"/>
      </rPr>
      <t>:</t>
    </r>
  </si>
  <si>
    <r>
      <rPr>
        <sz val="10"/>
        <color rgb="FF231F20"/>
        <rFont val="Arial"/>
        <family val="2"/>
      </rPr>
      <t xml:space="preserve">Readers are urged to read this entire Financial &amp; Statistical Report, including the information incorporated by reference, as well as the 2018 Annual Report on Form 10-K filed by Edison International with the U.S. Securities &amp; Exchange Commission and its other SEC filings. These reports are available on our website: </t>
    </r>
    <r>
      <rPr>
        <sz val="10"/>
        <color rgb="FF000000"/>
        <rFont val="Arial"/>
        <family val="2"/>
      </rPr>
      <t>www.edisoninvestor.com.</t>
    </r>
    <r>
      <rPr>
        <sz val="10"/>
        <color rgb="FF231F20"/>
        <rFont val="Arial"/>
        <family val="2"/>
      </rPr>
      <t xml:space="preserve"> These filings also provide additional information on historical and other factual data contained in this report.</t>
    </r>
  </si>
  <si>
    <t>Edison Energy Group is a holding company for Edison Energy which is engaged in the competitive business of providing energy services to commercial and industrial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</si>
</sst>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164" formatCode="_(#,##0_);_(\(#,##0\);_(&quot;—&quot;_);_(@_)"/>
    <numFmt numFmtId="165" formatCode="_(&quot;$&quot;* #,##0_);_(&quot;$&quot;* \(#,##0\);_(&quot;$&quot;* &quot;—&quot;_);_(@_)"/>
    <numFmt numFmtId="166" formatCode="_(&quot;$&quot;* #,##0.00_);_(&quot;$&quot;* \(#,##0.00\);_(&quot;$&quot;* &quot;—&quot;_);_(@_)"/>
    <numFmt numFmtId="167" formatCode="_(#,##0.00_);_(\(#,##0.00\);_(&quot;—&quot;_);_(@_)"/>
    <numFmt numFmtId="168" formatCode="_(&quot;$&quot;* #,##0.##########_)_%;_(&quot;$&quot;* \(#,##0.##########\)_%;_(&quot;$&quot;* &quot;—&quot;_);_(@_)"/>
    <numFmt numFmtId="169" formatCode="#,##0.##########_)%;\(#,##0.##########\)%;&quot;—&quot;\%;_(@_)"/>
    <numFmt numFmtId="170" formatCode="#,##0.0_)%;\(#,##0.0\)%;&quot;—&quot;\%;_(@_)"/>
    <numFmt numFmtId="171" formatCode="_(#,##0_)_%;_(\(#,##0\)_%;_(&quot;—&quot;_);_(@_)"/>
    <numFmt numFmtId="172" formatCode="#,##0_)%;\(#,##0\)%;&quot;—&quot;\%;_(@_)"/>
    <numFmt numFmtId="173" formatCode="_(#,##0.##########_);_(\(#,##0.##########\);_(&quot;—&quot;_);_(@_)"/>
    <numFmt numFmtId="174" formatCode="#,##0.000_)%;\(#,##0.000\)%;&quot;—&quot;\%;_(@_)"/>
    <numFmt numFmtId="175" formatCode="#,##0.00_)%;\(#,##0.00\)%;&quot;—&quot;\%;_(@_)"/>
    <numFmt numFmtId="176" formatCode="_(&quot;¢&quot;* #,##0.00_);_(&quot;¢&quot;* \-#,##0.00;_(&quot;¢&quot;* &quot;—&quot;_);_(@_)"/>
    <numFmt numFmtId="177" formatCode="0;\-0;0;_(@_)"/>
    <numFmt numFmtId="178" formatCode="_(&quot;¢&quot;* #,##0.00_);_(&quot;¢&quot;* \(#,##0.00\);_(&quot;¢&quot;* &quot;—&quot;_);_(@_)"/>
    <numFmt numFmtId="179" formatCode="_(&quot;¢&quot;* #,##0.##########_);_(&quot;¢&quot;* \(#,##0.##########\);_(&quot;¢&quot;* &quot;—&quot;_);_(@_)"/>
    <numFmt numFmtId="180" formatCode="_(&quot;¢&quot;* #,##0_);_(&quot;¢&quot;* \(#,##0\);_(&quot;¢&quot;* &quot;—&quot;_);_(@_)"/>
    <numFmt numFmtId="181" formatCode="&quot;$&quot;#,##0.0_)%;&quot;$&quot;\(#,##0.0\)%;&quot;$&quot;&quot;—&quot;\%;_(@_)"/>
    <numFmt numFmtId="182" formatCode="_(#,##0.0_)_%;_(\(#,##0.0\)_%;_(&quot;—&quot;_);_(@_)"/>
    <numFmt numFmtId="183" formatCode="0.0%"/>
  </numFmts>
  <fonts count="52" x14ac:knownFonts="1">
    <font>
      <sz val="10"/>
      <color rgb="FF000000"/>
      <name val="Times New Roman"/>
    </font>
    <font>
      <sz val="10"/>
      <color rgb="FF000000"/>
      <name val="Times New Roman"/>
      <family val="1"/>
    </font>
    <font>
      <sz val="12"/>
      <color rgb="FF000000"/>
      <name val="Times New Roman"/>
      <family val="1"/>
    </font>
    <font>
      <b/>
      <sz val="16"/>
      <color rgb="FF698B97"/>
      <name val="Arial"/>
      <family val="2"/>
    </font>
    <font>
      <b/>
      <sz val="14"/>
      <color rgb="FF698B97"/>
      <name val="Arial"/>
      <family val="2"/>
    </font>
    <font>
      <sz val="12"/>
      <color rgb="FF000000"/>
      <name val="Arial"/>
      <family val="2"/>
    </font>
    <font>
      <sz val="10"/>
      <color rgb="FF000000"/>
      <name val="Arial"/>
      <family val="2"/>
    </font>
    <font>
      <sz val="12"/>
      <color rgb="FFEE2724"/>
      <name val="Arial"/>
      <family val="2"/>
    </font>
    <font>
      <b/>
      <sz val="12"/>
      <color rgb="FF333399"/>
      <name val="Arial"/>
      <family val="2"/>
    </font>
    <font>
      <sz val="12"/>
      <color rgb="FF698B97"/>
      <name val="Arial"/>
      <family val="2"/>
    </font>
    <font>
      <b/>
      <sz val="12"/>
      <color rgb="FF698B97"/>
      <name val="Arial"/>
      <family val="2"/>
    </font>
    <font>
      <b/>
      <sz val="12"/>
      <color rgb="FF698B97"/>
      <name val="Arial"/>
      <family val="2"/>
    </font>
    <font>
      <sz val="12"/>
      <color rgb="FF000000"/>
      <name val="Arial"/>
      <family val="2"/>
    </font>
    <font>
      <b/>
      <sz val="12"/>
      <color rgb="FF000000"/>
      <name val="Arial"/>
      <family val="2"/>
    </font>
    <font>
      <b/>
      <sz val="12"/>
      <color rgb="FF000000"/>
      <name val="Arial"/>
      <family val="2"/>
    </font>
    <font>
      <sz val="10"/>
      <color rgb="FF698B97"/>
      <name val="Arial"/>
      <family val="2"/>
    </font>
    <font>
      <b/>
      <sz val="10"/>
      <color rgb="FF000000"/>
      <name val="Times New Roman"/>
      <family val="1"/>
    </font>
    <font>
      <sz val="10"/>
      <color rgb="FF000000"/>
      <name val="Arial"/>
      <family val="2"/>
    </font>
    <font>
      <b/>
      <sz val="12"/>
      <color rgb="FF33CCCC"/>
      <name val="Arial"/>
      <family val="2"/>
    </font>
    <font>
      <b/>
      <sz val="16"/>
      <color rgb="FF688B97"/>
      <name val="Arial"/>
      <family val="2"/>
    </font>
    <font>
      <sz val="10"/>
      <color rgb="FF000000"/>
      <name val="Arial"/>
      <family val="2"/>
    </font>
    <font>
      <b/>
      <u/>
      <sz val="12"/>
      <color rgb="FF000000"/>
      <name val="Arial"/>
      <family val="2"/>
    </font>
    <font>
      <sz val="7"/>
      <color rgb="FF000000"/>
      <name val="Arial"/>
      <family val="2"/>
    </font>
    <font>
      <u/>
      <sz val="12"/>
      <color rgb="FF000000"/>
      <name val="Arial"/>
      <family val="2"/>
    </font>
    <font>
      <sz val="12"/>
      <color rgb="FF333399"/>
      <name val="Arial"/>
      <family val="2"/>
    </font>
    <font>
      <vertAlign val="superscript"/>
      <sz val="12"/>
      <color rgb="FF000000"/>
      <name val="Arial"/>
      <family val="2"/>
    </font>
    <font>
      <sz val="6.5"/>
      <color rgb="FF000000"/>
      <name val="Arial"/>
      <family val="2"/>
    </font>
    <font>
      <b/>
      <sz val="10"/>
      <color rgb="FF698B97"/>
      <name val="Times New Roman"/>
      <family val="1"/>
    </font>
    <font>
      <sz val="10"/>
      <color rgb="FF698B97"/>
      <name val="Times New Roman"/>
      <family val="1"/>
    </font>
    <font>
      <b/>
      <sz val="12"/>
      <color rgb="FFFFFFFF"/>
      <name val="Arial"/>
      <family val="2"/>
    </font>
    <font>
      <b/>
      <sz val="9"/>
      <color rgb="FFFFFFFF"/>
      <name val="Arial"/>
      <family val="2"/>
    </font>
    <font>
      <sz val="9"/>
      <color rgb="FF000000"/>
      <name val="Arial"/>
      <family val="2"/>
    </font>
    <font>
      <sz val="9"/>
      <color rgb="FF000000"/>
      <name val="Times New Roman"/>
      <family val="1"/>
    </font>
    <font>
      <b/>
      <vertAlign val="superscript"/>
      <sz val="12"/>
      <color rgb="FF000000"/>
      <name val="Arial"/>
      <family val="2"/>
    </font>
    <font>
      <i/>
      <sz val="12"/>
      <color rgb="FF000000"/>
      <name val="Arial"/>
      <family val="2"/>
    </font>
    <font>
      <vertAlign val="superscript"/>
      <sz val="10"/>
      <color rgb="FF000000"/>
      <name val="Arial"/>
      <family val="2"/>
    </font>
    <font>
      <sz val="10"/>
      <color rgb="FF000000"/>
      <name val="Times New Roman"/>
      <family val="1"/>
    </font>
    <font>
      <sz val="11"/>
      <color rgb="FF000000"/>
      <name val="Arial"/>
      <family val="2"/>
    </font>
    <font>
      <b/>
      <sz val="12"/>
      <color rgb="FFEE2724"/>
      <name val="Arial"/>
      <family val="2"/>
    </font>
    <font>
      <b/>
      <sz val="10"/>
      <color rgb="FF698B97"/>
      <name val="Arial"/>
      <family val="2"/>
    </font>
    <font>
      <b/>
      <vertAlign val="superscript"/>
      <sz val="10"/>
      <color rgb="FF698B97"/>
      <name val="Arial"/>
      <family val="2"/>
    </font>
    <font>
      <b/>
      <sz val="10"/>
      <color rgb="FF000000"/>
      <name val="Arial"/>
      <family val="2"/>
    </font>
    <font>
      <vertAlign val="superscript"/>
      <sz val="10"/>
      <color rgb="FFFFFFFF"/>
      <name val="Arial"/>
      <family val="2"/>
    </font>
    <font>
      <b/>
      <vertAlign val="superscript"/>
      <sz val="10"/>
      <color rgb="FF000000"/>
      <name val="Arial"/>
      <family val="2"/>
    </font>
    <font>
      <sz val="10"/>
      <color rgb="FF231F20"/>
      <name val="Arial"/>
      <family val="2"/>
    </font>
    <font>
      <b/>
      <sz val="10"/>
      <color rgb="FF231F20"/>
      <name val="Arial"/>
      <family val="2"/>
    </font>
    <font>
      <b/>
      <vertAlign val="superscript"/>
      <sz val="16"/>
      <color rgb="FF698B97"/>
      <name val="Arial"/>
      <family val="2"/>
    </font>
    <font>
      <sz val="10"/>
      <color rgb="FF000000"/>
      <name val="Times New Roman"/>
      <family val="1"/>
    </font>
    <font>
      <vertAlign val="superscript"/>
      <sz val="10"/>
      <color rgb="FF000000"/>
      <name val="Times New Roman"/>
      <family val="1"/>
    </font>
    <font>
      <sz val="12"/>
      <color rgb="FF231F20"/>
      <name val="Arial"/>
      <family val="2"/>
    </font>
    <font>
      <b/>
      <sz val="16"/>
      <color rgb="FF33CCCC"/>
      <name val="Arial"/>
      <family val="2"/>
    </font>
    <font>
      <sz val="16"/>
      <color rgb="FF000000"/>
      <name val="Arial"/>
      <family val="2"/>
    </font>
  </fonts>
  <fills count="3">
    <fill>
      <patternFill patternType="none"/>
    </fill>
    <fill>
      <patternFill patternType="gray125"/>
    </fill>
    <fill>
      <patternFill patternType="solid">
        <fgColor rgb="FF698B97"/>
      </patternFill>
    </fill>
  </fills>
  <borders count="17">
    <border>
      <left/>
      <right/>
      <top/>
      <bottom/>
      <diagonal/>
    </border>
    <border>
      <left/>
      <right/>
      <top style="thin">
        <color auto="1"/>
      </top>
      <bottom/>
      <diagonal/>
    </border>
    <border>
      <left/>
      <right/>
      <top/>
      <bottom style="thin">
        <color auto="1"/>
      </bottom>
      <diagonal/>
    </border>
    <border>
      <left/>
      <right/>
      <top/>
      <bottom style="thick">
        <color auto="1"/>
      </bottom>
      <diagonal/>
    </border>
    <border>
      <left/>
      <right/>
      <top style="thick">
        <color auto="1"/>
      </top>
      <bottom/>
      <diagonal/>
    </border>
    <border>
      <left/>
      <right/>
      <top/>
      <bottom style="medium">
        <color auto="1"/>
      </bottom>
      <diagonal/>
    </border>
    <border>
      <left/>
      <right/>
      <top/>
      <bottom style="thick">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style="medium">
        <color auto="1"/>
      </top>
      <bottom style="medium">
        <color auto="1"/>
      </bottom>
      <diagonal/>
    </border>
    <border>
      <left/>
      <right/>
      <top style="thick">
        <color auto="1"/>
      </top>
      <bottom style="thick">
        <color auto="1"/>
      </bottom>
      <diagonal/>
    </border>
    <border>
      <left/>
      <right/>
      <top style="thick">
        <color auto="1"/>
      </top>
      <bottom style="thick">
        <color auto="1"/>
      </bottom>
      <diagonal/>
    </border>
    <border>
      <left/>
      <right/>
      <top style="thick">
        <color auto="1"/>
      </top>
      <bottom style="thin">
        <color auto="1"/>
      </bottom>
      <diagonal/>
    </border>
    <border>
      <left/>
      <right/>
      <top style="thick">
        <color auto="1"/>
      </top>
      <bottom style="thick">
        <color auto="1"/>
      </bottom>
      <diagonal/>
    </border>
    <border>
      <left/>
      <right/>
      <top style="medium">
        <color auto="1"/>
      </top>
      <bottom/>
      <diagonal/>
    </border>
  </borders>
  <cellStyleXfs count="2">
    <xf numFmtId="0" fontId="0" fillId="0" borderId="0"/>
    <xf numFmtId="9" fontId="47" fillId="0" borderId="0" applyFont="0" applyFill="0" applyBorder="0" applyAlignment="0" applyProtection="0"/>
  </cellStyleXfs>
  <cellXfs count="427">
    <xf numFmtId="0" fontId="0" fillId="0" borderId="0" xfId="0" applyAlignment="1">
      <alignment wrapText="1"/>
    </xf>
    <xf numFmtId="0" fontId="1" fillId="0" borderId="0" xfId="0" applyFont="1" applyAlignment="1">
      <alignment horizontal="left"/>
    </xf>
    <xf numFmtId="0" fontId="2" fillId="0" borderId="0" xfId="0" applyFont="1" applyAlignment="1">
      <alignment horizontal="left"/>
    </xf>
    <xf numFmtId="0" fontId="1" fillId="0" borderId="0" xfId="0" applyFont="1" applyAlignment="1">
      <alignment wrapText="1"/>
    </xf>
    <xf numFmtId="0" fontId="3" fillId="0" borderId="0" xfId="0" applyFont="1" applyAlignment="1">
      <alignment horizontal="center" wrapText="1"/>
    </xf>
    <xf numFmtId="0" fontId="4" fillId="0" borderId="0" xfId="0" applyFont="1" applyAlignment="1">
      <alignment wrapText="1"/>
    </xf>
    <xf numFmtId="0" fontId="5" fillId="0" borderId="0" xfId="0" applyFont="1" applyAlignment="1">
      <alignment horizontal="left"/>
    </xf>
    <xf numFmtId="0" fontId="5" fillId="0" borderId="0" xfId="0" applyFont="1" applyAlignment="1">
      <alignment wrapText="1"/>
    </xf>
    <xf numFmtId="0" fontId="4" fillId="0" borderId="0" xfId="0" applyFont="1" applyAlignment="1">
      <alignment horizontal="left"/>
    </xf>
    <xf numFmtId="0" fontId="7" fillId="0" borderId="0" xfId="0" applyFont="1" applyAlignment="1">
      <alignment horizontal="left"/>
    </xf>
    <xf numFmtId="0" fontId="3" fillId="0" borderId="0" xfId="0" applyFont="1" applyAlignment="1">
      <alignment wrapText="1"/>
    </xf>
    <xf numFmtId="0" fontId="9" fillId="0" borderId="0" xfId="0" applyFont="1" applyAlignment="1">
      <alignment horizontal="left"/>
    </xf>
    <xf numFmtId="0" fontId="6" fillId="0" borderId="0" xfId="0" applyFont="1" applyAlignment="1">
      <alignment horizontal="left"/>
    </xf>
    <xf numFmtId="0" fontId="6" fillId="0" borderId="0" xfId="0" applyFont="1" applyAlignment="1">
      <alignment wrapText="1"/>
    </xf>
    <xf numFmtId="0" fontId="6" fillId="0" borderId="2" xfId="0" applyFont="1" applyBorder="1" applyAlignment="1">
      <alignment wrapText="1"/>
    </xf>
    <xf numFmtId="0" fontId="10" fillId="0" borderId="2" xfId="0" applyFont="1" applyBorder="1" applyAlignment="1">
      <alignment horizontal="right" wrapText="1"/>
    </xf>
    <xf numFmtId="0" fontId="5" fillId="0" borderId="2" xfId="0" applyFont="1" applyBorder="1" applyAlignment="1">
      <alignment horizontal="right" wrapText="1"/>
    </xf>
    <xf numFmtId="0" fontId="5" fillId="0" borderId="0" xfId="0" applyFont="1" applyAlignment="1">
      <alignment horizontal="right" wrapText="1"/>
    </xf>
    <xf numFmtId="165" fontId="11" fillId="0" borderId="0" xfId="0" applyNumberFormat="1" applyFont="1" applyAlignment="1"/>
    <xf numFmtId="165" fontId="12" fillId="0" borderId="0" xfId="0" applyNumberFormat="1" applyFont="1" applyAlignment="1"/>
    <xf numFmtId="165" fontId="5" fillId="0" borderId="0" xfId="0" applyNumberFormat="1" applyFont="1" applyAlignment="1"/>
    <xf numFmtId="164" fontId="11" fillId="0" borderId="0" xfId="0" applyNumberFormat="1" applyFont="1" applyAlignment="1"/>
    <xf numFmtId="164" fontId="12" fillId="0" borderId="0" xfId="0" applyNumberFormat="1" applyFont="1" applyAlignment="1"/>
    <xf numFmtId="164" fontId="5" fillId="0" borderId="0" xfId="0" applyNumberFormat="1" applyFont="1" applyAlignment="1"/>
    <xf numFmtId="0" fontId="5" fillId="0" borderId="2" xfId="0" applyFont="1" applyBorder="1" applyAlignment="1">
      <alignment wrapText="1"/>
    </xf>
    <xf numFmtId="164" fontId="11" fillId="0" borderId="2" xfId="0" applyNumberFormat="1" applyFont="1" applyBorder="1" applyAlignment="1"/>
    <xf numFmtId="164" fontId="12" fillId="0" borderId="2" xfId="0" applyNumberFormat="1" applyFont="1" applyBorder="1" applyAlignment="1"/>
    <xf numFmtId="0" fontId="5" fillId="0" borderId="3" xfId="0" applyFont="1" applyBorder="1" applyAlignment="1">
      <alignment wrapText="1"/>
    </xf>
    <xf numFmtId="164" fontId="11" fillId="0" borderId="3" xfId="0" applyNumberFormat="1" applyFont="1" applyBorder="1" applyAlignment="1"/>
    <xf numFmtId="164" fontId="12" fillId="0" borderId="3" xfId="0" applyNumberFormat="1" applyFont="1" applyBorder="1" applyAlignment="1"/>
    <xf numFmtId="164" fontId="5" fillId="0" borderId="0" xfId="0" applyNumberFormat="1" applyFont="1" applyAlignment="1"/>
    <xf numFmtId="0" fontId="5" fillId="0" borderId="0" xfId="0" applyFont="1" applyAlignment="1"/>
    <xf numFmtId="164" fontId="12" fillId="0" borderId="0" xfId="0" applyNumberFormat="1" applyFont="1" applyAlignment="1"/>
    <xf numFmtId="164" fontId="10" fillId="0" borderId="0" xfId="0" applyNumberFormat="1" applyFont="1" applyAlignment="1"/>
    <xf numFmtId="164" fontId="13" fillId="0" borderId="0" xfId="0" applyNumberFormat="1" applyFont="1" applyAlignment="1"/>
    <xf numFmtId="0" fontId="14" fillId="0" borderId="0" xfId="0" applyFont="1" applyAlignment="1">
      <alignment wrapText="1"/>
    </xf>
    <xf numFmtId="166" fontId="11" fillId="0" borderId="0" xfId="0" applyNumberFormat="1" applyFont="1" applyAlignment="1"/>
    <xf numFmtId="167" fontId="12" fillId="0" borderId="0" xfId="0" applyNumberFormat="1" applyFont="1" applyAlignment="1"/>
    <xf numFmtId="166" fontId="12" fillId="0" borderId="0" xfId="0" applyNumberFormat="1" applyFont="1" applyAlignment="1"/>
    <xf numFmtId="167" fontId="11" fillId="0" borderId="0" xfId="0" applyNumberFormat="1" applyFont="1" applyAlignment="1"/>
    <xf numFmtId="167" fontId="12" fillId="0" borderId="0" xfId="0" applyNumberFormat="1" applyFont="1" applyAlignment="1"/>
    <xf numFmtId="167" fontId="12" fillId="0" borderId="0" xfId="0" applyNumberFormat="1" applyFont="1" applyAlignment="1"/>
    <xf numFmtId="165" fontId="5" fillId="0" borderId="0" xfId="0" applyNumberFormat="1" applyFont="1" applyAlignment="1"/>
    <xf numFmtId="167" fontId="11" fillId="0" borderId="2" xfId="0" applyNumberFormat="1" applyFont="1" applyBorder="1" applyAlignment="1"/>
    <xf numFmtId="167" fontId="12" fillId="0" borderId="2" xfId="0" applyNumberFormat="1" applyFont="1" applyBorder="1" applyAlignment="1"/>
    <xf numFmtId="167" fontId="12" fillId="0" borderId="2" xfId="0" applyNumberFormat="1" applyFont="1" applyBorder="1" applyAlignment="1"/>
    <xf numFmtId="167" fontId="12" fillId="0" borderId="2" xfId="0" applyNumberFormat="1" applyFont="1" applyBorder="1" applyAlignment="1"/>
    <xf numFmtId="167" fontId="11" fillId="0" borderId="3" xfId="0" applyNumberFormat="1" applyFont="1" applyBorder="1" applyAlignment="1"/>
    <xf numFmtId="167" fontId="12" fillId="0" borderId="3" xfId="0" applyNumberFormat="1" applyFont="1" applyBorder="1" applyAlignment="1"/>
    <xf numFmtId="167" fontId="12" fillId="0" borderId="3" xfId="0" applyNumberFormat="1" applyFont="1" applyBorder="1" applyAlignment="1"/>
    <xf numFmtId="167" fontId="12" fillId="0" borderId="3" xfId="0" applyNumberFormat="1" applyFont="1" applyBorder="1" applyAlignment="1"/>
    <xf numFmtId="164" fontId="9" fillId="0" borderId="0" xfId="0" applyNumberFormat="1" applyFont="1" applyAlignment="1">
      <alignment horizontal="left"/>
    </xf>
    <xf numFmtId="164" fontId="5" fillId="0" borderId="0" xfId="0" applyNumberFormat="1" applyFont="1" applyAlignment="1">
      <alignment horizontal="left"/>
    </xf>
    <xf numFmtId="167" fontId="12" fillId="0" borderId="0" xfId="0" applyNumberFormat="1" applyFont="1" applyAlignment="1"/>
    <xf numFmtId="167" fontId="12" fillId="0" borderId="0" xfId="0" applyNumberFormat="1" applyFont="1" applyAlignment="1"/>
    <xf numFmtId="167" fontId="11" fillId="0" borderId="0" xfId="0" applyNumberFormat="1" applyFont="1" applyAlignment="1"/>
    <xf numFmtId="167" fontId="10" fillId="0" borderId="0" xfId="0" applyNumberFormat="1" applyFont="1" applyAlignment="1"/>
    <xf numFmtId="167" fontId="5" fillId="0" borderId="0" xfId="0" applyNumberFormat="1" applyFont="1" applyAlignment="1"/>
    <xf numFmtId="167" fontId="11" fillId="0" borderId="2" xfId="0" applyNumberFormat="1" applyFont="1" applyBorder="1" applyAlignment="1"/>
    <xf numFmtId="167" fontId="12" fillId="0" borderId="2" xfId="0" applyNumberFormat="1" applyFont="1" applyBorder="1" applyAlignment="1"/>
    <xf numFmtId="166" fontId="11" fillId="0" borderId="3" xfId="0" applyNumberFormat="1" applyFont="1" applyBorder="1" applyAlignment="1"/>
    <xf numFmtId="166" fontId="12" fillId="0" borderId="3" xfId="0" applyNumberFormat="1" applyFont="1" applyBorder="1" applyAlignment="1"/>
    <xf numFmtId="166" fontId="12" fillId="0" borderId="3" xfId="0" applyNumberFormat="1" applyFont="1" applyBorder="1" applyAlignment="1"/>
    <xf numFmtId="166" fontId="12" fillId="0" borderId="3" xfId="0" applyNumberFormat="1" applyFont="1" applyBorder="1" applyAlignment="1"/>
    <xf numFmtId="166" fontId="11" fillId="0" borderId="3" xfId="0" applyNumberFormat="1" applyFont="1" applyBorder="1" applyAlignment="1"/>
    <xf numFmtId="165" fontId="11" fillId="0" borderId="0" xfId="0" applyNumberFormat="1" applyFont="1" applyAlignment="1"/>
    <xf numFmtId="165" fontId="12" fillId="0" borderId="0" xfId="0" applyNumberFormat="1" applyFont="1" applyAlignment="1"/>
    <xf numFmtId="165" fontId="12" fillId="0" borderId="0" xfId="0" applyNumberFormat="1" applyFont="1" applyAlignment="1"/>
    <xf numFmtId="164" fontId="11" fillId="0" borderId="0" xfId="0" applyNumberFormat="1" applyFont="1" applyAlignment="1"/>
    <xf numFmtId="164" fontId="11" fillId="0" borderId="2" xfId="0" applyNumberFormat="1" applyFont="1" applyBorder="1" applyAlignment="1"/>
    <xf numFmtId="164" fontId="12" fillId="0" borderId="2" xfId="0" applyNumberFormat="1" applyFont="1" applyBorder="1" applyAlignment="1"/>
    <xf numFmtId="0" fontId="15" fillId="0" borderId="0" xfId="0" applyFont="1" applyAlignment="1">
      <alignment horizontal="left"/>
    </xf>
    <xf numFmtId="0" fontId="10" fillId="0" borderId="0" xfId="0" applyFont="1" applyAlignment="1">
      <alignment horizontal="right" wrapText="1"/>
    </xf>
    <xf numFmtId="0" fontId="5" fillId="0" borderId="4" xfId="0" applyFont="1" applyBorder="1" applyAlignment="1">
      <alignment horizontal="left"/>
    </xf>
    <xf numFmtId="0" fontId="9" fillId="0" borderId="4" xfId="0" applyFont="1" applyBorder="1" applyAlignment="1">
      <alignment horizontal="left"/>
    </xf>
    <xf numFmtId="168" fontId="11" fillId="0" borderId="0" xfId="0" applyNumberFormat="1" applyFont="1" applyAlignment="1"/>
    <xf numFmtId="168" fontId="12" fillId="0" borderId="0" xfId="0" applyNumberFormat="1" applyFont="1" applyAlignment="1"/>
    <xf numFmtId="169" fontId="11" fillId="0" borderId="0" xfId="0" applyNumberFormat="1" applyFont="1" applyAlignment="1"/>
    <xf numFmtId="169" fontId="12" fillId="0" borderId="0" xfId="0" applyNumberFormat="1" applyFont="1" applyAlignment="1"/>
    <xf numFmtId="170" fontId="12" fillId="0" borderId="0" xfId="0" applyNumberFormat="1" applyFont="1" applyAlignment="1"/>
    <xf numFmtId="170" fontId="11" fillId="0" borderId="0" xfId="0" applyNumberFormat="1" applyFont="1" applyAlignment="1"/>
    <xf numFmtId="170" fontId="12" fillId="0" borderId="0" xfId="0" applyNumberFormat="1" applyFont="1" applyAlignment="1"/>
    <xf numFmtId="171" fontId="12" fillId="0" borderId="0" xfId="0" applyNumberFormat="1" applyFont="1" applyAlignment="1"/>
    <xf numFmtId="0" fontId="16" fillId="0" borderId="0" xfId="0" applyFont="1" applyAlignment="1">
      <alignment horizontal="left"/>
    </xf>
    <xf numFmtId="0" fontId="6" fillId="0" borderId="0" xfId="0" applyFont="1" applyAlignment="1">
      <alignment horizontal="right" wrapText="1"/>
    </xf>
    <xf numFmtId="166" fontId="17" fillId="0" borderId="0" xfId="0" applyNumberFormat="1" applyFont="1" applyAlignment="1"/>
    <xf numFmtId="172" fontId="17" fillId="0" borderId="0" xfId="0" applyNumberFormat="1" applyFont="1" applyAlignment="1"/>
    <xf numFmtId="172" fontId="17" fillId="0" borderId="0" xfId="0" applyNumberFormat="1" applyFont="1" applyAlignment="1"/>
    <xf numFmtId="166" fontId="1" fillId="0" borderId="0" xfId="0" applyNumberFormat="1" applyFont="1" applyAlignment="1">
      <alignment horizontal="left"/>
    </xf>
    <xf numFmtId="166" fontId="17" fillId="0" borderId="0" xfId="0" applyNumberFormat="1" applyFont="1" applyAlignment="1"/>
    <xf numFmtId="0" fontId="18" fillId="0" borderId="0" xfId="0" applyFont="1" applyAlignment="1">
      <alignment horizontal="left"/>
    </xf>
    <xf numFmtId="0" fontId="14" fillId="0" borderId="0" xfId="0" applyFont="1" applyAlignment="1">
      <alignment horizontal="left"/>
    </xf>
    <xf numFmtId="0" fontId="19" fillId="0" borderId="0" xfId="0" applyFont="1" applyAlignment="1">
      <alignment vertical="top" wrapText="1"/>
    </xf>
    <xf numFmtId="0" fontId="20" fillId="0" borderId="2" xfId="0" applyFont="1" applyBorder="1" applyAlignment="1">
      <alignment wrapText="1"/>
    </xf>
    <xf numFmtId="0" fontId="5" fillId="0" borderId="2" xfId="0" applyFont="1" applyBorder="1" applyAlignment="1">
      <alignment horizontal="left"/>
    </xf>
    <xf numFmtId="0" fontId="14" fillId="0" borderId="2" xfId="0" applyFont="1" applyBorder="1" applyAlignment="1">
      <alignment horizontal="center" wrapText="1"/>
    </xf>
    <xf numFmtId="0" fontId="21" fillId="0" borderId="0" xfId="0" applyFont="1" applyAlignment="1">
      <alignment wrapText="1"/>
    </xf>
    <xf numFmtId="0" fontId="5" fillId="0" borderId="0" xfId="0" applyFont="1" applyAlignment="1">
      <alignment horizontal="center" wrapText="1"/>
    </xf>
    <xf numFmtId="165" fontId="13" fillId="0" borderId="0" xfId="0" applyNumberFormat="1" applyFont="1" applyAlignment="1"/>
    <xf numFmtId="165" fontId="12" fillId="0" borderId="2" xfId="0" applyNumberFormat="1" applyFont="1" applyBorder="1" applyAlignment="1"/>
    <xf numFmtId="0" fontId="14" fillId="0" borderId="5" xfId="0" applyFont="1" applyBorder="1" applyAlignment="1">
      <alignment wrapText="1"/>
    </xf>
    <xf numFmtId="165" fontId="13" fillId="0" borderId="5" xfId="0" applyNumberFormat="1" applyFont="1" applyBorder="1" applyAlignment="1"/>
    <xf numFmtId="0" fontId="6" fillId="0" borderId="5" xfId="0" applyFont="1" applyBorder="1" applyAlignment="1">
      <alignment wrapText="1"/>
    </xf>
    <xf numFmtId="0" fontId="5" fillId="0" borderId="5" xfId="0" applyFont="1" applyBorder="1" applyAlignment="1">
      <alignment horizontal="left"/>
    </xf>
    <xf numFmtId="164" fontId="5" fillId="0" borderId="5" xfId="0" applyNumberFormat="1" applyFont="1" applyBorder="1" applyAlignment="1">
      <alignment horizontal="left"/>
    </xf>
    <xf numFmtId="0" fontId="10" fillId="0" borderId="5" xfId="0" applyFont="1" applyBorder="1" applyAlignment="1">
      <alignment horizontal="right" wrapText="1"/>
    </xf>
    <xf numFmtId="0" fontId="5" fillId="0" borderId="5" xfId="0" applyFont="1" applyBorder="1" applyAlignment="1">
      <alignment horizontal="right" wrapText="1"/>
    </xf>
    <xf numFmtId="0" fontId="5" fillId="0" borderId="5" xfId="0" applyFont="1" applyBorder="1" applyAlignment="1">
      <alignment wrapText="1"/>
    </xf>
    <xf numFmtId="164" fontId="11" fillId="0" borderId="5" xfId="0" applyNumberFormat="1" applyFont="1" applyBorder="1" applyAlignment="1"/>
    <xf numFmtId="164" fontId="12" fillId="0" borderId="5" xfId="0" applyNumberFormat="1" applyFont="1" applyBorder="1" applyAlignment="1"/>
    <xf numFmtId="165" fontId="11" fillId="0" borderId="5" xfId="0" applyNumberFormat="1" applyFont="1" applyBorder="1" applyAlignment="1"/>
    <xf numFmtId="165" fontId="12" fillId="0" borderId="5" xfId="0" applyNumberFormat="1" applyFont="1" applyBorder="1" applyAlignment="1"/>
    <xf numFmtId="164" fontId="5" fillId="0" borderId="0" xfId="0" applyNumberFormat="1" applyFont="1" applyAlignment="1">
      <alignment horizontal="left"/>
    </xf>
    <xf numFmtId="164" fontId="9" fillId="0" borderId="0" xfId="0" applyNumberFormat="1" applyFont="1" applyAlignment="1">
      <alignment horizontal="left"/>
    </xf>
    <xf numFmtId="0" fontId="14" fillId="0" borderId="6" xfId="0" applyFont="1" applyBorder="1" applyAlignment="1">
      <alignment wrapText="1"/>
    </xf>
    <xf numFmtId="0" fontId="5" fillId="0" borderId="6" xfId="0" applyFont="1" applyBorder="1" applyAlignment="1">
      <alignment horizontal="left"/>
    </xf>
    <xf numFmtId="165" fontId="11" fillId="0" borderId="6" xfId="0" applyNumberFormat="1" applyFont="1" applyBorder="1" applyAlignment="1"/>
    <xf numFmtId="165" fontId="12" fillId="0" borderId="6" xfId="0" applyNumberFormat="1" applyFont="1" applyBorder="1" applyAlignment="1"/>
    <xf numFmtId="173" fontId="12" fillId="0" borderId="0" xfId="0" applyNumberFormat="1" applyFont="1" applyAlignment="1"/>
    <xf numFmtId="164" fontId="12" fillId="0" borderId="5" xfId="0" applyNumberFormat="1" applyFont="1" applyBorder="1" applyAlignment="1"/>
    <xf numFmtId="167" fontId="12" fillId="0" borderId="5" xfId="0" applyNumberFormat="1" applyFont="1" applyBorder="1" applyAlignment="1"/>
    <xf numFmtId="165" fontId="1" fillId="0" borderId="0" xfId="0" applyNumberFormat="1" applyFont="1" applyAlignment="1">
      <alignment horizontal="left"/>
    </xf>
    <xf numFmtId="164" fontId="1" fillId="0" borderId="0" xfId="0" applyNumberFormat="1" applyFont="1" applyAlignment="1">
      <alignment horizontal="left"/>
    </xf>
    <xf numFmtId="0" fontId="10" fillId="0" borderId="0" xfId="0" applyFont="1" applyAlignment="1">
      <alignment horizontal="left"/>
    </xf>
    <xf numFmtId="0" fontId="6" fillId="0" borderId="2" xfId="0" applyFont="1" applyBorder="1" applyAlignment="1">
      <alignment horizontal="left"/>
    </xf>
    <xf numFmtId="0" fontId="5" fillId="0" borderId="7" xfId="0" applyFont="1" applyBorder="1" applyAlignment="1">
      <alignment wrapText="1"/>
    </xf>
    <xf numFmtId="0" fontId="10" fillId="0" borderId="7" xfId="0" applyFont="1" applyBorder="1" applyAlignment="1">
      <alignment horizontal="right" wrapText="1"/>
    </xf>
    <xf numFmtId="0" fontId="5" fillId="0" borderId="7" xfId="0" applyFont="1" applyBorder="1" applyAlignment="1">
      <alignment horizontal="right" wrapText="1"/>
    </xf>
    <xf numFmtId="0" fontId="5" fillId="0" borderId="1" xfId="0" applyFont="1" applyBorder="1" applyAlignment="1">
      <alignment horizontal="left"/>
    </xf>
    <xf numFmtId="0" fontId="10" fillId="0" borderId="1" xfId="0" applyFont="1" applyBorder="1" applyAlignment="1">
      <alignment horizontal="left"/>
    </xf>
    <xf numFmtId="0" fontId="23" fillId="0" borderId="0" xfId="0" applyFont="1" applyAlignment="1">
      <alignment wrapText="1"/>
    </xf>
    <xf numFmtId="164" fontId="10" fillId="0" borderId="0" xfId="0" applyNumberFormat="1" applyFont="1" applyAlignment="1">
      <alignment horizontal="left"/>
    </xf>
    <xf numFmtId="0" fontId="5" fillId="0" borderId="0" xfId="0" applyFont="1" applyAlignment="1">
      <alignment wrapText="1" indent="1"/>
    </xf>
    <xf numFmtId="14" fontId="5" fillId="0" borderId="0" xfId="0" applyNumberFormat="1" applyFont="1" applyAlignment="1">
      <alignment horizontal="center"/>
    </xf>
    <xf numFmtId="174" fontId="12" fillId="0" borderId="0" xfId="0" applyNumberFormat="1" applyFont="1" applyAlignment="1">
      <alignment horizontal="center"/>
    </xf>
    <xf numFmtId="174" fontId="12" fillId="0" borderId="0" xfId="0" applyNumberFormat="1" applyFont="1" applyAlignment="1">
      <alignment horizontal="center"/>
    </xf>
    <xf numFmtId="164" fontId="24" fillId="0" borderId="0" xfId="0" applyNumberFormat="1" applyFont="1" applyAlignment="1"/>
    <xf numFmtId="0" fontId="5" fillId="0" borderId="2" xfId="0" applyFont="1" applyBorder="1" applyAlignment="1">
      <alignment wrapText="1" indent="1"/>
    </xf>
    <xf numFmtId="14" fontId="5" fillId="0" borderId="2" xfId="0" applyNumberFormat="1" applyFont="1" applyBorder="1" applyAlignment="1">
      <alignment horizontal="center"/>
    </xf>
    <xf numFmtId="174" fontId="12" fillId="0" borderId="2" xfId="0" applyNumberFormat="1" applyFont="1" applyBorder="1" applyAlignment="1">
      <alignment horizontal="center"/>
    </xf>
    <xf numFmtId="0" fontId="5" fillId="0" borderId="2" xfId="0" applyFont="1" applyBorder="1" applyAlignment="1">
      <alignment horizontal="center" wrapText="1"/>
    </xf>
    <xf numFmtId="168" fontId="12" fillId="0" borderId="1" xfId="0" applyNumberFormat="1" applyFont="1" applyBorder="1" applyAlignment="1"/>
    <xf numFmtId="0" fontId="5" fillId="0" borderId="0" xfId="0" applyFont="1" applyAlignment="1">
      <alignment horizontal="left" indent="1"/>
    </xf>
    <xf numFmtId="174" fontId="5" fillId="0" borderId="0" xfId="0" applyNumberFormat="1" applyFont="1" applyAlignment="1">
      <alignment horizontal="center"/>
    </xf>
    <xf numFmtId="0" fontId="5" fillId="0" borderId="0" xfId="0" applyFont="1" applyAlignment="1">
      <alignment horizontal="center"/>
    </xf>
    <xf numFmtId="14" fontId="5" fillId="0" borderId="0" xfId="0" applyNumberFormat="1" applyFont="1" applyAlignment="1">
      <alignment horizontal="center"/>
    </xf>
    <xf numFmtId="0" fontId="5" fillId="0" borderId="0" xfId="0" applyFont="1" applyAlignment="1">
      <alignment vertical="center" wrapText="1" indent="1"/>
    </xf>
    <xf numFmtId="14" fontId="5" fillId="0" borderId="2" xfId="0" applyNumberFormat="1" applyFont="1" applyBorder="1" applyAlignment="1">
      <alignment horizontal="center"/>
    </xf>
    <xf numFmtId="0" fontId="25" fillId="0" borderId="0" xfId="0" applyFont="1" applyAlignment="1">
      <alignment horizontal="left"/>
    </xf>
    <xf numFmtId="0" fontId="5" fillId="0" borderId="7" xfId="0" applyFont="1" applyBorder="1" applyAlignment="1">
      <alignment horizontal="left"/>
    </xf>
    <xf numFmtId="164" fontId="11" fillId="0" borderId="7" xfId="0" applyNumberFormat="1" applyFont="1" applyBorder="1" applyAlignment="1"/>
    <xf numFmtId="164" fontId="12" fillId="0" borderId="7" xfId="0" applyNumberFormat="1" applyFont="1" applyBorder="1" applyAlignment="1"/>
    <xf numFmtId="165" fontId="12" fillId="0" borderId="5" xfId="0" applyNumberFormat="1" applyFont="1" applyBorder="1" applyAlignment="1"/>
    <xf numFmtId="165" fontId="10" fillId="0" borderId="0" xfId="0" applyNumberFormat="1" applyFont="1" applyAlignment="1"/>
    <xf numFmtId="0" fontId="26" fillId="0" borderId="0" xfId="0" applyFont="1" applyAlignment="1">
      <alignment wrapText="1"/>
    </xf>
    <xf numFmtId="0" fontId="26" fillId="0" borderId="0" xfId="0" applyFont="1" applyAlignment="1">
      <alignment horizontal="left"/>
    </xf>
    <xf numFmtId="0" fontId="27" fillId="0" borderId="0" xfId="0" applyFont="1" applyAlignment="1">
      <alignment horizontal="left"/>
    </xf>
    <xf numFmtId="0" fontId="28" fillId="0" borderId="0" xfId="0" applyFont="1" applyAlignment="1">
      <alignment horizontal="left"/>
    </xf>
    <xf numFmtId="0" fontId="30" fillId="0" borderId="0" xfId="0" applyFont="1" applyAlignment="1">
      <alignment horizontal="center" vertical="center"/>
    </xf>
    <xf numFmtId="0" fontId="31" fillId="0" borderId="0" xfId="0" applyFont="1" applyAlignment="1">
      <alignment horizontal="center" vertical="center"/>
    </xf>
    <xf numFmtId="0" fontId="30" fillId="0" borderId="0" xfId="0" applyFont="1" applyAlignment="1">
      <alignment horizontal="center"/>
    </xf>
    <xf numFmtId="0" fontId="5" fillId="0" borderId="0" xfId="0" applyFont="1" applyAlignment="1">
      <alignment vertical="top" wrapText="1"/>
    </xf>
    <xf numFmtId="0" fontId="31" fillId="0" borderId="0" xfId="0" applyFont="1" applyAlignment="1">
      <alignment horizontal="left" vertical="top"/>
    </xf>
    <xf numFmtId="0" fontId="32" fillId="0" borderId="0" xfId="0" applyFont="1" applyAlignment="1">
      <alignment horizontal="left" vertical="top"/>
    </xf>
    <xf numFmtId="0" fontId="14" fillId="0" borderId="5" xfId="0" applyFont="1" applyBorder="1" applyAlignment="1">
      <alignment horizontal="center" wrapText="1"/>
    </xf>
    <xf numFmtId="0" fontId="33" fillId="0" borderId="0" xfId="0" applyFont="1" applyAlignment="1">
      <alignment horizontal="center" wrapText="1"/>
    </xf>
    <xf numFmtId="0" fontId="10" fillId="0" borderId="2" xfId="0" applyFont="1" applyBorder="1" applyAlignment="1">
      <alignment horizontal="center" wrapText="1"/>
    </xf>
    <xf numFmtId="0" fontId="10" fillId="0" borderId="8" xfId="0" applyFont="1" applyBorder="1" applyAlignment="1">
      <alignment horizontal="center" wrapText="1"/>
    </xf>
    <xf numFmtId="0" fontId="5" fillId="0" borderId="8" xfId="0" applyFont="1" applyBorder="1" applyAlignment="1">
      <alignment horizontal="center" wrapText="1"/>
    </xf>
    <xf numFmtId="0" fontId="9" fillId="0" borderId="9" xfId="0" applyFont="1" applyBorder="1" applyAlignment="1">
      <alignment horizontal="left"/>
    </xf>
    <xf numFmtId="0" fontId="5" fillId="0" borderId="9" xfId="0" applyFont="1" applyBorder="1" applyAlignment="1">
      <alignment horizontal="left"/>
    </xf>
    <xf numFmtId="0" fontId="14" fillId="0" borderId="2" xfId="0" applyFont="1" applyBorder="1" applyAlignment="1">
      <alignment wrapText="1"/>
    </xf>
    <xf numFmtId="165" fontId="11" fillId="0" borderId="2" xfId="0" applyNumberFormat="1" applyFont="1" applyBorder="1" applyAlignment="1"/>
    <xf numFmtId="165" fontId="11" fillId="0" borderId="8" xfId="0" applyNumberFormat="1" applyFont="1" applyBorder="1" applyAlignment="1"/>
    <xf numFmtId="165" fontId="12" fillId="0" borderId="2" xfId="0" applyNumberFormat="1" applyFont="1" applyBorder="1" applyAlignment="1"/>
    <xf numFmtId="165" fontId="12" fillId="0" borderId="8" xfId="0" applyNumberFormat="1" applyFont="1" applyBorder="1" applyAlignment="1"/>
    <xf numFmtId="165" fontId="12" fillId="0" borderId="2" xfId="0" applyNumberFormat="1" applyFont="1" applyBorder="1" applyAlignment="1"/>
    <xf numFmtId="164" fontId="11" fillId="0" borderId="0" xfId="0" applyNumberFormat="1" applyFont="1" applyAlignment="1"/>
    <xf numFmtId="164" fontId="11" fillId="0" borderId="0" xfId="0" applyNumberFormat="1" applyFont="1" applyAlignment="1"/>
    <xf numFmtId="164" fontId="11" fillId="0" borderId="9" xfId="0" applyNumberFormat="1" applyFont="1" applyBorder="1" applyAlignment="1"/>
    <xf numFmtId="164" fontId="12" fillId="0" borderId="0" xfId="0" applyNumberFormat="1" applyFont="1" applyAlignment="1"/>
    <xf numFmtId="164" fontId="12" fillId="0" borderId="9" xfId="0" applyNumberFormat="1" applyFont="1" applyBorder="1" applyAlignment="1"/>
    <xf numFmtId="164" fontId="12" fillId="0" borderId="0" xfId="0" applyNumberFormat="1" applyFont="1" applyAlignment="1"/>
    <xf numFmtId="164" fontId="12" fillId="0" borderId="0" xfId="0" applyNumberFormat="1" applyFont="1" applyAlignment="1"/>
    <xf numFmtId="164" fontId="11" fillId="0" borderId="2" xfId="0" applyNumberFormat="1" applyFont="1" applyBorder="1" applyAlignment="1"/>
    <xf numFmtId="164" fontId="11" fillId="0" borderId="8" xfId="0" applyNumberFormat="1" applyFont="1" applyBorder="1" applyAlignment="1"/>
    <xf numFmtId="164" fontId="12" fillId="0" borderId="2" xfId="0" applyNumberFormat="1" applyFont="1" applyBorder="1" applyAlignment="1"/>
    <xf numFmtId="164" fontId="12" fillId="0" borderId="8" xfId="0" applyNumberFormat="1" applyFont="1" applyBorder="1" applyAlignment="1"/>
    <xf numFmtId="164" fontId="12" fillId="0" borderId="2" xfId="0" applyNumberFormat="1" applyFont="1" applyBorder="1" applyAlignment="1"/>
    <xf numFmtId="164" fontId="11" fillId="0" borderId="2" xfId="0" applyNumberFormat="1" applyFont="1" applyBorder="1" applyAlignment="1"/>
    <xf numFmtId="164" fontId="12" fillId="0" borderId="2" xfId="0" applyNumberFormat="1" applyFont="1" applyBorder="1" applyAlignment="1"/>
    <xf numFmtId="164" fontId="10" fillId="0" borderId="9" xfId="0" applyNumberFormat="1" applyFont="1" applyBorder="1" applyAlignment="1"/>
    <xf numFmtId="165" fontId="11" fillId="0" borderId="9" xfId="0" applyNumberFormat="1" applyFont="1" applyBorder="1" applyAlignment="1"/>
    <xf numFmtId="165" fontId="12" fillId="0" borderId="9" xfId="0" applyNumberFormat="1" applyFont="1" applyBorder="1" applyAlignment="1"/>
    <xf numFmtId="165" fontId="12" fillId="0" borderId="0" xfId="0" applyNumberFormat="1" applyFont="1" applyAlignment="1"/>
    <xf numFmtId="164" fontId="12" fillId="0" borderId="9" xfId="0" applyNumberFormat="1" applyFont="1" applyBorder="1" applyAlignment="1"/>
    <xf numFmtId="0" fontId="5" fillId="0" borderId="5" xfId="0" applyFont="1" applyBorder="1" applyAlignment="1">
      <alignment wrapText="1" indent="1"/>
    </xf>
    <xf numFmtId="0" fontId="9" fillId="0" borderId="5" xfId="0" applyFont="1" applyBorder="1" applyAlignment="1">
      <alignment horizontal="left"/>
    </xf>
    <xf numFmtId="164" fontId="11" fillId="0" borderId="10" xfId="0" applyNumberFormat="1" applyFont="1" applyBorder="1" applyAlignment="1"/>
    <xf numFmtId="164" fontId="12" fillId="0" borderId="10" xfId="0" applyNumberFormat="1" applyFont="1" applyBorder="1" applyAlignment="1"/>
    <xf numFmtId="0" fontId="14" fillId="0" borderId="5" xfId="0" applyFont="1" applyBorder="1" applyAlignment="1">
      <alignment vertical="center" wrapText="1"/>
    </xf>
    <xf numFmtId="165" fontId="14" fillId="0" borderId="5" xfId="0" applyNumberFormat="1" applyFont="1" applyBorder="1" applyAlignment="1">
      <alignment vertical="center"/>
    </xf>
    <xf numFmtId="165" fontId="11" fillId="0" borderId="10" xfId="0" applyNumberFormat="1" applyFont="1" applyBorder="1" applyAlignment="1">
      <alignment vertical="center"/>
    </xf>
    <xf numFmtId="165" fontId="5" fillId="0" borderId="5" xfId="0" applyNumberFormat="1" applyFont="1" applyBorder="1" applyAlignment="1">
      <alignment vertical="center"/>
    </xf>
    <xf numFmtId="165" fontId="12" fillId="0" borderId="10" xfId="0" applyNumberFormat="1" applyFont="1" applyBorder="1" applyAlignment="1">
      <alignment vertical="center"/>
    </xf>
    <xf numFmtId="165" fontId="12" fillId="0" borderId="5" xfId="0" applyNumberFormat="1" applyFont="1" applyBorder="1" applyAlignment="1">
      <alignment vertical="center"/>
    </xf>
    <xf numFmtId="0" fontId="9" fillId="0" borderId="0" xfId="0" applyFont="1" applyAlignment="1">
      <alignment wrapText="1"/>
    </xf>
    <xf numFmtId="175" fontId="12" fillId="0" borderId="0" xfId="0" applyNumberFormat="1" applyFont="1" applyAlignment="1"/>
    <xf numFmtId="172" fontId="12" fillId="0" borderId="0" xfId="0" applyNumberFormat="1" applyFont="1" applyAlignment="1"/>
    <xf numFmtId="175" fontId="12" fillId="0" borderId="5" xfId="0" applyNumberFormat="1" applyFont="1" applyBorder="1" applyAlignment="1"/>
    <xf numFmtId="169" fontId="12" fillId="0" borderId="5" xfId="0" applyNumberFormat="1" applyFont="1" applyBorder="1" applyAlignment="1"/>
    <xf numFmtId="172" fontId="10" fillId="0" borderId="0" xfId="0" applyNumberFormat="1" applyFont="1" applyAlignment="1">
      <alignment horizontal="left"/>
    </xf>
    <xf numFmtId="172" fontId="5" fillId="0" borderId="0" xfId="0" applyNumberFormat="1" applyFont="1" applyAlignment="1">
      <alignment horizontal="left"/>
    </xf>
    <xf numFmtId="170" fontId="11" fillId="0" borderId="2" xfId="0" applyNumberFormat="1" applyFont="1" applyBorder="1" applyAlignment="1"/>
    <xf numFmtId="170" fontId="12" fillId="0" borderId="2" xfId="0" applyNumberFormat="1" applyFont="1" applyBorder="1" applyAlignment="1"/>
    <xf numFmtId="175" fontId="11" fillId="0" borderId="5" xfId="0" applyNumberFormat="1" applyFont="1" applyBorder="1" applyAlignment="1"/>
    <xf numFmtId="172" fontId="1" fillId="0" borderId="0" xfId="0" applyNumberFormat="1" applyFont="1" applyAlignment="1">
      <alignment horizontal="left"/>
    </xf>
    <xf numFmtId="164" fontId="11" fillId="0" borderId="7" xfId="0" applyNumberFormat="1" applyFont="1" applyBorder="1" applyAlignment="1"/>
    <xf numFmtId="0" fontId="18" fillId="0" borderId="5" xfId="0" applyFont="1" applyBorder="1" applyAlignment="1"/>
    <xf numFmtId="0" fontId="5" fillId="0" borderId="5" xfId="0" applyFont="1" applyBorder="1" applyAlignment="1"/>
    <xf numFmtId="164" fontId="10" fillId="0" borderId="0" xfId="0" applyNumberFormat="1" applyFont="1" applyAlignment="1"/>
    <xf numFmtId="164" fontId="11" fillId="0" borderId="11" xfId="0" applyNumberFormat="1" applyFont="1" applyBorder="1" applyAlignment="1"/>
    <xf numFmtId="164" fontId="12" fillId="0" borderId="11" xfId="0" applyNumberFormat="1" applyFont="1" applyBorder="1" applyAlignment="1"/>
    <xf numFmtId="0" fontId="17" fillId="0" borderId="0" xfId="0" applyFont="1" applyAlignment="1"/>
    <xf numFmtId="176" fontId="17" fillId="0" borderId="0" xfId="0" applyNumberFormat="1" applyFont="1" applyAlignment="1"/>
    <xf numFmtId="176" fontId="17" fillId="0" borderId="0" xfId="0" applyNumberFormat="1" applyFont="1" applyAlignment="1"/>
    <xf numFmtId="177" fontId="17" fillId="0" borderId="0" xfId="0" applyNumberFormat="1" applyFont="1" applyAlignment="1"/>
    <xf numFmtId="178" fontId="17" fillId="0" borderId="0" xfId="0" applyNumberFormat="1" applyFont="1" applyAlignment="1"/>
    <xf numFmtId="179" fontId="17" fillId="0" borderId="0" xfId="0" applyNumberFormat="1" applyFont="1" applyAlignment="1"/>
    <xf numFmtId="180" fontId="17" fillId="0" borderId="0" xfId="0" applyNumberFormat="1" applyFont="1" applyAlignment="1"/>
    <xf numFmtId="177" fontId="17" fillId="0" borderId="0" xfId="0" applyNumberFormat="1" applyFont="1" applyAlignment="1"/>
    <xf numFmtId="177" fontId="17" fillId="0" borderId="0" xfId="0" applyNumberFormat="1" applyFont="1" applyAlignment="1"/>
    <xf numFmtId="0" fontId="9" fillId="0" borderId="0" xfId="0" applyFont="1" applyAlignment="1"/>
    <xf numFmtId="0" fontId="6" fillId="0" borderId="6" xfId="0" applyFont="1" applyBorder="1" applyAlignment="1">
      <alignment wrapText="1"/>
    </xf>
    <xf numFmtId="0" fontId="10" fillId="0" borderId="6" xfId="0" applyFont="1" applyBorder="1" applyAlignment="1">
      <alignment horizontal="right" wrapText="1"/>
    </xf>
    <xf numFmtId="0" fontId="5" fillId="0" borderId="6" xfId="0" applyFont="1" applyBorder="1" applyAlignment="1">
      <alignment horizontal="right" wrapText="1"/>
    </xf>
    <xf numFmtId="164" fontId="9" fillId="0" borderId="0" xfId="0" applyNumberFormat="1" applyFont="1" applyAlignment="1"/>
    <xf numFmtId="0" fontId="14" fillId="0" borderId="12" xfId="0" applyFont="1" applyBorder="1" applyAlignment="1">
      <alignment wrapText="1"/>
    </xf>
    <xf numFmtId="164" fontId="11" fillId="0" borderId="12" xfId="0" applyNumberFormat="1" applyFont="1" applyBorder="1" applyAlignment="1"/>
    <xf numFmtId="164" fontId="12" fillId="0" borderId="12" xfId="0" applyNumberFormat="1" applyFont="1" applyBorder="1" applyAlignment="1"/>
    <xf numFmtId="0" fontId="14" fillId="0" borderId="0" xfId="0" applyFont="1" applyAlignment="1"/>
    <xf numFmtId="172" fontId="14" fillId="0" borderId="0" xfId="0" applyNumberFormat="1" applyFont="1" applyAlignment="1"/>
    <xf numFmtId="181" fontId="11" fillId="0" borderId="0" xfId="0" applyNumberFormat="1" applyFont="1" applyAlignment="1"/>
    <xf numFmtId="181" fontId="12" fillId="0" borderId="0" xfId="0" applyNumberFormat="1" applyFont="1" applyAlignment="1"/>
    <xf numFmtId="172" fontId="11" fillId="0" borderId="12" xfId="0" applyNumberFormat="1" applyFont="1" applyBorder="1" applyAlignment="1"/>
    <xf numFmtId="172" fontId="12" fillId="0" borderId="12" xfId="0" applyNumberFormat="1" applyFont="1" applyBorder="1" applyAlignment="1"/>
    <xf numFmtId="172" fontId="12" fillId="0" borderId="12" xfId="0" applyNumberFormat="1" applyFont="1" applyBorder="1" applyAlignment="1"/>
    <xf numFmtId="165" fontId="11" fillId="0" borderId="0" xfId="0" applyNumberFormat="1" applyFont="1" applyAlignment="1"/>
    <xf numFmtId="0" fontId="14" fillId="0" borderId="4" xfId="0" applyFont="1" applyBorder="1" applyAlignment="1">
      <alignment vertical="center" wrapText="1"/>
    </xf>
    <xf numFmtId="164" fontId="11" fillId="0" borderId="4" xfId="0" applyNumberFormat="1" applyFont="1" applyBorder="1" applyAlignment="1">
      <alignment vertical="center"/>
    </xf>
    <xf numFmtId="164" fontId="12" fillId="0" borderId="4" xfId="0" applyNumberFormat="1" applyFont="1" applyBorder="1" applyAlignment="1">
      <alignment vertical="center"/>
    </xf>
    <xf numFmtId="165" fontId="11" fillId="0" borderId="12" xfId="0" applyNumberFormat="1" applyFont="1" applyBorder="1" applyAlignment="1">
      <alignment vertical="center"/>
    </xf>
    <xf numFmtId="164" fontId="12" fillId="0" borderId="12" xfId="0" applyNumberFormat="1" applyFont="1" applyBorder="1" applyAlignment="1">
      <alignment vertical="center"/>
    </xf>
    <xf numFmtId="165" fontId="12" fillId="0" borderId="12" xfId="0" applyNumberFormat="1" applyFont="1" applyBorder="1" applyAlignment="1">
      <alignment vertical="center"/>
    </xf>
    <xf numFmtId="0" fontId="14" fillId="0" borderId="4" xfId="0" applyFont="1" applyBorder="1" applyAlignment="1">
      <alignment wrapText="1"/>
    </xf>
    <xf numFmtId="0" fontId="10" fillId="0" borderId="4" xfId="0" applyFont="1" applyBorder="1" applyAlignment="1">
      <alignment horizontal="right" wrapText="1"/>
    </xf>
    <xf numFmtId="170" fontId="12" fillId="0" borderId="4" xfId="0" applyNumberFormat="1" applyFont="1" applyBorder="1" applyAlignment="1"/>
    <xf numFmtId="172" fontId="12" fillId="0" borderId="4" xfId="0" applyNumberFormat="1" applyFont="1" applyBorder="1" applyAlignment="1"/>
    <xf numFmtId="172" fontId="11" fillId="0" borderId="12" xfId="0" applyNumberFormat="1" applyFont="1" applyBorder="1" applyAlignment="1"/>
    <xf numFmtId="172" fontId="12" fillId="0" borderId="12" xfId="0" applyNumberFormat="1" applyFont="1" applyBorder="1" applyAlignment="1"/>
    <xf numFmtId="0" fontId="5" fillId="0" borderId="0" xfId="0" applyFont="1" applyAlignment="1">
      <alignment indent="4"/>
    </xf>
    <xf numFmtId="0" fontId="5" fillId="0" borderId="13" xfId="0" applyFont="1" applyBorder="1" applyAlignment="1">
      <alignment horizontal="left"/>
    </xf>
    <xf numFmtId="0" fontId="10" fillId="0" borderId="13" xfId="0" applyFont="1" applyBorder="1" applyAlignment="1">
      <alignment horizontal="center" wrapText="1"/>
    </xf>
    <xf numFmtId="0" fontId="5" fillId="0" borderId="13" xfId="0" applyFont="1" applyBorder="1" applyAlignment="1">
      <alignment horizontal="center" wrapText="1"/>
    </xf>
    <xf numFmtId="0" fontId="10" fillId="0" borderId="0" xfId="0" applyFont="1" applyAlignment="1"/>
    <xf numFmtId="181" fontId="12" fillId="0" borderId="2" xfId="0" applyNumberFormat="1" applyFont="1" applyBorder="1" applyAlignment="1"/>
    <xf numFmtId="172" fontId="11" fillId="0" borderId="5" xfId="0" applyNumberFormat="1" applyFont="1" applyBorder="1" applyAlignment="1"/>
    <xf numFmtId="172" fontId="12" fillId="0" borderId="5" xfId="0" applyNumberFormat="1" applyFont="1" applyBorder="1" applyAlignment="1"/>
    <xf numFmtId="175" fontId="10" fillId="0" borderId="0" xfId="0" applyNumberFormat="1" applyFont="1" applyAlignment="1"/>
    <xf numFmtId="182" fontId="12" fillId="0" borderId="0" xfId="0" applyNumberFormat="1" applyFont="1" applyAlignment="1"/>
    <xf numFmtId="182" fontId="12" fillId="0" borderId="0" xfId="0" applyNumberFormat="1" applyFont="1" applyAlignment="1"/>
    <xf numFmtId="170" fontId="10" fillId="0" borderId="0" xfId="0" applyNumberFormat="1" applyFont="1" applyAlignment="1"/>
    <xf numFmtId="164" fontId="14" fillId="0" borderId="0" xfId="0" applyNumberFormat="1" applyFont="1" applyAlignment="1"/>
    <xf numFmtId="170" fontId="14" fillId="0" borderId="0" xfId="0" applyNumberFormat="1" applyFont="1" applyAlignment="1"/>
    <xf numFmtId="169" fontId="12" fillId="0" borderId="2" xfId="0" applyNumberFormat="1" applyFont="1" applyBorder="1" applyAlignment="1"/>
    <xf numFmtId="170" fontId="11" fillId="0" borderId="5" xfId="0" applyNumberFormat="1" applyFont="1" applyBorder="1" applyAlignment="1"/>
    <xf numFmtId="170" fontId="12" fillId="0" borderId="5" xfId="0" applyNumberFormat="1" applyFont="1" applyBorder="1" applyAlignment="1"/>
    <xf numFmtId="172" fontId="12" fillId="0" borderId="5" xfId="0" applyNumberFormat="1" applyFont="1" applyBorder="1" applyAlignment="1"/>
    <xf numFmtId="172" fontId="12" fillId="0" borderId="0" xfId="0" applyNumberFormat="1" applyFont="1" applyAlignment="1"/>
    <xf numFmtId="164" fontId="12" fillId="0" borderId="6" xfId="0" applyNumberFormat="1" applyFont="1" applyBorder="1" applyAlignment="1"/>
    <xf numFmtId="172" fontId="12" fillId="0" borderId="0" xfId="0" applyNumberFormat="1" applyFont="1" applyAlignment="1"/>
    <xf numFmtId="0" fontId="14" fillId="0" borderId="14" xfId="0" applyFont="1" applyBorder="1" applyAlignment="1">
      <alignment wrapText="1"/>
    </xf>
    <xf numFmtId="165" fontId="12" fillId="0" borderId="14" xfId="0" applyNumberFormat="1" applyFont="1" applyBorder="1" applyAlignment="1"/>
    <xf numFmtId="0" fontId="5" fillId="0" borderId="14" xfId="0" applyFont="1" applyBorder="1" applyAlignment="1">
      <alignment horizontal="left"/>
    </xf>
    <xf numFmtId="164" fontId="12" fillId="0" borderId="4" xfId="0" applyNumberFormat="1" applyFont="1" applyBorder="1" applyAlignment="1"/>
    <xf numFmtId="0" fontId="5" fillId="0" borderId="15" xfId="0" applyFont="1" applyBorder="1" applyAlignment="1">
      <alignment horizontal="left"/>
    </xf>
    <xf numFmtId="165" fontId="12" fillId="0" borderId="15" xfId="0" applyNumberFormat="1" applyFont="1" applyBorder="1" applyAlignment="1"/>
    <xf numFmtId="0" fontId="14" fillId="0" borderId="6" xfId="0" applyFont="1" applyBorder="1" applyAlignment="1">
      <alignment horizontal="center" wrapText="1"/>
    </xf>
    <xf numFmtId="0" fontId="37" fillId="0" borderId="0" xfId="0" applyFont="1" applyAlignment="1">
      <alignment wrapText="1"/>
    </xf>
    <xf numFmtId="0" fontId="10" fillId="0" borderId="0" xfId="0" applyFont="1" applyAlignment="1">
      <alignment wrapText="1"/>
    </xf>
    <xf numFmtId="0" fontId="38" fillId="0" borderId="0" xfId="0" applyFont="1" applyAlignment="1">
      <alignment horizontal="left"/>
    </xf>
    <xf numFmtId="0" fontId="10" fillId="0" borderId="6" xfId="0" applyFont="1" applyBorder="1" applyAlignment="1">
      <alignment wrapText="1"/>
    </xf>
    <xf numFmtId="0" fontId="0" fillId="0" borderId="0" xfId="0" applyAlignment="1">
      <alignment wrapText="1"/>
    </xf>
    <xf numFmtId="0" fontId="6" fillId="0" borderId="0" xfId="0" applyFont="1" applyAlignment="1">
      <alignment wrapText="1"/>
    </xf>
    <xf numFmtId="0" fontId="3" fillId="0" borderId="0" xfId="0" applyFont="1" applyAlignment="1">
      <alignment wrapText="1"/>
    </xf>
    <xf numFmtId="0" fontId="5" fillId="0" borderId="0" xfId="0" applyFont="1" applyAlignment="1">
      <alignment horizontal="left"/>
    </xf>
    <xf numFmtId="0" fontId="5" fillId="0" borderId="0" xfId="0" applyFont="1" applyAlignment="1">
      <alignment wrapText="1" indent="1"/>
    </xf>
    <xf numFmtId="0" fontId="5" fillId="0" borderId="2" xfId="0" applyFont="1" applyBorder="1" applyAlignment="1">
      <alignment wrapText="1" indent="1"/>
    </xf>
    <xf numFmtId="0" fontId="5" fillId="0" borderId="0" xfId="0" applyFont="1" applyAlignment="1">
      <alignment wrapText="1"/>
    </xf>
    <xf numFmtId="0" fontId="5" fillId="0" borderId="0" xfId="0" applyFont="1" applyAlignment="1">
      <alignment horizontal="center" wrapText="1"/>
    </xf>
    <xf numFmtId="0" fontId="5" fillId="0" borderId="6" xfId="0" applyFont="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Border="1" applyAlignment="1"/>
    <xf numFmtId="164" fontId="36" fillId="0" borderId="0" xfId="0" applyNumberFormat="1" applyFont="1" applyBorder="1" applyAlignment="1"/>
    <xf numFmtId="0" fontId="1" fillId="0" borderId="0" xfId="0" applyFont="1" applyBorder="1" applyAlignment="1">
      <alignment horizontal="right" wrapText="1"/>
    </xf>
    <xf numFmtId="175" fontId="36" fillId="0" borderId="0" xfId="0" applyNumberFormat="1" applyFont="1" applyBorder="1" applyAlignment="1"/>
    <xf numFmtId="172" fontId="36" fillId="0" borderId="0" xfId="0" applyNumberFormat="1" applyFont="1" applyBorder="1" applyAlignment="1"/>
    <xf numFmtId="172" fontId="1" fillId="0" borderId="0" xfId="0" applyNumberFormat="1" applyFont="1" applyBorder="1" applyAlignment="1">
      <alignment horizontal="left"/>
    </xf>
    <xf numFmtId="170" fontId="36" fillId="0" borderId="0" xfId="0" applyNumberFormat="1" applyFont="1" applyBorder="1" applyAlignment="1"/>
    <xf numFmtId="164" fontId="1" fillId="0" borderId="0" xfId="0" applyNumberFormat="1" applyFont="1" applyBorder="1" applyAlignment="1">
      <alignment horizontal="left"/>
    </xf>
    <xf numFmtId="0" fontId="1"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xf>
    <xf numFmtId="0" fontId="6" fillId="0" borderId="0" xfId="0" applyFont="1" applyBorder="1" applyAlignment="1">
      <alignment horizontal="left"/>
    </xf>
    <xf numFmtId="0" fontId="8" fillId="0" borderId="0" xfId="0" applyFont="1" applyBorder="1" applyAlignment="1">
      <alignment horizontal="left"/>
    </xf>
    <xf numFmtId="0" fontId="5" fillId="0" borderId="0" xfId="0" applyFont="1" applyBorder="1" applyAlignment="1">
      <alignment wrapText="1"/>
    </xf>
    <xf numFmtId="164" fontId="5" fillId="0" borderId="0" xfId="0" applyNumberFormat="1" applyFont="1" applyBorder="1" applyAlignment="1">
      <alignment horizontal="left"/>
    </xf>
    <xf numFmtId="0" fontId="6" fillId="0" borderId="0" xfId="0" applyFont="1" applyAlignment="1">
      <alignment vertical="top" wrapText="1"/>
    </xf>
    <xf numFmtId="0" fontId="6" fillId="0" borderId="0" xfId="0" applyFont="1" applyBorder="1" applyAlignment="1">
      <alignment horizontal="left" vertical="top" wrapText="1"/>
    </xf>
    <xf numFmtId="0" fontId="4" fillId="0" borderId="0" xfId="0" applyFont="1" applyBorder="1" applyAlignment="1">
      <alignment wrapText="1"/>
    </xf>
    <xf numFmtId="171" fontId="11" fillId="0" borderId="0" xfId="0" applyNumberFormat="1" applyFont="1" applyAlignment="1">
      <alignment horizontal="right"/>
    </xf>
    <xf numFmtId="0" fontId="10" fillId="0" borderId="0" xfId="0" applyFont="1" applyAlignment="1">
      <alignment horizontal="right" wrapText="1" indent="2"/>
    </xf>
    <xf numFmtId="0" fontId="5" fillId="0" borderId="0" xfId="0" applyFont="1" applyAlignment="1">
      <alignment horizontal="right" wrapText="1" indent="2"/>
    </xf>
    <xf numFmtId="0" fontId="13" fillId="0" borderId="5" xfId="0" applyFont="1" applyBorder="1" applyAlignment="1">
      <alignment wrapText="1"/>
    </xf>
    <xf numFmtId="0" fontId="13" fillId="0" borderId="0" xfId="0" applyFont="1" applyAlignment="1">
      <alignment wrapText="1"/>
    </xf>
    <xf numFmtId="0" fontId="13" fillId="0" borderId="1" xfId="0" applyFont="1" applyBorder="1" applyAlignment="1">
      <alignment vertical="top" wrapText="1"/>
    </xf>
    <xf numFmtId="0" fontId="26" fillId="0" borderId="0" xfId="0" applyFont="1" applyAlignment="1">
      <alignment vertical="top" wrapText="1"/>
    </xf>
    <xf numFmtId="0" fontId="29" fillId="2" borderId="0" xfId="0" applyFont="1" applyFill="1" applyAlignment="1">
      <alignment horizontal="center" vertical="top" wrapText="1"/>
    </xf>
    <xf numFmtId="0" fontId="5" fillId="0" borderId="0" xfId="0" applyFont="1" applyFill="1" applyAlignment="1">
      <alignment wrapText="1"/>
    </xf>
    <xf numFmtId="0" fontId="13" fillId="0" borderId="12" xfId="0" applyFont="1" applyBorder="1" applyAlignment="1">
      <alignment vertical="center" wrapText="1"/>
    </xf>
    <xf numFmtId="0" fontId="13" fillId="0" borderId="12" xfId="0" applyFont="1" applyBorder="1" applyAlignment="1">
      <alignment wrapText="1"/>
    </xf>
    <xf numFmtId="0" fontId="13" fillId="0" borderId="2" xfId="0" applyFont="1" applyBorder="1" applyAlignment="1">
      <alignment wrapText="1"/>
    </xf>
    <xf numFmtId="0" fontId="13" fillId="0" borderId="15" xfId="0" applyFont="1" applyBorder="1" applyAlignment="1">
      <alignment wrapText="1"/>
    </xf>
    <xf numFmtId="0" fontId="0" fillId="0" borderId="0" xfId="0" applyAlignment="1">
      <alignment vertical="top" wrapText="1"/>
    </xf>
    <xf numFmtId="0" fontId="0" fillId="0" borderId="0" xfId="0" applyAlignment="1">
      <alignment wrapText="1"/>
    </xf>
    <xf numFmtId="0" fontId="6" fillId="0" borderId="1" xfId="0" applyFont="1" applyBorder="1" applyAlignment="1">
      <alignment horizontal="left" vertical="center" wrapText="1"/>
    </xf>
    <xf numFmtId="10" fontId="12" fillId="0" borderId="5" xfId="1" applyNumberFormat="1" applyFont="1" applyBorder="1" applyAlignment="1"/>
    <xf numFmtId="0" fontId="1" fillId="0" borderId="0" xfId="0" applyFont="1" applyAlignment="1"/>
    <xf numFmtId="0" fontId="1" fillId="0" borderId="0" xfId="0" applyFont="1" applyFill="1" applyAlignment="1"/>
    <xf numFmtId="0" fontId="13" fillId="0" borderId="5" xfId="0" applyFont="1" applyBorder="1" applyAlignment="1">
      <alignment horizontal="left" vertical="top" wrapText="1"/>
    </xf>
    <xf numFmtId="0" fontId="5" fillId="0" borderId="6" xfId="0" applyFont="1" applyBorder="1" applyAlignment="1"/>
    <xf numFmtId="1" fontId="11" fillId="0" borderId="0" xfId="0" applyNumberFormat="1" applyFont="1" applyAlignment="1">
      <alignment horizontal="right"/>
    </xf>
    <xf numFmtId="1" fontId="10" fillId="0" borderId="0" xfId="0" applyNumberFormat="1" applyFont="1" applyAlignment="1">
      <alignment horizontal="right"/>
    </xf>
    <xf numFmtId="1" fontId="11" fillId="0" borderId="2" xfId="0" applyNumberFormat="1" applyFont="1" applyBorder="1" applyAlignment="1">
      <alignment horizontal="right"/>
    </xf>
    <xf numFmtId="1" fontId="11" fillId="0" borderId="5" xfId="0" applyNumberFormat="1" applyFont="1" applyBorder="1" applyAlignment="1">
      <alignment horizontal="right"/>
    </xf>
    <xf numFmtId="170" fontId="10" fillId="0" borderId="0" xfId="0" applyNumberFormat="1" applyFont="1" applyAlignment="1">
      <alignment horizontal="right"/>
    </xf>
    <xf numFmtId="1" fontId="12" fillId="0" borderId="2" xfId="0" applyNumberFormat="1" applyFont="1" applyBorder="1" applyAlignment="1"/>
    <xf numFmtId="164" fontId="5" fillId="0" borderId="2" xfId="0" applyNumberFormat="1" applyFont="1" applyBorder="1" applyAlignment="1">
      <alignment horizontal="right"/>
    </xf>
    <xf numFmtId="172" fontId="10" fillId="0" borderId="0" xfId="0" applyNumberFormat="1" applyFont="1" applyAlignment="1">
      <alignment horizontal="right"/>
    </xf>
    <xf numFmtId="1" fontId="10" fillId="0" borderId="0" xfId="0" applyNumberFormat="1" applyFont="1" applyAlignment="1">
      <alignment horizontal="right" wrapText="1"/>
    </xf>
    <xf numFmtId="1" fontId="10" fillId="0" borderId="2" xfId="0" applyNumberFormat="1" applyFont="1" applyBorder="1" applyAlignment="1">
      <alignment horizontal="right" wrapText="1"/>
    </xf>
    <xf numFmtId="1" fontId="10" fillId="0" borderId="5" xfId="0" applyNumberFormat="1" applyFont="1" applyBorder="1" applyAlignment="1">
      <alignment horizontal="right" wrapText="1"/>
    </xf>
    <xf numFmtId="183" fontId="10" fillId="0" borderId="0" xfId="1" applyNumberFormat="1" applyFont="1" applyAlignment="1">
      <alignment horizontal="right" wrapText="1"/>
    </xf>
    <xf numFmtId="0" fontId="0" fillId="0" borderId="0" xfId="0" applyAlignment="1">
      <alignment wrapText="1"/>
    </xf>
    <xf numFmtId="0" fontId="5" fillId="0" borderId="0" xfId="0" applyFont="1" applyAlignment="1">
      <alignment horizontal="left"/>
    </xf>
    <xf numFmtId="0" fontId="6" fillId="0" borderId="0" xfId="0" applyFont="1" applyAlignment="1">
      <alignment horizontal="left"/>
    </xf>
    <xf numFmtId="0" fontId="6" fillId="0" borderId="0" xfId="0" applyFont="1" applyAlignment="1">
      <alignmen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wrapText="1"/>
    </xf>
    <xf numFmtId="167" fontId="12" fillId="0" borderId="0" xfId="0" applyNumberFormat="1" applyFont="1" applyAlignment="1">
      <alignment horizontal="right"/>
    </xf>
    <xf numFmtId="0" fontId="50" fillId="0" borderId="0" xfId="0" applyFont="1" applyAlignment="1">
      <alignment horizontal="center" wrapText="1"/>
    </xf>
    <xf numFmtId="0" fontId="51" fillId="0" borderId="0" xfId="0" applyFont="1" applyAlignment="1">
      <alignment wrapText="1"/>
    </xf>
    <xf numFmtId="0" fontId="18" fillId="0" borderId="0" xfId="0" applyFont="1" applyAlignment="1">
      <alignment horizontal="center" wrapText="1"/>
    </xf>
    <xf numFmtId="0" fontId="6" fillId="0" borderId="0" xfId="0" applyFont="1" applyAlignment="1">
      <alignment wrapText="1"/>
    </xf>
    <xf numFmtId="0" fontId="6" fillId="0" borderId="0" xfId="0" applyFont="1" applyAlignment="1">
      <alignment vertical="top" wrapText="1"/>
    </xf>
    <xf numFmtId="0" fontId="5" fillId="0" borderId="0" xfId="0" applyFont="1" applyAlignment="1">
      <alignment horizontal="left"/>
    </xf>
    <xf numFmtId="0" fontId="49" fillId="0" borderId="0" xfId="0" applyFont="1" applyAlignment="1">
      <alignment horizontal="justify" wrapText="1"/>
    </xf>
    <xf numFmtId="0" fontId="6" fillId="0" borderId="0" xfId="0" applyFont="1" applyAlignment="1">
      <alignment horizontal="left"/>
    </xf>
    <xf numFmtId="0" fontId="6"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xf>
    <xf numFmtId="0" fontId="3" fillId="0" borderId="0" xfId="0" applyFont="1" applyAlignment="1">
      <alignment horizontal="center" wrapText="1"/>
    </xf>
    <xf numFmtId="0" fontId="3" fillId="0" borderId="0" xfId="0" applyFont="1" applyAlignment="1">
      <alignment horizontal="center"/>
    </xf>
    <xf numFmtId="0" fontId="0" fillId="0" borderId="0" xfId="0" applyAlignment="1">
      <alignment wrapText="1"/>
    </xf>
    <xf numFmtId="0" fontId="16" fillId="0" borderId="0" xfId="0" applyFont="1" applyAlignment="1">
      <alignment horizontal="center" wrapText="1"/>
    </xf>
    <xf numFmtId="0" fontId="16" fillId="0" borderId="0" xfId="0" applyFont="1" applyAlignment="1">
      <alignment horizontal="center"/>
    </xf>
    <xf numFmtId="0" fontId="22" fillId="0" borderId="0" xfId="0" applyFont="1" applyAlignment="1">
      <alignment horizontal="left" wrapText="1"/>
    </xf>
    <xf numFmtId="0" fontId="3" fillId="0" borderId="0" xfId="0" applyFont="1" applyAlignment="1">
      <alignment wrapText="1"/>
    </xf>
    <xf numFmtId="0" fontId="5" fillId="0" borderId="0" xfId="0" applyFont="1" applyBorder="1" applyAlignment="1">
      <alignment horizontal="left"/>
    </xf>
    <xf numFmtId="0" fontId="0" fillId="0" borderId="0" xfId="0" applyBorder="1" applyAlignment="1">
      <alignment wrapText="1"/>
    </xf>
    <xf numFmtId="0" fontId="1" fillId="0" borderId="0" xfId="0" applyFont="1" applyBorder="1" applyAlignment="1">
      <alignment horizontal="left"/>
    </xf>
    <xf numFmtId="0" fontId="1" fillId="0" borderId="16" xfId="0" applyFont="1" applyBorder="1" applyAlignment="1">
      <alignment vertical="center" wrapText="1"/>
    </xf>
    <xf numFmtId="0" fontId="0" fillId="0" borderId="16" xfId="0" applyBorder="1" applyAlignment="1">
      <alignment vertical="center" wrapText="1"/>
    </xf>
    <xf numFmtId="0" fontId="14" fillId="0" borderId="5" xfId="0" applyFont="1" applyBorder="1" applyAlignment="1">
      <alignment wrapText="1"/>
    </xf>
    <xf numFmtId="0" fontId="1" fillId="0" borderId="5" xfId="0" applyFont="1" applyBorder="1" applyAlignment="1">
      <alignment horizontal="left"/>
    </xf>
    <xf numFmtId="0" fontId="16" fillId="0" borderId="0" xfId="0" applyFont="1" applyAlignment="1">
      <alignment horizontal="left"/>
    </xf>
    <xf numFmtId="0" fontId="5" fillId="0" borderId="0" xfId="0" applyFont="1" applyAlignment="1">
      <alignment wrapText="1" indent="1"/>
    </xf>
    <xf numFmtId="0" fontId="1" fillId="0" borderId="0" xfId="0" applyFont="1" applyAlignment="1">
      <alignment wrapText="1"/>
    </xf>
    <xf numFmtId="0" fontId="5" fillId="0" borderId="2" xfId="0" applyFont="1" applyBorder="1" applyAlignment="1">
      <alignment wrapText="1" indent="1"/>
    </xf>
    <xf numFmtId="0" fontId="5" fillId="0" borderId="2" xfId="0" applyFont="1" applyBorder="1" applyAlignment="1">
      <alignment horizontal="left"/>
    </xf>
    <xf numFmtId="0" fontId="14" fillId="0" borderId="0" xfId="0" applyFont="1" applyAlignment="1">
      <alignment horizontal="left"/>
    </xf>
    <xf numFmtId="0" fontId="27" fillId="0" borderId="0" xfId="0" applyFont="1" applyAlignment="1">
      <alignment horizontal="left"/>
    </xf>
    <xf numFmtId="0" fontId="14" fillId="0" borderId="0" xfId="0" applyFont="1" applyAlignment="1">
      <alignment wrapText="1"/>
    </xf>
    <xf numFmtId="0" fontId="14" fillId="0" borderId="7" xfId="0" applyFont="1" applyBorder="1" applyAlignment="1">
      <alignment wrapText="1"/>
    </xf>
    <xf numFmtId="0" fontId="5" fillId="0" borderId="7" xfId="0" applyFont="1" applyBorder="1" applyAlignment="1">
      <alignment horizontal="left"/>
    </xf>
    <xf numFmtId="0" fontId="5" fillId="0" borderId="5" xfId="0" applyFont="1" applyBorder="1" applyAlignment="1">
      <alignment horizontal="left"/>
    </xf>
    <xf numFmtId="0" fontId="6" fillId="0" borderId="0" xfId="0" applyFont="1" applyAlignment="1">
      <alignment horizontal="left" vertical="top"/>
    </xf>
    <xf numFmtId="0" fontId="14" fillId="0" borderId="5" xfId="0" applyFont="1" applyBorder="1" applyAlignment="1">
      <alignment horizontal="center" wrapText="1"/>
    </xf>
    <xf numFmtId="0" fontId="5" fillId="0" borderId="0" xfId="0" applyFont="1" applyAlignment="1">
      <alignment wrapText="1"/>
    </xf>
    <xf numFmtId="0" fontId="5" fillId="0" borderId="2" xfId="0" applyFont="1" applyBorder="1" applyAlignment="1">
      <alignment wrapText="1"/>
    </xf>
    <xf numFmtId="0" fontId="6" fillId="0" borderId="0" xfId="0" applyFont="1" applyAlignment="1">
      <alignment horizontal="left" vertical="top" wrapText="1"/>
    </xf>
    <xf numFmtId="0" fontId="1" fillId="0" borderId="0" xfId="0" applyFont="1" applyAlignment="1">
      <alignment horizontal="left" vertical="top"/>
    </xf>
    <xf numFmtId="0" fontId="10" fillId="0" borderId="2" xfId="0" applyFont="1" applyBorder="1" applyAlignment="1">
      <alignment horizontal="center" wrapText="1"/>
    </xf>
    <xf numFmtId="0" fontId="1" fillId="0" borderId="2" xfId="0" applyFont="1" applyBorder="1" applyAlignment="1">
      <alignment horizontal="left"/>
    </xf>
    <xf numFmtId="0" fontId="1" fillId="0" borderId="8" xfId="0" applyFont="1" applyBorder="1" applyAlignment="1">
      <alignment horizontal="left"/>
    </xf>
    <xf numFmtId="0" fontId="5" fillId="0" borderId="2" xfId="0" applyFont="1" applyBorder="1" applyAlignment="1">
      <alignment horizontal="center" wrapText="1"/>
    </xf>
    <xf numFmtId="0" fontId="26" fillId="0" borderId="0" xfId="0" applyFont="1" applyAlignment="1">
      <alignment wrapText="1"/>
    </xf>
    <xf numFmtId="0" fontId="10" fillId="0" borderId="6" xfId="0" applyFont="1" applyBorder="1" applyAlignment="1">
      <alignment horizontal="center" wrapText="1"/>
    </xf>
    <xf numFmtId="0" fontId="1" fillId="0" borderId="6" xfId="0" applyFont="1" applyBorder="1" applyAlignment="1">
      <alignment horizontal="left"/>
    </xf>
    <xf numFmtId="0" fontId="5" fillId="0" borderId="6" xfId="0" applyFont="1" applyBorder="1" applyAlignment="1">
      <alignment horizontal="center"/>
    </xf>
    <xf numFmtId="0" fontId="5" fillId="0" borderId="6" xfId="0" applyFont="1" applyBorder="1" applyAlignment="1">
      <alignment horizontal="center" wrapText="1"/>
    </xf>
    <xf numFmtId="0" fontId="34" fillId="0" borderId="0" xfId="0" applyFont="1" applyAlignment="1">
      <alignment wrapText="1"/>
    </xf>
    <xf numFmtId="0" fontId="35" fillId="0" borderId="0" xfId="0" applyFont="1" applyAlignment="1">
      <alignment horizontal="left"/>
    </xf>
    <xf numFmtId="0" fontId="18" fillId="0" borderId="0" xfId="0" applyFont="1" applyAlignment="1">
      <alignment horizontal="center"/>
    </xf>
    <xf numFmtId="0" fontId="6" fillId="0" borderId="0" xfId="0" applyFont="1" applyAlignment="1">
      <alignment horizontal="center" wrapText="1"/>
    </xf>
    <xf numFmtId="0" fontId="5" fillId="0" borderId="0" xfId="0" applyFont="1" applyAlignment="1">
      <alignment horizontal="center" wrapText="1"/>
    </xf>
    <xf numFmtId="0" fontId="44" fillId="0" borderId="0" xfId="0" applyFont="1" applyAlignment="1">
      <alignment horizontal="left" vertical="top" wrapText="1"/>
    </xf>
    <xf numFmtId="0" fontId="0" fillId="0" borderId="0" xfId="0" applyAlignment="1">
      <alignment horizontal="left" vertical="top" wrapText="1"/>
    </xf>
    <xf numFmtId="0" fontId="14" fillId="0" borderId="6" xfId="0" applyFont="1" applyBorder="1" applyAlignment="1">
      <alignment wrapText="1"/>
    </xf>
    <xf numFmtId="0" fontId="5" fillId="0" borderId="0" xfId="0" applyFont="1" applyAlignment="1">
      <alignment vertical="top" wrapText="1"/>
    </xf>
    <xf numFmtId="0" fontId="0" fillId="0" borderId="0" xfId="0" applyAlignment="1">
      <alignment vertical="top" wrapText="1"/>
    </xf>
    <xf numFmtId="0" fontId="13" fillId="0" borderId="6" xfId="0" applyFont="1" applyBorder="1" applyAlignment="1">
      <alignment wrapText="1"/>
    </xf>
    <xf numFmtId="0" fontId="16" fillId="0" borderId="6" xfId="0" applyFont="1" applyBorder="1" applyAlignment="1">
      <alignment horizontal="left"/>
    </xf>
    <xf numFmtId="0" fontId="5" fillId="0" borderId="0" xfId="0" applyFont="1" applyAlignment="1">
      <alignment horizontal="left" vertical="top"/>
    </xf>
    <xf numFmtId="0" fontId="10"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2222501</xdr:colOff>
      <xdr:row>1</xdr:row>
      <xdr:rowOff>12700</xdr:rowOff>
    </xdr:from>
    <xdr:to>
      <xdr:col>0</xdr:col>
      <xdr:colOff>9788899</xdr:colOff>
      <xdr:row>9</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22501" y="254000"/>
          <a:ext cx="7566398" cy="199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zoomScaleNormal="100" workbookViewId="0"/>
  </sheetViews>
  <sheetFormatPr defaultColWidth="21.44140625" defaultRowHeight="13.2" x14ac:dyDescent="0.25"/>
  <sheetData>
    <row r="1" spans="1:1" ht="18.75" customHeight="1" x14ac:dyDescent="0.25">
      <c r="A1" s="360" t="s">
        <v>35</v>
      </c>
    </row>
    <row r="2" spans="1:1" ht="18.75" customHeight="1" x14ac:dyDescent="0.25"/>
    <row r="3" spans="1:1" ht="18.75" customHeight="1" x14ac:dyDescent="0.25"/>
    <row r="4" spans="1:1" ht="18.75" customHeight="1" x14ac:dyDescent="0.25"/>
    <row r="5" spans="1:1" ht="18.75" customHeight="1" x14ac:dyDescent="0.25"/>
    <row r="6" spans="1:1" ht="18.75" customHeight="1" x14ac:dyDescent="0.25"/>
    <row r="7" spans="1:1" ht="18.75" customHeight="1" x14ac:dyDescent="0.25"/>
    <row r="8" spans="1:1" ht="18.75" customHeight="1" x14ac:dyDescent="0.25"/>
    <row r="9" spans="1:1" ht="18.75" customHeight="1" x14ac:dyDescent="0.25"/>
    <row r="10" spans="1:1" ht="18.75" customHeight="1" x14ac:dyDescent="0.25"/>
    <row r="11" spans="1:1" ht="18.75" customHeight="1" x14ac:dyDescent="0.25"/>
    <row r="12" spans="1:1" ht="18.75" customHeight="1" x14ac:dyDescent="0.25"/>
    <row r="13" spans="1:1" ht="18.75" customHeight="1" x14ac:dyDescent="0.25"/>
    <row r="14" spans="1:1" ht="18.75" customHeight="1" x14ac:dyDescent="0.25"/>
    <row r="15" spans="1:1" ht="18.75" customHeight="1" x14ac:dyDescent="0.25"/>
    <row r="16" spans="1:1"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
  <sheetViews>
    <sheetView zoomScaleNormal="100" workbookViewId="0"/>
  </sheetViews>
  <sheetFormatPr defaultColWidth="21.44140625" defaultRowHeight="13.2" x14ac:dyDescent="0.25"/>
  <sheetData>
    <row r="1" spans="1:1" ht="18.75" customHeight="1" x14ac:dyDescent="0.25">
      <c r="A1" s="7" t="s">
        <v>255</v>
      </c>
    </row>
    <row r="2" spans="1:1" ht="18.75" customHeight="1" x14ac:dyDescent="0.25"/>
    <row r="3" spans="1:1" ht="18.75" customHeight="1" x14ac:dyDescent="0.25"/>
    <row r="4" spans="1:1" ht="18.75" customHeight="1" x14ac:dyDescent="0.25"/>
    <row r="5" spans="1:1" ht="18.75" customHeight="1" x14ac:dyDescent="0.25"/>
    <row r="6" spans="1:1" ht="18.75" customHeight="1" x14ac:dyDescent="0.25"/>
    <row r="7" spans="1:1" ht="18.75" customHeight="1" x14ac:dyDescent="0.25"/>
    <row r="8" spans="1:1" ht="18.75" customHeight="1" x14ac:dyDescent="0.25"/>
    <row r="9" spans="1:1" ht="18.75" customHeight="1" x14ac:dyDescent="0.25"/>
    <row r="10" spans="1:1" ht="18.75" customHeight="1" x14ac:dyDescent="0.25"/>
    <row r="11" spans="1:1" ht="18.75" customHeight="1" x14ac:dyDescent="0.25"/>
    <row r="12" spans="1:1" ht="18.75" customHeight="1" x14ac:dyDescent="0.25"/>
    <row r="13" spans="1:1" ht="18.75" customHeight="1" x14ac:dyDescent="0.25"/>
    <row r="14" spans="1:1" ht="18.75" customHeight="1" x14ac:dyDescent="0.25"/>
    <row r="15" spans="1:1" ht="18.75" customHeight="1" x14ac:dyDescent="0.25"/>
    <row r="16" spans="1:1"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A7" zoomScaleNormal="100" workbookViewId="0">
      <selection activeCell="A12" sqref="A12"/>
    </sheetView>
  </sheetViews>
  <sheetFormatPr defaultColWidth="21.44140625" defaultRowHeight="13.2" x14ac:dyDescent="0.25"/>
  <cols>
    <col min="1" max="1" width="37.77734375" customWidth="1"/>
    <col min="2" max="2" width="26.88671875" customWidth="1"/>
    <col min="3" max="3" width="30.77734375" customWidth="1"/>
    <col min="4" max="4" width="26.88671875" customWidth="1"/>
  </cols>
  <sheetData>
    <row r="1" spans="1:21" ht="26.25" customHeight="1" x14ac:dyDescent="0.4">
      <c r="A1" s="10" t="s">
        <v>13</v>
      </c>
      <c r="B1" s="11"/>
      <c r="C1" s="11"/>
      <c r="D1" s="11"/>
      <c r="E1" s="11"/>
      <c r="F1" s="11"/>
      <c r="G1" s="11"/>
      <c r="H1" s="157"/>
      <c r="I1" s="157"/>
      <c r="J1" s="157"/>
      <c r="K1" s="157"/>
      <c r="L1" s="157"/>
      <c r="M1" s="157"/>
      <c r="N1" s="157"/>
      <c r="O1" s="157"/>
      <c r="P1" s="157"/>
      <c r="Q1" s="157"/>
      <c r="R1" s="157"/>
      <c r="S1" s="157"/>
      <c r="T1" s="157"/>
      <c r="U1" s="157"/>
    </row>
    <row r="2" spans="1:21" ht="18.75" customHeight="1" x14ac:dyDescent="0.25">
      <c r="A2" s="6"/>
      <c r="B2" s="6"/>
      <c r="C2" s="6"/>
      <c r="D2" s="6"/>
      <c r="E2" s="6"/>
      <c r="F2" s="6"/>
      <c r="G2" s="6"/>
      <c r="H2" s="1"/>
      <c r="I2" s="1"/>
      <c r="J2" s="1"/>
      <c r="K2" s="1"/>
      <c r="L2" s="1"/>
      <c r="M2" s="1"/>
      <c r="N2" s="1"/>
      <c r="O2" s="1"/>
      <c r="P2" s="1"/>
      <c r="Q2" s="1"/>
    </row>
    <row r="3" spans="1:21" ht="46.8" x14ac:dyDescent="0.25">
      <c r="A3" s="328" t="s">
        <v>256</v>
      </c>
      <c r="B3" s="328" t="s">
        <v>257</v>
      </c>
      <c r="C3" s="328" t="s">
        <v>258</v>
      </c>
      <c r="D3" s="328" t="s">
        <v>259</v>
      </c>
      <c r="E3" s="158"/>
      <c r="F3" s="159"/>
      <c r="G3" s="158"/>
      <c r="H3" s="160"/>
      <c r="I3" s="159"/>
      <c r="J3" s="158"/>
      <c r="K3" s="159"/>
      <c r="L3" s="158"/>
      <c r="M3" s="159"/>
      <c r="N3" s="158"/>
      <c r="O3" s="1"/>
      <c r="P3" s="1"/>
      <c r="Q3" s="1"/>
    </row>
    <row r="4" spans="1:21" ht="193.8" customHeight="1" x14ac:dyDescent="0.25">
      <c r="A4" s="161" t="s">
        <v>260</v>
      </c>
      <c r="B4" s="161" t="s">
        <v>261</v>
      </c>
      <c r="C4" s="318" t="s">
        <v>629</v>
      </c>
      <c r="D4" s="161" t="s">
        <v>262</v>
      </c>
      <c r="E4" s="162"/>
      <c r="F4" s="162"/>
      <c r="G4" s="162"/>
      <c r="H4" s="163"/>
      <c r="I4" s="162"/>
      <c r="J4" s="163"/>
      <c r="K4" s="162"/>
      <c r="L4" s="163"/>
      <c r="M4" s="162"/>
      <c r="N4" s="163"/>
      <c r="O4" s="1"/>
      <c r="P4" s="1"/>
      <c r="Q4" s="1"/>
    </row>
    <row r="5" spans="1:21" ht="18.75" customHeight="1" x14ac:dyDescent="0.25">
      <c r="A5" s="398"/>
      <c r="B5" s="398"/>
      <c r="C5" s="398"/>
      <c r="D5" s="398"/>
      <c r="E5" s="398"/>
      <c r="F5" s="398"/>
      <c r="G5" s="1"/>
    </row>
    <row r="6" spans="1:21" ht="18.75" customHeight="1" x14ac:dyDescent="0.25">
      <c r="A6" s="6"/>
      <c r="B6" s="6"/>
      <c r="C6" s="6"/>
      <c r="D6" s="6"/>
      <c r="E6" s="6"/>
      <c r="F6" s="6"/>
      <c r="G6" s="6"/>
    </row>
    <row r="7" spans="1:21" ht="26.25" customHeight="1" x14ac:dyDescent="0.4">
      <c r="A7" s="379" t="s">
        <v>263</v>
      </c>
      <c r="B7" s="372"/>
      <c r="C7" s="372"/>
      <c r="D7" s="6"/>
      <c r="E7" s="6"/>
      <c r="F7" s="6"/>
      <c r="G7" s="6"/>
    </row>
    <row r="8" spans="1:21" ht="43.8" customHeight="1" x14ac:dyDescent="0.3">
      <c r="A8" s="100" t="s">
        <v>264</v>
      </c>
      <c r="B8" s="164" t="s">
        <v>265</v>
      </c>
      <c r="C8" s="164" t="s">
        <v>266</v>
      </c>
      <c r="D8" s="399" t="s">
        <v>267</v>
      </c>
      <c r="E8" s="386"/>
      <c r="F8" s="386"/>
      <c r="G8" s="386"/>
    </row>
    <row r="9" spans="1:21" ht="21.3" customHeight="1" x14ac:dyDescent="0.25">
      <c r="A9" s="161" t="s">
        <v>630</v>
      </c>
      <c r="B9" s="97" t="s">
        <v>268</v>
      </c>
      <c r="C9" s="97" t="s">
        <v>177</v>
      </c>
      <c r="D9" s="400" t="s">
        <v>269</v>
      </c>
      <c r="E9" s="367"/>
      <c r="F9" s="367"/>
      <c r="G9" s="372"/>
    </row>
    <row r="10" spans="1:21" ht="21.3" customHeight="1" x14ac:dyDescent="0.25">
      <c r="A10" s="298" t="s">
        <v>631</v>
      </c>
      <c r="B10" s="97" t="s">
        <v>270</v>
      </c>
      <c r="C10" s="97" t="s">
        <v>178</v>
      </c>
      <c r="D10" s="400" t="s">
        <v>271</v>
      </c>
      <c r="E10" s="367"/>
      <c r="F10" s="367"/>
      <c r="G10" s="372"/>
    </row>
    <row r="11" spans="1:21" ht="18.75" customHeight="1" x14ac:dyDescent="0.3">
      <c r="A11" s="298" t="s">
        <v>632</v>
      </c>
      <c r="B11" s="97" t="s">
        <v>272</v>
      </c>
      <c r="C11" s="165" t="s">
        <v>273</v>
      </c>
      <c r="D11" s="400" t="s">
        <v>274</v>
      </c>
      <c r="E11" s="367"/>
      <c r="F11" s="367"/>
      <c r="G11" s="372"/>
    </row>
    <row r="12" spans="1:21" ht="32.549999999999997" customHeight="1" x14ac:dyDescent="0.25">
      <c r="A12" s="298" t="s">
        <v>633</v>
      </c>
      <c r="B12" s="97" t="s">
        <v>275</v>
      </c>
      <c r="C12" s="97" t="s">
        <v>179</v>
      </c>
      <c r="D12" s="400" t="s">
        <v>276</v>
      </c>
      <c r="E12" s="367"/>
      <c r="F12" s="367"/>
      <c r="G12" s="367"/>
    </row>
    <row r="13" spans="1:21" ht="25.2" customHeight="1" x14ac:dyDescent="0.25">
      <c r="A13" s="24" t="s">
        <v>277</v>
      </c>
      <c r="B13" s="140" t="s">
        <v>278</v>
      </c>
      <c r="C13" s="140" t="s">
        <v>177</v>
      </c>
      <c r="D13" s="401" t="s">
        <v>279</v>
      </c>
      <c r="E13" s="391"/>
      <c r="F13" s="391"/>
      <c r="G13" s="391"/>
    </row>
    <row r="14" spans="1:21" ht="18.75" customHeight="1" x14ac:dyDescent="0.25">
      <c r="A14" s="6"/>
      <c r="B14" s="6"/>
      <c r="C14" s="6"/>
      <c r="D14" s="6"/>
      <c r="E14" s="6"/>
      <c r="F14" s="6"/>
      <c r="G14" s="6"/>
    </row>
    <row r="15" spans="1:21" ht="16.2" customHeight="1" x14ac:dyDescent="0.25">
      <c r="A15" s="402" t="s">
        <v>656</v>
      </c>
      <c r="B15" s="403"/>
      <c r="C15" s="403"/>
      <c r="D15" s="403"/>
      <c r="E15" s="403"/>
      <c r="F15" s="403"/>
      <c r="G15" s="403"/>
    </row>
    <row r="16" spans="1:21" ht="30.6" customHeight="1" x14ac:dyDescent="0.25">
      <c r="A16" s="402" t="s">
        <v>657</v>
      </c>
      <c r="B16" s="403"/>
      <c r="C16" s="403"/>
      <c r="D16" s="403"/>
      <c r="E16" s="403"/>
      <c r="F16" s="403"/>
      <c r="G16" s="403"/>
    </row>
    <row r="17" spans="1:7" ht="31.2" customHeight="1" x14ac:dyDescent="0.25">
      <c r="A17" s="402" t="s">
        <v>658</v>
      </c>
      <c r="B17" s="403"/>
      <c r="C17" s="403"/>
      <c r="D17" s="403"/>
      <c r="E17" s="403"/>
      <c r="F17" s="403"/>
      <c r="G17" s="403"/>
    </row>
    <row r="18" spans="1:7" ht="18" customHeight="1" x14ac:dyDescent="0.25">
      <c r="A18" s="402" t="s">
        <v>659</v>
      </c>
      <c r="B18" s="398"/>
      <c r="C18" s="398"/>
      <c r="D18" s="398"/>
      <c r="E18" s="398"/>
      <c r="F18" s="398"/>
      <c r="G18" s="398"/>
    </row>
    <row r="19" spans="1:7" ht="31.2" customHeight="1" x14ac:dyDescent="0.25">
      <c r="A19" s="402" t="s">
        <v>660</v>
      </c>
      <c r="B19" s="398"/>
      <c r="C19" s="398"/>
      <c r="D19" s="398"/>
      <c r="E19" s="398"/>
      <c r="F19" s="398"/>
      <c r="G19" s="398"/>
    </row>
    <row r="20" spans="1:7" ht="18.75" customHeight="1" x14ac:dyDescent="0.25"/>
    <row r="21" spans="1:7" ht="18.75" customHeight="1" x14ac:dyDescent="0.25"/>
    <row r="22" spans="1:7" ht="18.75" customHeight="1" x14ac:dyDescent="0.25"/>
    <row r="23" spans="1:7" ht="18.75" customHeight="1" x14ac:dyDescent="0.25"/>
    <row r="24" spans="1:7" ht="18.75" customHeight="1" x14ac:dyDescent="0.25"/>
    <row r="25" spans="1:7" ht="18.75" customHeight="1" x14ac:dyDescent="0.25"/>
    <row r="26" spans="1:7" ht="18.75" customHeight="1" x14ac:dyDescent="0.25"/>
    <row r="27" spans="1:7" ht="18.75" customHeight="1" x14ac:dyDescent="0.25"/>
    <row r="28" spans="1:7" ht="18.75" customHeight="1" x14ac:dyDescent="0.25"/>
    <row r="29" spans="1:7" ht="18.75" customHeight="1" x14ac:dyDescent="0.25"/>
    <row r="30" spans="1:7" ht="18.75" customHeight="1" x14ac:dyDescent="0.25"/>
    <row r="31" spans="1:7" ht="18.75" customHeight="1" x14ac:dyDescent="0.25"/>
    <row r="32" spans="1:7"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sheetData>
  <mergeCells count="15">
    <mergeCell ref="A15:G15"/>
    <mergeCell ref="A16:G16"/>
    <mergeCell ref="A17:G17"/>
    <mergeCell ref="A18:G18"/>
    <mergeCell ref="A19:G19"/>
    <mergeCell ref="D9:G9"/>
    <mergeCell ref="D10:G10"/>
    <mergeCell ref="D11:G11"/>
    <mergeCell ref="D12:G12"/>
    <mergeCell ref="D13:G13"/>
    <mergeCell ref="A5:B5"/>
    <mergeCell ref="C5:D5"/>
    <mergeCell ref="E5:F5"/>
    <mergeCell ref="A7:C7"/>
    <mergeCell ref="D8:G8"/>
  </mergeCells>
  <pageMargins left="0.7" right="0.7" top="0.75" bottom="0.75" header="0.3" footer="0.3"/>
  <pageSetup scale="5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5"/>
  <sheetViews>
    <sheetView zoomScaleNormal="100" workbookViewId="0">
      <selection activeCell="A2" sqref="A2"/>
    </sheetView>
  </sheetViews>
  <sheetFormatPr defaultColWidth="21.44140625" defaultRowHeight="13.2" x14ac:dyDescent="0.25"/>
  <cols>
    <col min="1" max="1" width="54.33203125" customWidth="1"/>
    <col min="11" max="28" width="21.44140625" style="301"/>
  </cols>
  <sheetData>
    <row r="1" spans="1:10" ht="26.25" customHeight="1" x14ac:dyDescent="0.4">
      <c r="A1" s="379" t="s">
        <v>15</v>
      </c>
      <c r="B1" s="375"/>
      <c r="C1" s="6"/>
      <c r="D1" s="6"/>
      <c r="E1" s="6"/>
      <c r="F1" s="6"/>
      <c r="G1" s="6"/>
      <c r="H1" s="6"/>
      <c r="I1" s="6"/>
      <c r="J1" s="6"/>
    </row>
    <row r="2" spans="1:10" ht="36.299999999999997" customHeight="1" x14ac:dyDescent="0.3">
      <c r="A2" s="14" t="s">
        <v>661</v>
      </c>
      <c r="B2" s="404" t="s">
        <v>46</v>
      </c>
      <c r="C2" s="405"/>
      <c r="D2" s="406"/>
      <c r="E2" s="407">
        <f>B2-1</f>
        <v>2017</v>
      </c>
      <c r="F2" s="405"/>
      <c r="G2" s="406"/>
      <c r="H2" s="407" t="s">
        <v>48</v>
      </c>
      <c r="I2" s="405"/>
      <c r="J2" s="405"/>
    </row>
    <row r="3" spans="1:10" ht="36.299999999999997" customHeight="1" x14ac:dyDescent="0.3">
      <c r="A3" s="94"/>
      <c r="B3" s="166" t="s">
        <v>280</v>
      </c>
      <c r="C3" s="166" t="s">
        <v>281</v>
      </c>
      <c r="D3" s="167" t="s">
        <v>282</v>
      </c>
      <c r="E3" s="140" t="s">
        <v>280</v>
      </c>
      <c r="F3" s="140" t="s">
        <v>281</v>
      </c>
      <c r="G3" s="168" t="s">
        <v>282</v>
      </c>
      <c r="H3" s="140" t="s">
        <v>280</v>
      </c>
      <c r="I3" s="140" t="s">
        <v>281</v>
      </c>
      <c r="J3" s="140" t="s">
        <v>282</v>
      </c>
    </row>
    <row r="4" spans="1:10" ht="18.75" customHeight="1" x14ac:dyDescent="0.25">
      <c r="A4" s="6"/>
      <c r="B4" s="11"/>
      <c r="C4" s="11"/>
      <c r="D4" s="169"/>
      <c r="E4" s="6"/>
      <c r="F4" s="6"/>
      <c r="G4" s="170"/>
      <c r="H4" s="6"/>
      <c r="I4" s="6"/>
      <c r="J4" s="6"/>
    </row>
    <row r="5" spans="1:10" ht="18.75" customHeight="1" x14ac:dyDescent="0.3">
      <c r="A5" s="171" t="s">
        <v>283</v>
      </c>
      <c r="B5" s="172">
        <v>6560</v>
      </c>
      <c r="C5" s="172">
        <v>6051</v>
      </c>
      <c r="D5" s="173">
        <v>12611</v>
      </c>
      <c r="E5" s="174">
        <v>6611</v>
      </c>
      <c r="F5" s="174">
        <v>5643</v>
      </c>
      <c r="G5" s="175">
        <v>12254</v>
      </c>
      <c r="H5" s="176">
        <v>6504</v>
      </c>
      <c r="I5" s="176">
        <v>5326</v>
      </c>
      <c r="J5" s="176">
        <v>11830</v>
      </c>
    </row>
    <row r="6" spans="1:10" ht="18.75" customHeight="1" x14ac:dyDescent="0.3">
      <c r="A6" s="7" t="s">
        <v>284</v>
      </c>
      <c r="B6" s="177">
        <v>0</v>
      </c>
      <c r="C6" s="178">
        <v>5406</v>
      </c>
      <c r="D6" s="179">
        <v>5406</v>
      </c>
      <c r="E6" s="32">
        <v>0</v>
      </c>
      <c r="F6" s="180">
        <v>4873</v>
      </c>
      <c r="G6" s="181">
        <v>4873</v>
      </c>
      <c r="H6" s="22">
        <v>0</v>
      </c>
      <c r="I6" s="182">
        <v>4527</v>
      </c>
      <c r="J6" s="182">
        <v>4527</v>
      </c>
    </row>
    <row r="7" spans="1:10" ht="18.75" customHeight="1" x14ac:dyDescent="0.3">
      <c r="A7" s="7" t="s">
        <v>285</v>
      </c>
      <c r="B7" s="178">
        <v>1972</v>
      </c>
      <c r="C7" s="178">
        <v>730</v>
      </c>
      <c r="D7" s="179">
        <v>2702</v>
      </c>
      <c r="E7" s="180">
        <v>1898</v>
      </c>
      <c r="F7" s="180">
        <v>824</v>
      </c>
      <c r="G7" s="181">
        <v>2722</v>
      </c>
      <c r="H7" s="183">
        <v>1934</v>
      </c>
      <c r="I7" s="183">
        <v>838</v>
      </c>
      <c r="J7" s="183">
        <v>2772</v>
      </c>
    </row>
    <row r="8" spans="1:10" ht="36.299999999999997" customHeight="1" x14ac:dyDescent="0.3">
      <c r="A8" s="7" t="s">
        <v>286</v>
      </c>
      <c r="B8" s="178">
        <v>2669</v>
      </c>
      <c r="C8" s="178">
        <v>0</v>
      </c>
      <c r="D8" s="179">
        <v>2669</v>
      </c>
      <c r="E8" s="180">
        <v>0</v>
      </c>
      <c r="F8" s="180">
        <v>0</v>
      </c>
      <c r="G8" s="181">
        <v>0</v>
      </c>
      <c r="H8" s="183">
        <v>0</v>
      </c>
      <c r="I8" s="183">
        <v>0</v>
      </c>
      <c r="J8" s="183">
        <v>0</v>
      </c>
    </row>
    <row r="9" spans="1:10" ht="21.3" customHeight="1" x14ac:dyDescent="0.3">
      <c r="A9" s="7" t="s">
        <v>287</v>
      </c>
      <c r="B9" s="178">
        <v>1867</v>
      </c>
      <c r="C9" s="178">
        <v>0</v>
      </c>
      <c r="D9" s="179">
        <v>1867</v>
      </c>
      <c r="E9" s="180">
        <v>2032</v>
      </c>
      <c r="F9" s="180">
        <v>0</v>
      </c>
      <c r="G9" s="181">
        <v>2032</v>
      </c>
      <c r="H9" s="182">
        <v>1998</v>
      </c>
      <c r="I9" s="183">
        <v>0</v>
      </c>
      <c r="J9" s="182">
        <v>1998</v>
      </c>
    </row>
    <row r="10" spans="1:10" ht="18.75" customHeight="1" x14ac:dyDescent="0.3">
      <c r="A10" s="7" t="s">
        <v>288</v>
      </c>
      <c r="B10" s="178">
        <v>392</v>
      </c>
      <c r="C10" s="178">
        <v>0</v>
      </c>
      <c r="D10" s="179">
        <v>392</v>
      </c>
      <c r="E10" s="180">
        <v>372</v>
      </c>
      <c r="F10" s="180">
        <v>0</v>
      </c>
      <c r="G10" s="181">
        <v>372</v>
      </c>
      <c r="H10" s="182">
        <v>351</v>
      </c>
      <c r="I10" s="183">
        <v>0</v>
      </c>
      <c r="J10" s="182">
        <v>351</v>
      </c>
    </row>
    <row r="11" spans="1:10" ht="18.75" customHeight="1" x14ac:dyDescent="0.3">
      <c r="A11" s="7" t="s">
        <v>57</v>
      </c>
      <c r="B11" s="178">
        <v>-12</v>
      </c>
      <c r="C11" s="178">
        <v>0</v>
      </c>
      <c r="D11" s="179">
        <v>-12</v>
      </c>
      <c r="E11" s="180">
        <v>716</v>
      </c>
      <c r="F11" s="180">
        <v>0</v>
      </c>
      <c r="G11" s="181">
        <v>716</v>
      </c>
      <c r="H11" s="183">
        <v>0</v>
      </c>
      <c r="I11" s="183">
        <v>0</v>
      </c>
      <c r="J11" s="183">
        <v>0</v>
      </c>
    </row>
    <row r="12" spans="1:10" ht="18.75" customHeight="1" x14ac:dyDescent="0.3">
      <c r="A12" s="24" t="s">
        <v>289</v>
      </c>
      <c r="B12" s="184">
        <v>-7</v>
      </c>
      <c r="C12" s="184">
        <v>0</v>
      </c>
      <c r="D12" s="185">
        <v>-7</v>
      </c>
      <c r="E12" s="186">
        <v>-8</v>
      </c>
      <c r="F12" s="186">
        <v>0</v>
      </c>
      <c r="G12" s="187">
        <v>-8</v>
      </c>
      <c r="H12" s="188">
        <v>0</v>
      </c>
      <c r="I12" s="188">
        <v>0</v>
      </c>
      <c r="J12" s="188">
        <v>0</v>
      </c>
    </row>
    <row r="13" spans="1:10" ht="18.75" customHeight="1" x14ac:dyDescent="0.3">
      <c r="A13" s="171" t="s">
        <v>290</v>
      </c>
      <c r="B13" s="184">
        <f>SUM(B6:B12)</f>
        <v>6881</v>
      </c>
      <c r="C13" s="184">
        <f>SUM(C6:C12)</f>
        <v>6136</v>
      </c>
      <c r="D13" s="185">
        <f>SUM(D6:D12)</f>
        <v>13017</v>
      </c>
      <c r="E13" s="186">
        <f>SUM(E6:E12)</f>
        <v>5010</v>
      </c>
      <c r="F13" s="186">
        <v>5697</v>
      </c>
      <c r="G13" s="187">
        <f>SUM(G6:G12)</f>
        <v>10707</v>
      </c>
      <c r="H13" s="188">
        <v>4283</v>
      </c>
      <c r="I13" s="188">
        <v>5365</v>
      </c>
      <c r="J13" s="188">
        <v>9648</v>
      </c>
    </row>
    <row r="14" spans="1:10" ht="18.75" customHeight="1" x14ac:dyDescent="0.3">
      <c r="A14" s="35" t="s">
        <v>291</v>
      </c>
      <c r="B14" s="178">
        <v>-321</v>
      </c>
      <c r="C14" s="178">
        <v>-85</v>
      </c>
      <c r="D14" s="179">
        <v>-406</v>
      </c>
      <c r="E14" s="180">
        <v>1601</v>
      </c>
      <c r="F14" s="180">
        <v>-54</v>
      </c>
      <c r="G14" s="181">
        <v>1547</v>
      </c>
      <c r="H14" s="183">
        <v>2221</v>
      </c>
      <c r="I14" s="183">
        <v>-39</v>
      </c>
      <c r="J14" s="183">
        <v>2182</v>
      </c>
    </row>
    <row r="15" spans="1:10" ht="18.75" customHeight="1" x14ac:dyDescent="0.3">
      <c r="A15" s="7" t="s">
        <v>292</v>
      </c>
      <c r="B15" s="178">
        <v>-671</v>
      </c>
      <c r="C15" s="178">
        <v>-2</v>
      </c>
      <c r="D15" s="179">
        <v>-673</v>
      </c>
      <c r="E15" s="180">
        <v>-588</v>
      </c>
      <c r="F15" s="180">
        <v>-1</v>
      </c>
      <c r="G15" s="181">
        <v>-589</v>
      </c>
      <c r="H15" s="182">
        <v>-540</v>
      </c>
      <c r="I15" s="183">
        <v>-1</v>
      </c>
      <c r="J15" s="182">
        <v>-541</v>
      </c>
    </row>
    <row r="16" spans="1:10" ht="18.75" customHeight="1" x14ac:dyDescent="0.3">
      <c r="A16" s="24" t="s">
        <v>293</v>
      </c>
      <c r="B16" s="184">
        <v>107</v>
      </c>
      <c r="C16" s="184">
        <v>87</v>
      </c>
      <c r="D16" s="185">
        <v>194</v>
      </c>
      <c r="E16" s="186">
        <v>93</v>
      </c>
      <c r="F16" s="186">
        <v>55</v>
      </c>
      <c r="G16" s="187">
        <v>148</v>
      </c>
      <c r="H16" s="188">
        <v>74</v>
      </c>
      <c r="I16" s="188">
        <v>40</v>
      </c>
      <c r="J16" s="188">
        <v>114</v>
      </c>
    </row>
    <row r="17" spans="1:28" ht="18.75" customHeight="1" x14ac:dyDescent="0.3">
      <c r="A17" s="35" t="s">
        <v>294</v>
      </c>
      <c r="B17" s="178">
        <f>SUM(B14:B16)</f>
        <v>-885</v>
      </c>
      <c r="C17" s="177">
        <v>0</v>
      </c>
      <c r="D17" s="179">
        <f>SUM(D14:D16)</f>
        <v>-885</v>
      </c>
      <c r="E17" s="180">
        <v>1106</v>
      </c>
      <c r="F17" s="32">
        <v>0</v>
      </c>
      <c r="G17" s="181">
        <f>SUM(G14:G16)</f>
        <v>1106</v>
      </c>
      <c r="H17" s="182">
        <v>1755</v>
      </c>
      <c r="I17" s="22">
        <v>0</v>
      </c>
      <c r="J17" s="182">
        <v>1755</v>
      </c>
    </row>
    <row r="18" spans="1:28" ht="18.75" customHeight="1" x14ac:dyDescent="0.3">
      <c r="A18" s="24" t="s">
        <v>295</v>
      </c>
      <c r="B18" s="184">
        <v>-696</v>
      </c>
      <c r="C18" s="189">
        <v>0</v>
      </c>
      <c r="D18" s="185">
        <v>-696</v>
      </c>
      <c r="E18" s="186">
        <v>-30</v>
      </c>
      <c r="F18" s="70">
        <v>0</v>
      </c>
      <c r="G18" s="187">
        <v>-30</v>
      </c>
      <c r="H18" s="190">
        <v>256</v>
      </c>
      <c r="I18" s="26">
        <v>0</v>
      </c>
      <c r="J18" s="190">
        <v>256</v>
      </c>
    </row>
    <row r="19" spans="1:28" ht="15.6" x14ac:dyDescent="0.3">
      <c r="A19" s="35" t="s">
        <v>296</v>
      </c>
      <c r="B19" s="178">
        <v>-189</v>
      </c>
      <c r="C19" s="177">
        <v>0</v>
      </c>
      <c r="D19" s="179">
        <v>-189</v>
      </c>
      <c r="E19" s="180">
        <v>1136</v>
      </c>
      <c r="F19" s="32">
        <v>0</v>
      </c>
      <c r="G19" s="181">
        <v>1136</v>
      </c>
      <c r="H19" s="182">
        <v>1499</v>
      </c>
      <c r="I19" s="22">
        <v>0</v>
      </c>
      <c r="J19" s="182">
        <v>1499</v>
      </c>
    </row>
    <row r="20" spans="1:28" ht="30.6" x14ac:dyDescent="0.3">
      <c r="A20" s="24" t="s">
        <v>297</v>
      </c>
      <c r="B20" s="184">
        <v>121</v>
      </c>
      <c r="C20" s="189">
        <v>0</v>
      </c>
      <c r="D20" s="185">
        <v>121</v>
      </c>
      <c r="E20" s="186">
        <v>124</v>
      </c>
      <c r="F20" s="70">
        <v>0</v>
      </c>
      <c r="G20" s="187">
        <v>124</v>
      </c>
      <c r="H20" s="190">
        <v>123</v>
      </c>
      <c r="I20" s="26">
        <v>0</v>
      </c>
      <c r="J20" s="190">
        <v>123</v>
      </c>
      <c r="K20" s="311"/>
      <c r="L20" s="311"/>
      <c r="M20" s="311"/>
      <c r="N20" s="311"/>
      <c r="O20" s="311"/>
      <c r="P20" s="311"/>
      <c r="Q20" s="311"/>
      <c r="R20" s="311"/>
      <c r="S20" s="311"/>
      <c r="T20" s="311"/>
      <c r="U20" s="311"/>
      <c r="V20" s="311"/>
      <c r="W20" s="311"/>
      <c r="X20" s="311"/>
      <c r="Y20" s="311"/>
      <c r="Z20" s="311"/>
      <c r="AA20" s="311"/>
      <c r="AB20" s="311"/>
    </row>
    <row r="21" spans="1:28" ht="21.3" customHeight="1" x14ac:dyDescent="0.3">
      <c r="A21" s="171" t="s">
        <v>298</v>
      </c>
      <c r="B21" s="184">
        <v>-310</v>
      </c>
      <c r="C21" s="189">
        <v>0</v>
      </c>
      <c r="D21" s="185">
        <v>-310</v>
      </c>
      <c r="E21" s="186">
        <v>1012</v>
      </c>
      <c r="F21" s="70">
        <v>0</v>
      </c>
      <c r="G21" s="187">
        <v>1012</v>
      </c>
      <c r="H21" s="190">
        <v>1376</v>
      </c>
      <c r="I21" s="26">
        <v>0</v>
      </c>
      <c r="J21" s="190">
        <v>1376</v>
      </c>
      <c r="K21" s="311"/>
      <c r="L21" s="311"/>
      <c r="M21" s="311"/>
      <c r="N21" s="311"/>
      <c r="O21" s="311"/>
      <c r="P21" s="311"/>
      <c r="Q21" s="311"/>
      <c r="R21" s="311"/>
      <c r="S21" s="311"/>
      <c r="T21" s="311"/>
      <c r="U21" s="311"/>
      <c r="V21" s="311"/>
      <c r="W21" s="311"/>
      <c r="X21" s="311"/>
      <c r="Y21" s="311"/>
      <c r="Z21" s="311"/>
      <c r="AA21" s="311"/>
      <c r="AB21" s="311"/>
    </row>
    <row r="22" spans="1:28" ht="18.75" customHeight="1" x14ac:dyDescent="0.3">
      <c r="A22" s="91"/>
      <c r="B22" s="11"/>
      <c r="C22" s="11"/>
      <c r="D22" s="191"/>
      <c r="E22" s="6"/>
      <c r="F22" s="6"/>
      <c r="G22" s="170"/>
      <c r="H22" s="6"/>
      <c r="I22" s="6"/>
      <c r="J22" s="6"/>
    </row>
    <row r="23" spans="1:28" ht="18.75" customHeight="1" x14ac:dyDescent="0.3">
      <c r="A23" s="7" t="s">
        <v>298</v>
      </c>
      <c r="B23" s="11"/>
      <c r="C23" s="11"/>
      <c r="D23" s="192">
        <v>310</v>
      </c>
      <c r="E23" s="6"/>
      <c r="F23" s="6"/>
      <c r="G23" s="193">
        <v>1012</v>
      </c>
      <c r="H23" s="6"/>
      <c r="I23" s="6"/>
      <c r="J23" s="194">
        <v>1376</v>
      </c>
    </row>
    <row r="24" spans="1:28" ht="18.75" customHeight="1" x14ac:dyDescent="0.3">
      <c r="A24" s="7" t="s">
        <v>299</v>
      </c>
      <c r="B24" s="11"/>
      <c r="C24" s="11"/>
      <c r="D24" s="191"/>
      <c r="E24" s="6"/>
      <c r="F24" s="6"/>
      <c r="G24" s="170"/>
      <c r="H24" s="6"/>
      <c r="I24" s="6"/>
      <c r="J24" s="6"/>
    </row>
    <row r="25" spans="1:28" ht="18.75" customHeight="1" x14ac:dyDescent="0.3">
      <c r="A25" s="7" t="s">
        <v>56</v>
      </c>
      <c r="B25" s="11"/>
      <c r="C25" s="11"/>
      <c r="D25" s="179">
        <v>-1825</v>
      </c>
      <c r="E25" s="6"/>
      <c r="F25" s="6"/>
      <c r="G25" s="195">
        <v>0</v>
      </c>
      <c r="H25" s="6"/>
      <c r="I25" s="6"/>
      <c r="J25" s="22">
        <v>0</v>
      </c>
    </row>
    <row r="26" spans="1:28" ht="18.75" customHeight="1" x14ac:dyDescent="0.3">
      <c r="A26" s="132" t="s">
        <v>57</v>
      </c>
      <c r="B26" s="11"/>
      <c r="C26" s="11"/>
      <c r="D26" s="179">
        <v>9</v>
      </c>
      <c r="E26" s="6"/>
      <c r="F26" s="6"/>
      <c r="G26" s="195">
        <v>-448</v>
      </c>
      <c r="H26" s="6"/>
      <c r="I26" s="6"/>
      <c r="J26" s="22">
        <v>0</v>
      </c>
    </row>
    <row r="27" spans="1:28" ht="18.75" customHeight="1" x14ac:dyDescent="0.3">
      <c r="A27" s="132" t="s">
        <v>60</v>
      </c>
      <c r="B27" s="11"/>
      <c r="C27" s="11"/>
      <c r="D27" s="179">
        <v>0</v>
      </c>
      <c r="E27" s="6"/>
      <c r="F27" s="6"/>
      <c r="G27" s="195">
        <v>-33</v>
      </c>
      <c r="H27" s="6"/>
      <c r="I27" s="6"/>
      <c r="J27" s="22">
        <v>0</v>
      </c>
    </row>
    <row r="28" spans="1:28" ht="18.75" customHeight="1" x14ac:dyDescent="0.3">
      <c r="A28" s="196" t="s">
        <v>300</v>
      </c>
      <c r="B28" s="197"/>
      <c r="C28" s="197"/>
      <c r="D28" s="198">
        <v>66</v>
      </c>
      <c r="E28" s="103"/>
      <c r="F28" s="103"/>
      <c r="G28" s="199">
        <v>0</v>
      </c>
      <c r="H28" s="103"/>
      <c r="I28" s="103"/>
      <c r="J28" s="109">
        <v>0</v>
      </c>
    </row>
    <row r="29" spans="1:28" ht="26.25" customHeight="1" x14ac:dyDescent="0.25">
      <c r="A29" s="200" t="s">
        <v>301</v>
      </c>
      <c r="B29" s="201"/>
      <c r="C29" s="201"/>
      <c r="D29" s="202">
        <v>1440</v>
      </c>
      <c r="E29" s="203"/>
      <c r="F29" s="203"/>
      <c r="G29" s="204">
        <v>1493</v>
      </c>
      <c r="H29" s="203"/>
      <c r="I29" s="203"/>
      <c r="J29" s="205">
        <v>1376</v>
      </c>
    </row>
    <row r="30" spans="1:28" ht="15" customHeight="1" x14ac:dyDescent="0.25">
      <c r="A30" s="408" t="s">
        <v>302</v>
      </c>
      <c r="B30" s="375"/>
      <c r="C30" s="375"/>
      <c r="D30" s="372"/>
      <c r="E30" s="372"/>
      <c r="F30" s="372"/>
      <c r="G30" s="6"/>
      <c r="H30" s="6"/>
      <c r="I30" s="6"/>
      <c r="J30" s="6"/>
    </row>
    <row r="31" spans="1:28" ht="18.75" customHeight="1" x14ac:dyDescent="0.25">
      <c r="A31" s="6"/>
      <c r="B31" s="6"/>
      <c r="C31" s="6"/>
      <c r="D31" s="6"/>
      <c r="E31" s="6"/>
      <c r="F31" s="6"/>
      <c r="G31" s="6"/>
      <c r="H31" s="6"/>
      <c r="I31" s="6"/>
      <c r="J31" s="6"/>
    </row>
    <row r="32" spans="1:28" ht="18.75" customHeight="1" x14ac:dyDescent="0.25">
      <c r="A32" s="6"/>
      <c r="B32" s="6"/>
      <c r="C32" s="6"/>
      <c r="D32" s="6"/>
      <c r="E32" s="6"/>
      <c r="F32" s="6"/>
      <c r="G32" s="6"/>
      <c r="H32" s="6"/>
      <c r="I32" s="6"/>
      <c r="J32" s="6"/>
    </row>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sheetData>
  <mergeCells count="5">
    <mergeCell ref="A1:B1"/>
    <mergeCell ref="B2:D2"/>
    <mergeCell ref="E2:G2"/>
    <mergeCell ref="H2:J2"/>
    <mergeCell ref="A30:F30"/>
  </mergeCells>
  <pageMargins left="0.7" right="0.7" top="0.75" bottom="0.75" header="0.3" footer="0.3"/>
  <pageSetup scale="4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topLeftCell="A43" zoomScaleNormal="100" workbookViewId="0">
      <selection activeCell="E51" sqref="E51"/>
    </sheetView>
  </sheetViews>
  <sheetFormatPr defaultColWidth="21.44140625" defaultRowHeight="13.2" x14ac:dyDescent="0.25"/>
  <cols>
    <col min="1" max="1" width="74.77734375" customWidth="1"/>
  </cols>
  <sheetData>
    <row r="1" spans="1:3" ht="26.25" customHeight="1" x14ac:dyDescent="0.4">
      <c r="A1" s="10" t="s">
        <v>16</v>
      </c>
      <c r="B1" s="6"/>
      <c r="C1" s="6"/>
    </row>
    <row r="2" spans="1:3" ht="36.299999999999997" customHeight="1" x14ac:dyDescent="0.3">
      <c r="A2" s="102" t="s">
        <v>303</v>
      </c>
      <c r="B2" s="105" t="s">
        <v>46</v>
      </c>
      <c r="C2" s="106">
        <f>B2-1</f>
        <v>2017</v>
      </c>
    </row>
    <row r="3" spans="1:3" ht="18.75" customHeight="1" x14ac:dyDescent="0.25">
      <c r="A3" s="6"/>
      <c r="B3" s="11"/>
      <c r="C3" s="6"/>
    </row>
    <row r="4" spans="1:3" ht="18.75" customHeight="1" x14ac:dyDescent="0.3">
      <c r="A4" s="35" t="s">
        <v>304</v>
      </c>
      <c r="B4" s="11"/>
      <c r="C4" s="6"/>
    </row>
    <row r="5" spans="1:3" ht="18.75" customHeight="1" x14ac:dyDescent="0.3">
      <c r="A5" s="7" t="s">
        <v>305</v>
      </c>
      <c r="B5" s="18">
        <v>814</v>
      </c>
      <c r="C5" s="19">
        <v>484</v>
      </c>
    </row>
    <row r="6" spans="1:3" ht="18.75" customHeight="1" x14ac:dyDescent="0.3">
      <c r="A6" s="7" t="s">
        <v>306</v>
      </c>
      <c r="B6" s="21">
        <v>305</v>
      </c>
      <c r="C6" s="22">
        <v>203</v>
      </c>
    </row>
    <row r="7" spans="1:3" ht="18.75" customHeight="1" x14ac:dyDescent="0.3">
      <c r="A7" s="107" t="s">
        <v>307</v>
      </c>
      <c r="B7" s="108">
        <v>14</v>
      </c>
      <c r="C7" s="109">
        <v>16</v>
      </c>
    </row>
    <row r="8" spans="1:3" ht="18.75" customHeight="1" x14ac:dyDescent="0.3">
      <c r="A8" s="100" t="s">
        <v>308</v>
      </c>
      <c r="B8" s="108">
        <v>1133</v>
      </c>
      <c r="C8" s="109">
        <v>703</v>
      </c>
    </row>
    <row r="9" spans="1:3" ht="18.75" customHeight="1" x14ac:dyDescent="0.25">
      <c r="A9" s="6"/>
      <c r="B9" s="11"/>
      <c r="C9" s="6"/>
    </row>
    <row r="10" spans="1:3" ht="18.75" customHeight="1" x14ac:dyDescent="0.3">
      <c r="A10" s="35" t="s">
        <v>309</v>
      </c>
      <c r="B10" s="11"/>
      <c r="C10" s="6"/>
    </row>
    <row r="11" spans="1:3" ht="18.75" customHeight="1" x14ac:dyDescent="0.3">
      <c r="A11" s="7" t="s">
        <v>310</v>
      </c>
      <c r="B11" s="21">
        <v>3589</v>
      </c>
      <c r="C11" s="22">
        <v>3143</v>
      </c>
    </row>
    <row r="12" spans="1:3" ht="18.75" customHeight="1" x14ac:dyDescent="0.3">
      <c r="A12" s="7" t="s">
        <v>311</v>
      </c>
      <c r="B12" s="21">
        <v>271</v>
      </c>
      <c r="C12" s="22">
        <v>271</v>
      </c>
    </row>
    <row r="13" spans="1:3" ht="18.75" customHeight="1" x14ac:dyDescent="0.3">
      <c r="A13" s="7" t="s">
        <v>306</v>
      </c>
      <c r="B13" s="21">
        <v>700</v>
      </c>
      <c r="C13" s="22">
        <v>799</v>
      </c>
    </row>
    <row r="14" spans="1:3" ht="18.75" customHeight="1" x14ac:dyDescent="0.3">
      <c r="A14" s="7" t="s">
        <v>312</v>
      </c>
      <c r="B14" s="21">
        <v>118</v>
      </c>
      <c r="C14" s="22">
        <v>123</v>
      </c>
    </row>
    <row r="15" spans="1:3" ht="18.75" customHeight="1" x14ac:dyDescent="0.3">
      <c r="A15" s="7" t="s">
        <v>313</v>
      </c>
      <c r="B15" s="21">
        <v>0</v>
      </c>
      <c r="C15" s="22">
        <v>72</v>
      </c>
    </row>
    <row r="16" spans="1:3" ht="18.75" customHeight="1" x14ac:dyDescent="0.3">
      <c r="A16" s="7" t="s">
        <v>314</v>
      </c>
      <c r="B16" s="21">
        <v>153</v>
      </c>
      <c r="C16" s="22">
        <v>168</v>
      </c>
    </row>
    <row r="17" spans="1:3" ht="18.75" customHeight="1" x14ac:dyDescent="0.3">
      <c r="A17" s="7" t="s">
        <v>315</v>
      </c>
      <c r="B17" s="21">
        <v>360</v>
      </c>
      <c r="C17" s="22">
        <v>143</v>
      </c>
    </row>
    <row r="18" spans="1:3" ht="18.75" customHeight="1" x14ac:dyDescent="0.3">
      <c r="A18" s="7" t="s">
        <v>316</v>
      </c>
      <c r="B18" s="21">
        <v>134</v>
      </c>
      <c r="C18" s="22">
        <v>144</v>
      </c>
    </row>
    <row r="19" spans="1:3" ht="18.75" customHeight="1" x14ac:dyDescent="0.3">
      <c r="A19" s="107" t="s">
        <v>307</v>
      </c>
      <c r="B19" s="108">
        <v>55</v>
      </c>
      <c r="C19" s="109">
        <v>51</v>
      </c>
    </row>
    <row r="20" spans="1:3" ht="18.75" customHeight="1" x14ac:dyDescent="0.3">
      <c r="A20" s="100" t="s">
        <v>317</v>
      </c>
      <c r="B20" s="108">
        <v>5380</v>
      </c>
      <c r="C20" s="109">
        <v>4914</v>
      </c>
    </row>
    <row r="21" spans="1:3" ht="18.75" customHeight="1" x14ac:dyDescent="0.3">
      <c r="A21" s="100" t="s">
        <v>318</v>
      </c>
      <c r="B21" s="110">
        <v>6513</v>
      </c>
      <c r="C21" s="111">
        <v>5617</v>
      </c>
    </row>
    <row r="22" spans="1:3" ht="18.75" customHeight="1" x14ac:dyDescent="0.25">
      <c r="A22" s="6"/>
      <c r="B22" s="11"/>
      <c r="C22" s="6"/>
    </row>
    <row r="23" spans="1:3" ht="18.75" customHeight="1" x14ac:dyDescent="0.25">
      <c r="A23" s="6"/>
      <c r="B23" s="11"/>
      <c r="C23" s="6"/>
    </row>
    <row r="24" spans="1:3" ht="26.25" customHeight="1" x14ac:dyDescent="0.4">
      <c r="A24" s="10" t="s">
        <v>17</v>
      </c>
      <c r="B24" s="11"/>
      <c r="C24" s="6"/>
    </row>
    <row r="25" spans="1:3" ht="36.299999999999997" customHeight="1" x14ac:dyDescent="0.3">
      <c r="A25" s="102" t="s">
        <v>319</v>
      </c>
      <c r="B25" s="105" t="s">
        <v>46</v>
      </c>
      <c r="C25" s="106">
        <f>B25-1</f>
        <v>2017</v>
      </c>
    </row>
    <row r="26" spans="1:3" ht="18.75" customHeight="1" x14ac:dyDescent="0.25">
      <c r="A26" s="6"/>
      <c r="B26" s="11"/>
      <c r="C26" s="6"/>
    </row>
    <row r="27" spans="1:3" ht="18.75" customHeight="1" x14ac:dyDescent="0.3">
      <c r="A27" s="35" t="s">
        <v>304</v>
      </c>
      <c r="B27" s="206" t="s">
        <v>320</v>
      </c>
      <c r="C27" s="6"/>
    </row>
    <row r="28" spans="1:3" ht="18.75" customHeight="1" x14ac:dyDescent="0.3">
      <c r="A28" s="7" t="s">
        <v>305</v>
      </c>
      <c r="B28" s="18">
        <v>1080</v>
      </c>
      <c r="C28" s="19">
        <v>1009</v>
      </c>
    </row>
    <row r="29" spans="1:3" ht="18.75" customHeight="1" x14ac:dyDescent="0.3">
      <c r="A29" s="7" t="s">
        <v>321</v>
      </c>
      <c r="B29" s="21">
        <v>158</v>
      </c>
      <c r="C29" s="22">
        <v>74</v>
      </c>
    </row>
    <row r="30" spans="1:3" ht="18.75" customHeight="1" x14ac:dyDescent="0.3">
      <c r="A30" s="107" t="s">
        <v>307</v>
      </c>
      <c r="B30" s="108">
        <v>294</v>
      </c>
      <c r="C30" s="109">
        <v>38</v>
      </c>
    </row>
    <row r="31" spans="1:3" ht="18.75" customHeight="1" x14ac:dyDescent="0.3">
      <c r="A31" s="100" t="s">
        <v>322</v>
      </c>
      <c r="B31" s="108">
        <v>1532</v>
      </c>
      <c r="C31" s="109">
        <f>SUM(C28:C30)</f>
        <v>1121</v>
      </c>
    </row>
    <row r="32" spans="1:3" ht="18.75" customHeight="1" x14ac:dyDescent="0.25">
      <c r="A32" s="6"/>
      <c r="B32" s="113"/>
      <c r="C32" s="112"/>
    </row>
    <row r="33" spans="1:4" ht="18.75" customHeight="1" x14ac:dyDescent="0.3">
      <c r="A33" s="35" t="s">
        <v>309</v>
      </c>
      <c r="B33" s="113"/>
      <c r="C33" s="112"/>
    </row>
    <row r="34" spans="1:4" ht="18.75" customHeight="1" x14ac:dyDescent="0.3">
      <c r="A34" s="7" t="s">
        <v>323</v>
      </c>
      <c r="B34" s="21">
        <v>2769</v>
      </c>
      <c r="C34" s="22">
        <v>2741</v>
      </c>
    </row>
    <row r="35" spans="1:4" ht="18.75" customHeight="1" x14ac:dyDescent="0.3">
      <c r="A35" s="7" t="s">
        <v>60</v>
      </c>
      <c r="B35" s="21">
        <v>2776</v>
      </c>
      <c r="C35" s="22">
        <v>2892</v>
      </c>
    </row>
    <row r="36" spans="1:4" ht="18.75" customHeight="1" x14ac:dyDescent="0.3">
      <c r="A36" s="298" t="s">
        <v>634</v>
      </c>
      <c r="B36" s="21">
        <v>1130</v>
      </c>
      <c r="C36" s="22">
        <v>1575</v>
      </c>
    </row>
    <row r="37" spans="1:4" ht="18.75" customHeight="1" x14ac:dyDescent="0.3">
      <c r="A37" s="7" t="s">
        <v>305</v>
      </c>
      <c r="B37" s="21">
        <v>1344</v>
      </c>
      <c r="C37" s="22">
        <v>1316</v>
      </c>
    </row>
    <row r="38" spans="1:4" ht="18.75" customHeight="1" x14ac:dyDescent="0.3">
      <c r="A38" s="7" t="s">
        <v>324</v>
      </c>
      <c r="B38" s="21">
        <v>185</v>
      </c>
      <c r="C38" s="22">
        <v>26</v>
      </c>
    </row>
    <row r="39" spans="1:4" ht="18.75" customHeight="1" x14ac:dyDescent="0.3">
      <c r="A39" s="107" t="s">
        <v>307</v>
      </c>
      <c r="B39" s="108">
        <v>125</v>
      </c>
      <c r="C39" s="109">
        <v>64</v>
      </c>
    </row>
    <row r="40" spans="1:4" ht="18.75" customHeight="1" x14ac:dyDescent="0.3">
      <c r="A40" s="100" t="s">
        <v>317</v>
      </c>
      <c r="B40" s="108">
        <f>SUM(B34:B39)</f>
        <v>8329</v>
      </c>
      <c r="C40" s="109">
        <f>SUM(C34:C39)</f>
        <v>8614</v>
      </c>
    </row>
    <row r="41" spans="1:4" ht="18.75" customHeight="1" x14ac:dyDescent="0.3">
      <c r="A41" s="100" t="s">
        <v>325</v>
      </c>
      <c r="B41" s="110">
        <v>9861</v>
      </c>
      <c r="C41" s="111">
        <v>9735</v>
      </c>
    </row>
    <row r="42" spans="1:4" ht="18.75" customHeight="1" x14ac:dyDescent="0.25">
      <c r="A42" s="6"/>
      <c r="B42" s="6"/>
      <c r="C42" s="6"/>
    </row>
    <row r="43" spans="1:4" ht="31.2" customHeight="1" x14ac:dyDescent="0.25">
      <c r="A43" s="365" t="s">
        <v>326</v>
      </c>
      <c r="B43" s="375"/>
      <c r="C43" s="372"/>
    </row>
    <row r="44" spans="1:4" ht="18.75" customHeight="1" x14ac:dyDescent="0.25">
      <c r="A44" s="6"/>
      <c r="B44" s="6"/>
      <c r="C44" s="6"/>
      <c r="D44" s="338"/>
    </row>
    <row r="45" spans="1:4" ht="18.75" customHeight="1" x14ac:dyDescent="0.4">
      <c r="A45" s="10" t="s">
        <v>18</v>
      </c>
      <c r="B45" s="6"/>
      <c r="C45" s="6"/>
      <c r="D45" s="339"/>
    </row>
    <row r="46" spans="1:4" ht="18.75" customHeight="1" x14ac:dyDescent="0.3">
      <c r="A46" s="100" t="s">
        <v>327</v>
      </c>
      <c r="B46" s="106" t="s">
        <v>328</v>
      </c>
      <c r="C46" s="106" t="s">
        <v>329</v>
      </c>
      <c r="D46" s="335"/>
    </row>
    <row r="47" spans="1:4" ht="18.75" customHeight="1" x14ac:dyDescent="0.25">
      <c r="A47" s="7" t="s">
        <v>330</v>
      </c>
      <c r="B47" s="207">
        <v>0.10299999999999999</v>
      </c>
      <c r="C47" s="208">
        <v>0.48</v>
      </c>
      <c r="D47" s="335"/>
    </row>
    <row r="48" spans="1:4" ht="18.75" customHeight="1" x14ac:dyDescent="0.25">
      <c r="A48" s="7" t="s">
        <v>331</v>
      </c>
      <c r="B48" s="78">
        <v>5.8200000000000002E-2</v>
      </c>
      <c r="C48" s="208">
        <v>0.09</v>
      </c>
      <c r="D48" s="335"/>
    </row>
    <row r="49" spans="1:4" ht="18.75" customHeight="1" x14ac:dyDescent="0.25">
      <c r="A49" s="7" t="s">
        <v>332</v>
      </c>
      <c r="B49" s="78">
        <v>4.9799999999999997E-2</v>
      </c>
      <c r="C49" s="208">
        <v>0.43</v>
      </c>
      <c r="D49" s="335"/>
    </row>
    <row r="50" spans="1:4" ht="18.75" customHeight="1" x14ac:dyDescent="0.25">
      <c r="A50" s="6"/>
      <c r="B50" s="6"/>
      <c r="C50" s="6"/>
      <c r="D50" s="335"/>
    </row>
    <row r="51" spans="1:4" ht="18.75" customHeight="1" x14ac:dyDescent="0.3">
      <c r="A51" s="100" t="s">
        <v>333</v>
      </c>
      <c r="B51" s="103"/>
      <c r="C51" s="103"/>
      <c r="D51" s="335"/>
    </row>
    <row r="52" spans="1:4" ht="18.75" customHeight="1" x14ac:dyDescent="0.25">
      <c r="A52" s="7" t="s">
        <v>334</v>
      </c>
      <c r="B52" s="207">
        <v>0.10299999999999999</v>
      </c>
      <c r="C52" s="6"/>
      <c r="D52" s="338"/>
    </row>
    <row r="53" spans="1:4" ht="18.75" customHeight="1" x14ac:dyDescent="0.25">
      <c r="A53" s="7" t="s">
        <v>335</v>
      </c>
      <c r="B53" s="207">
        <v>5.0000000000000001E-3</v>
      </c>
      <c r="C53" s="6"/>
      <c r="D53" s="335"/>
    </row>
    <row r="54" spans="1:4" ht="18.75" customHeight="1" x14ac:dyDescent="0.25">
      <c r="A54" s="107" t="s">
        <v>336</v>
      </c>
      <c r="B54" s="209">
        <v>7.0000000000000001E-3</v>
      </c>
      <c r="C54" s="103"/>
      <c r="D54" s="335"/>
    </row>
    <row r="55" spans="1:4" ht="23.7" customHeight="1" x14ac:dyDescent="0.25">
      <c r="A55" s="107" t="s">
        <v>635</v>
      </c>
      <c r="B55" s="337">
        <v>0.115</v>
      </c>
      <c r="C55" s="103"/>
      <c r="D55" s="335"/>
    </row>
    <row r="56" spans="1:4" ht="18.75" customHeight="1" x14ac:dyDescent="0.25">
      <c r="A56" s="154" t="s">
        <v>337</v>
      </c>
      <c r="D56" s="335"/>
    </row>
    <row r="57" spans="1:4" ht="18.75" customHeight="1" x14ac:dyDescent="0.25">
      <c r="D57" s="335"/>
    </row>
    <row r="58" spans="1:4" ht="18.75" customHeight="1" x14ac:dyDescent="0.25"/>
    <row r="59" spans="1:4" ht="18.75" customHeight="1" x14ac:dyDescent="0.25"/>
    <row r="60" spans="1:4" ht="18.75" customHeight="1" x14ac:dyDescent="0.25"/>
    <row r="61" spans="1:4" ht="18.75" customHeight="1" x14ac:dyDescent="0.25"/>
    <row r="62" spans="1:4" ht="18.75" customHeight="1" x14ac:dyDescent="0.25"/>
    <row r="63" spans="1:4" ht="18.75" customHeight="1" x14ac:dyDescent="0.25"/>
    <row r="64" spans="1: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sheetData>
  <mergeCells count="1">
    <mergeCell ref="A43:C43"/>
  </mergeCells>
  <pageMargins left="0.7" right="0.7" top="0.75" bottom="0.75" header="0.3" footer="0.3"/>
  <pageSetup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54"/>
  <sheetViews>
    <sheetView topLeftCell="A25" zoomScaleNormal="100" workbookViewId="0">
      <selection activeCell="A23" sqref="A23"/>
    </sheetView>
  </sheetViews>
  <sheetFormatPr defaultColWidth="21.44140625" defaultRowHeight="13.2" x14ac:dyDescent="0.25"/>
  <cols>
    <col min="1" max="1" width="40.44140625" customWidth="1"/>
  </cols>
  <sheetData>
    <row r="1" spans="1:6" ht="26.25" customHeight="1" x14ac:dyDescent="0.4">
      <c r="A1" s="379" t="s">
        <v>19</v>
      </c>
      <c r="B1" s="375"/>
      <c r="C1" s="6"/>
      <c r="D1" s="6"/>
      <c r="E1" s="6"/>
      <c r="F1" s="6"/>
    </row>
    <row r="2" spans="1:6" ht="18.75" customHeight="1" x14ac:dyDescent="0.3">
      <c r="A2" s="102" t="s">
        <v>338</v>
      </c>
      <c r="B2" s="105" t="s">
        <v>46</v>
      </c>
      <c r="C2" s="106">
        <f>B2-1</f>
        <v>2017</v>
      </c>
      <c r="D2" s="106">
        <f>C2-1</f>
        <v>2016</v>
      </c>
      <c r="E2" s="3" t="s">
        <v>51</v>
      </c>
    </row>
    <row r="3" spans="1:6" ht="18.75" customHeight="1" x14ac:dyDescent="0.3">
      <c r="A3" s="6"/>
      <c r="B3" s="123"/>
      <c r="C3" s="6"/>
      <c r="D3" s="6"/>
    </row>
    <row r="4" spans="1:6" ht="18.75" customHeight="1" x14ac:dyDescent="0.3">
      <c r="A4" s="325" t="s">
        <v>673</v>
      </c>
      <c r="B4" s="211"/>
      <c r="C4" s="212"/>
      <c r="D4" s="6"/>
    </row>
    <row r="5" spans="1:6" ht="18.75" customHeight="1" x14ac:dyDescent="0.3">
      <c r="A5" s="298" t="s">
        <v>637</v>
      </c>
      <c r="B5" s="80">
        <v>0.433</v>
      </c>
      <c r="C5" s="81">
        <v>0.495</v>
      </c>
      <c r="D5" s="81">
        <v>0.505</v>
      </c>
    </row>
    <row r="6" spans="1:6" ht="18.75" customHeight="1" x14ac:dyDescent="0.3">
      <c r="A6" s="7" t="s">
        <v>339</v>
      </c>
      <c r="B6" s="80">
        <v>8.4000000000000005E-2</v>
      </c>
      <c r="C6" s="79">
        <v>0.09</v>
      </c>
      <c r="D6" s="81">
        <v>9.2999999999999999E-2</v>
      </c>
    </row>
    <row r="7" spans="1:6" ht="18.75" customHeight="1" x14ac:dyDescent="0.3">
      <c r="A7" s="24" t="s">
        <v>332</v>
      </c>
      <c r="B7" s="213">
        <v>0.48299999999999998</v>
      </c>
      <c r="C7" s="214">
        <v>0.41499999999999998</v>
      </c>
      <c r="D7" s="214">
        <v>0.40200000000000002</v>
      </c>
    </row>
    <row r="8" spans="1:6" ht="15.6" x14ac:dyDescent="0.3">
      <c r="A8" s="6"/>
      <c r="B8" s="211"/>
      <c r="C8" s="6"/>
      <c r="D8" s="6"/>
      <c r="E8" s="1"/>
    </row>
    <row r="9" spans="1:6" ht="18" x14ac:dyDescent="0.3">
      <c r="A9" s="340" t="s">
        <v>636</v>
      </c>
      <c r="B9" s="215">
        <v>-2.5100000000000001E-2</v>
      </c>
      <c r="C9" s="210">
        <v>8.0699999999999994E-2</v>
      </c>
      <c r="D9" s="210">
        <v>0.11550000000000001</v>
      </c>
      <c r="E9" s="216"/>
    </row>
    <row r="10" spans="1:6" ht="18.75" customHeight="1" x14ac:dyDescent="0.3">
      <c r="A10" s="6"/>
      <c r="B10" s="6"/>
      <c r="C10" s="6"/>
      <c r="D10" s="123"/>
      <c r="E10" s="6"/>
      <c r="F10" s="6"/>
    </row>
    <row r="11" spans="1:6" ht="42.6" customHeight="1" x14ac:dyDescent="0.3">
      <c r="A11" s="365" t="s">
        <v>340</v>
      </c>
      <c r="B11" s="375"/>
      <c r="C11" s="375"/>
      <c r="D11" s="123"/>
      <c r="E11" s="6"/>
      <c r="F11" s="6"/>
    </row>
    <row r="12" spans="1:6" ht="42" customHeight="1" x14ac:dyDescent="0.3">
      <c r="A12" s="365" t="s">
        <v>341</v>
      </c>
      <c r="B12" s="372"/>
      <c r="C12" s="372"/>
      <c r="D12" s="123"/>
      <c r="E12" s="6"/>
      <c r="F12" s="6"/>
    </row>
    <row r="13" spans="1:6" s="354" customFormat="1" ht="42" customHeight="1" x14ac:dyDescent="0.3">
      <c r="A13" s="408" t="s">
        <v>672</v>
      </c>
      <c r="B13" s="372"/>
      <c r="C13" s="372"/>
      <c r="D13" s="123"/>
      <c r="E13" s="355"/>
      <c r="F13" s="355"/>
    </row>
    <row r="14" spans="1:6" ht="18.75" customHeight="1" x14ac:dyDescent="0.3">
      <c r="A14" s="6"/>
      <c r="B14" s="6"/>
      <c r="C14" s="6"/>
      <c r="D14" s="123"/>
      <c r="E14" s="6"/>
      <c r="F14" s="6"/>
    </row>
    <row r="15" spans="1:6" ht="26.25" customHeight="1" x14ac:dyDescent="0.4">
      <c r="A15" s="10" t="s">
        <v>20</v>
      </c>
      <c r="B15" s="6"/>
      <c r="C15" s="6"/>
      <c r="D15" s="123"/>
      <c r="E15" s="6"/>
      <c r="F15" s="6"/>
    </row>
    <row r="16" spans="1:6" ht="36.299999999999997" customHeight="1" x14ac:dyDescent="0.3">
      <c r="A16" s="102" t="s">
        <v>671</v>
      </c>
      <c r="B16" s="105" t="s">
        <v>46</v>
      </c>
      <c r="C16" s="106">
        <f>B16-1</f>
        <v>2017</v>
      </c>
      <c r="D16" s="106">
        <f>C16-1</f>
        <v>2016</v>
      </c>
    </row>
    <row r="17" spans="1:6" ht="18.75" customHeight="1" x14ac:dyDescent="0.3">
      <c r="A17" s="6"/>
      <c r="B17" s="123"/>
      <c r="C17" s="6"/>
      <c r="D17" s="6"/>
    </row>
    <row r="18" spans="1:6" ht="18.75" customHeight="1" x14ac:dyDescent="0.3">
      <c r="A18" s="7" t="s">
        <v>342</v>
      </c>
      <c r="B18" s="177">
        <v>14525</v>
      </c>
      <c r="C18" s="32">
        <v>29081</v>
      </c>
      <c r="D18" s="32">
        <v>34371</v>
      </c>
    </row>
    <row r="19" spans="1:6" ht="18.75" customHeight="1" x14ac:dyDescent="0.3">
      <c r="A19" s="7" t="s">
        <v>343</v>
      </c>
      <c r="B19" s="177">
        <v>1099</v>
      </c>
      <c r="C19" s="32">
        <v>1469</v>
      </c>
      <c r="D19" s="32">
        <v>1488</v>
      </c>
    </row>
    <row r="20" spans="1:6" ht="18.75" customHeight="1" x14ac:dyDescent="0.3">
      <c r="A20" s="125" t="s">
        <v>130</v>
      </c>
      <c r="B20" s="217">
        <v>15624</v>
      </c>
      <c r="C20" s="151">
        <f>SUM(C18:C19)</f>
        <v>30550</v>
      </c>
      <c r="D20" s="151">
        <f>SUM(D18:D19)</f>
        <v>35859</v>
      </c>
    </row>
    <row r="21" spans="1:6" ht="18.75" customHeight="1" x14ac:dyDescent="0.3">
      <c r="A21" s="103"/>
      <c r="B21" s="218"/>
      <c r="C21" s="219"/>
      <c r="D21" s="219"/>
    </row>
    <row r="22" spans="1:6" ht="18.75" customHeight="1" x14ac:dyDescent="0.25">
      <c r="A22" s="6"/>
      <c r="B22" s="6"/>
      <c r="C22" s="6"/>
      <c r="D22" s="6"/>
      <c r="E22" s="6"/>
      <c r="F22" s="6"/>
    </row>
    <row r="23" spans="1:6" ht="18.75" customHeight="1" x14ac:dyDescent="0.25">
      <c r="A23" s="6"/>
      <c r="B23" s="6"/>
      <c r="C23" s="6"/>
      <c r="D23" s="6"/>
      <c r="E23" s="6"/>
      <c r="F23" s="6"/>
    </row>
    <row r="24" spans="1:6" ht="26.25" customHeight="1" x14ac:dyDescent="0.4">
      <c r="A24" s="10" t="s">
        <v>21</v>
      </c>
      <c r="B24" s="220"/>
      <c r="C24" s="6"/>
      <c r="D24" s="6"/>
      <c r="E24" s="6"/>
      <c r="F24" s="6"/>
    </row>
    <row r="25" spans="1:6" ht="18.75" customHeight="1" x14ac:dyDescent="0.3">
      <c r="A25" s="107" t="s">
        <v>338</v>
      </c>
      <c r="B25" s="105" t="s">
        <v>46</v>
      </c>
      <c r="C25" s="106" t="s">
        <v>47</v>
      </c>
      <c r="D25" s="106" t="s">
        <v>48</v>
      </c>
      <c r="E25" s="106">
        <f>D25-1</f>
        <v>2015</v>
      </c>
      <c r="F25" s="106">
        <f>E25-1</f>
        <v>2014</v>
      </c>
    </row>
    <row r="26" spans="1:6" ht="18.75" customHeight="1" x14ac:dyDescent="0.3">
      <c r="A26" s="35" t="s">
        <v>344</v>
      </c>
      <c r="B26" s="220"/>
      <c r="C26" s="6"/>
      <c r="D26" s="6"/>
      <c r="E26" s="6"/>
      <c r="F26" s="6"/>
    </row>
    <row r="27" spans="1:6" ht="18.75" customHeight="1" x14ac:dyDescent="0.3">
      <c r="A27" s="7" t="s">
        <v>345</v>
      </c>
      <c r="B27" s="177">
        <v>4477508</v>
      </c>
      <c r="C27" s="32">
        <v>4447706</v>
      </c>
      <c r="D27" s="32">
        <v>4417340</v>
      </c>
      <c r="E27" s="32">
        <v>4393150</v>
      </c>
      <c r="F27" s="32">
        <v>4368897</v>
      </c>
    </row>
    <row r="28" spans="1:6" ht="18.75" customHeight="1" x14ac:dyDescent="0.3">
      <c r="A28" s="7" t="s">
        <v>346</v>
      </c>
      <c r="B28" s="177">
        <v>572313</v>
      </c>
      <c r="C28" s="32">
        <v>569222</v>
      </c>
      <c r="D28" s="32">
        <v>565222</v>
      </c>
      <c r="E28" s="32">
        <v>561475</v>
      </c>
      <c r="F28" s="32">
        <v>557957</v>
      </c>
    </row>
    <row r="29" spans="1:6" ht="18.75" customHeight="1" x14ac:dyDescent="0.3">
      <c r="A29" s="7" t="s">
        <v>347</v>
      </c>
      <c r="B29" s="177">
        <v>10078</v>
      </c>
      <c r="C29" s="32">
        <v>10274</v>
      </c>
      <c r="D29" s="32">
        <v>10445</v>
      </c>
      <c r="E29" s="32">
        <v>10811</v>
      </c>
      <c r="F29" s="32">
        <v>10782</v>
      </c>
    </row>
    <row r="30" spans="1:6" ht="18.75" customHeight="1" x14ac:dyDescent="0.3">
      <c r="A30" s="298" t="s">
        <v>638</v>
      </c>
      <c r="B30" s="177">
        <v>46059</v>
      </c>
      <c r="C30" s="32">
        <v>46410</v>
      </c>
      <c r="D30" s="32">
        <v>46133</v>
      </c>
      <c r="E30" s="32">
        <v>46436</v>
      </c>
      <c r="F30" s="32">
        <v>46234</v>
      </c>
    </row>
    <row r="31" spans="1:6" ht="18.75" customHeight="1" x14ac:dyDescent="0.3">
      <c r="A31" s="7" t="s">
        <v>348</v>
      </c>
      <c r="B31" s="177">
        <v>20872</v>
      </c>
      <c r="C31" s="32">
        <v>21045</v>
      </c>
      <c r="D31" s="32">
        <v>21233</v>
      </c>
      <c r="E31" s="32">
        <v>21306</v>
      </c>
      <c r="F31" s="32">
        <v>21404</v>
      </c>
    </row>
    <row r="32" spans="1:6" ht="18.75" customHeight="1" x14ac:dyDescent="0.3">
      <c r="A32" s="7" t="s">
        <v>349</v>
      </c>
      <c r="B32" s="177">
        <v>131</v>
      </c>
      <c r="C32" s="32">
        <v>137</v>
      </c>
      <c r="D32" s="32">
        <v>133</v>
      </c>
      <c r="E32" s="32">
        <v>130</v>
      </c>
      <c r="F32" s="32">
        <v>105</v>
      </c>
    </row>
    <row r="33" spans="1:19" ht="18.75" customHeight="1" x14ac:dyDescent="0.3">
      <c r="A33" s="107" t="s">
        <v>350</v>
      </c>
      <c r="B33" s="177">
        <v>24</v>
      </c>
      <c r="C33" s="119">
        <v>24</v>
      </c>
      <c r="D33" s="119">
        <v>22</v>
      </c>
      <c r="E33" s="119">
        <v>22</v>
      </c>
      <c r="F33" s="119">
        <v>22</v>
      </c>
    </row>
    <row r="34" spans="1:19" ht="27.45" customHeight="1" x14ac:dyDescent="0.3">
      <c r="A34" s="100" t="s">
        <v>130</v>
      </c>
      <c r="B34" s="221">
        <v>5126985</v>
      </c>
      <c r="C34" s="222">
        <v>5094818</v>
      </c>
      <c r="D34" s="119">
        <f>SUM(D27:D33)</f>
        <v>5060528</v>
      </c>
      <c r="E34" s="119">
        <f>SUM(E27:E33)</f>
        <v>5033330</v>
      </c>
      <c r="F34" s="119">
        <f>SUM(F27:F33)</f>
        <v>5005401</v>
      </c>
    </row>
    <row r="35" spans="1:19" ht="18.75" customHeight="1" x14ac:dyDescent="0.3">
      <c r="A35" s="6"/>
      <c r="B35" s="220"/>
      <c r="C35" s="30"/>
      <c r="D35" s="6"/>
      <c r="E35" s="6"/>
      <c r="F35" s="6"/>
    </row>
    <row r="36" spans="1:19" ht="18.75" customHeight="1" x14ac:dyDescent="0.3">
      <c r="A36" s="7" t="s">
        <v>351</v>
      </c>
      <c r="B36" s="177">
        <v>39633</v>
      </c>
      <c r="C36" s="32">
        <v>39621</v>
      </c>
      <c r="D36" s="32">
        <v>38076</v>
      </c>
      <c r="E36" s="32">
        <v>31653</v>
      </c>
      <c r="F36" s="32">
        <v>29879</v>
      </c>
    </row>
    <row r="37" spans="1:19" ht="18.75" customHeight="1" x14ac:dyDescent="0.25">
      <c r="A37" s="6"/>
      <c r="B37" s="6"/>
      <c r="C37" s="6"/>
      <c r="D37" s="6"/>
      <c r="E37" s="6"/>
      <c r="F37" s="6"/>
    </row>
    <row r="38" spans="1:19" ht="18.75" customHeight="1" x14ac:dyDescent="0.25">
      <c r="A38" s="400" t="s">
        <v>352</v>
      </c>
      <c r="B38" s="372"/>
      <c r="C38" s="372"/>
      <c r="D38" s="6"/>
      <c r="E38" s="6"/>
      <c r="F38" s="6"/>
      <c r="H38" s="12"/>
      <c r="I38" s="12"/>
      <c r="J38" s="12"/>
      <c r="K38" s="12"/>
      <c r="L38" s="12"/>
      <c r="M38" s="12"/>
      <c r="N38" s="12"/>
      <c r="O38" s="12"/>
      <c r="P38" s="12"/>
      <c r="Q38" s="12"/>
      <c r="R38" s="12"/>
      <c r="S38" s="12"/>
    </row>
    <row r="39" spans="1:19" ht="18.75" customHeight="1" x14ac:dyDescent="0.25">
      <c r="A39" s="6"/>
      <c r="B39" s="6"/>
      <c r="C39" s="6"/>
      <c r="D39" s="6"/>
      <c r="E39" s="6"/>
      <c r="F39" s="6"/>
      <c r="H39" s="12"/>
      <c r="I39" s="12"/>
      <c r="J39" s="12"/>
      <c r="K39" s="12"/>
      <c r="L39" s="12"/>
      <c r="M39" s="12"/>
      <c r="N39" s="12"/>
      <c r="O39" s="12"/>
      <c r="P39" s="12"/>
      <c r="Q39" s="12"/>
      <c r="R39" s="12"/>
      <c r="S39" s="12"/>
    </row>
    <row r="40" spans="1:19" ht="18.75" customHeight="1" x14ac:dyDescent="0.25">
      <c r="A40" s="6"/>
      <c r="B40" s="6"/>
      <c r="C40" s="6"/>
      <c r="D40" s="6"/>
      <c r="E40" s="6"/>
      <c r="F40" s="6"/>
      <c r="H40" s="12"/>
      <c r="I40" s="12"/>
      <c r="J40" s="12"/>
      <c r="K40" s="12"/>
      <c r="L40" s="12"/>
      <c r="M40" s="12"/>
      <c r="N40" s="12"/>
      <c r="O40" s="13"/>
      <c r="P40" s="13"/>
      <c r="Q40" s="13"/>
      <c r="R40" s="13"/>
      <c r="S40" s="12"/>
    </row>
    <row r="41" spans="1:19" ht="21" x14ac:dyDescent="0.4">
      <c r="A41" s="294"/>
      <c r="B41" s="292"/>
      <c r="C41" s="292"/>
      <c r="D41" s="292"/>
      <c r="E41" s="292"/>
      <c r="F41" s="292"/>
      <c r="H41" s="12"/>
      <c r="I41" s="12"/>
      <c r="J41" s="12"/>
      <c r="K41" s="12"/>
      <c r="L41" s="12"/>
      <c r="M41" s="12"/>
      <c r="N41" s="365"/>
      <c r="O41" s="375"/>
      <c r="P41" s="12"/>
      <c r="Q41" s="12"/>
      <c r="R41" s="12"/>
      <c r="S41" s="12"/>
    </row>
    <row r="42" spans="1:19" ht="18.75" customHeight="1" x14ac:dyDescent="0.25">
      <c r="A42" s="329"/>
      <c r="B42" s="6"/>
      <c r="C42" s="6"/>
      <c r="D42" s="6"/>
      <c r="E42" s="6"/>
      <c r="F42" s="6"/>
      <c r="H42" s="12"/>
      <c r="I42" s="12"/>
      <c r="J42" s="12"/>
      <c r="K42" s="12"/>
      <c r="L42" s="12"/>
      <c r="M42" s="12"/>
      <c r="N42" s="223"/>
      <c r="O42" s="224"/>
      <c r="P42" s="224"/>
      <c r="Q42" s="224"/>
      <c r="R42" s="224"/>
      <c r="S42" s="12"/>
    </row>
    <row r="43" spans="1:19" ht="18.75" customHeight="1" x14ac:dyDescent="0.25">
      <c r="A43" s="6"/>
      <c r="B43" s="6"/>
      <c r="C43" s="6"/>
      <c r="D43" s="6"/>
      <c r="E43" s="6"/>
      <c r="F43" s="6"/>
      <c r="H43" s="12"/>
      <c r="I43" s="12"/>
      <c r="J43" s="12"/>
      <c r="K43" s="12"/>
      <c r="L43" s="12"/>
      <c r="M43" s="12"/>
      <c r="N43" s="223"/>
      <c r="O43" s="224"/>
      <c r="P43" s="224"/>
      <c r="Q43" s="224"/>
      <c r="R43" s="224"/>
      <c r="S43" s="12"/>
    </row>
    <row r="44" spans="1:19" ht="18.75" customHeight="1" x14ac:dyDescent="0.25">
      <c r="H44" s="12"/>
      <c r="I44" s="12"/>
      <c r="J44" s="12"/>
      <c r="K44" s="12"/>
      <c r="L44" s="12"/>
      <c r="M44" s="12"/>
      <c r="N44" s="223"/>
      <c r="O44" s="224"/>
      <c r="P44" s="224"/>
      <c r="Q44" s="224"/>
      <c r="R44" s="224"/>
      <c r="S44" s="12"/>
    </row>
    <row r="45" spans="1:19" ht="18.75" customHeight="1" x14ac:dyDescent="0.25">
      <c r="H45" s="12"/>
      <c r="I45" s="12"/>
      <c r="J45" s="12"/>
      <c r="K45" s="12"/>
      <c r="L45" s="12"/>
      <c r="M45" s="12"/>
      <c r="N45" s="223"/>
      <c r="O45" s="224"/>
      <c r="P45" s="224"/>
      <c r="Q45" s="224"/>
      <c r="R45" s="224"/>
      <c r="S45" s="12"/>
    </row>
    <row r="46" spans="1:19" ht="18.75" customHeight="1" x14ac:dyDescent="0.25">
      <c r="H46" s="12"/>
      <c r="I46" s="12"/>
      <c r="J46" s="12"/>
      <c r="K46" s="12"/>
      <c r="L46" s="12"/>
      <c r="M46" s="12"/>
      <c r="N46" s="12"/>
      <c r="O46" s="12"/>
      <c r="P46" s="12"/>
      <c r="Q46" s="12"/>
      <c r="R46" s="12"/>
      <c r="S46" s="12"/>
    </row>
    <row r="47" spans="1:19" ht="18.75" customHeight="1" x14ac:dyDescent="0.25">
      <c r="H47" s="12"/>
      <c r="I47" s="12"/>
      <c r="J47" s="12"/>
      <c r="K47" s="12"/>
      <c r="L47" s="12"/>
      <c r="M47" s="12"/>
      <c r="N47" s="365"/>
      <c r="O47" s="375"/>
      <c r="P47" s="12"/>
      <c r="Q47" s="12"/>
      <c r="R47" s="12"/>
      <c r="S47" s="12"/>
    </row>
    <row r="48" spans="1:19" ht="18.75" customHeight="1" x14ac:dyDescent="0.25">
      <c r="H48" s="12"/>
      <c r="I48" s="12"/>
      <c r="J48" s="12"/>
      <c r="K48" s="12"/>
      <c r="L48" s="12"/>
      <c r="M48" s="12"/>
      <c r="N48" s="223"/>
      <c r="O48" s="224"/>
      <c r="P48" s="224"/>
      <c r="Q48" s="224"/>
      <c r="R48" s="224"/>
      <c r="S48" s="12"/>
    </row>
    <row r="49" spans="8:19" ht="18.75" customHeight="1" x14ac:dyDescent="0.25">
      <c r="H49" s="12"/>
      <c r="I49" s="12"/>
      <c r="J49" s="12"/>
      <c r="K49" s="12"/>
      <c r="L49" s="12"/>
      <c r="M49" s="12"/>
      <c r="N49" s="223"/>
      <c r="O49" s="225"/>
      <c r="P49" s="224"/>
      <c r="Q49" s="224"/>
      <c r="R49" s="224"/>
      <c r="S49" s="12"/>
    </row>
    <row r="50" spans="8:19" ht="18.75" customHeight="1" x14ac:dyDescent="0.25">
      <c r="H50" s="12"/>
      <c r="I50" s="12"/>
      <c r="J50" s="12"/>
      <c r="K50" s="12"/>
      <c r="L50" s="12"/>
      <c r="M50" s="12"/>
      <c r="N50" s="223"/>
      <c r="O50" s="224"/>
      <c r="P50" s="224"/>
      <c r="Q50" s="224"/>
      <c r="R50" s="224"/>
      <c r="S50" s="12"/>
    </row>
    <row r="51" spans="8:19" ht="18.75" customHeight="1" x14ac:dyDescent="0.25">
      <c r="H51" s="12"/>
      <c r="I51" s="12"/>
      <c r="J51" s="12"/>
      <c r="K51" s="12"/>
      <c r="L51" s="12"/>
      <c r="M51" s="12"/>
      <c r="N51" s="223"/>
      <c r="O51" s="224"/>
      <c r="P51" s="224"/>
      <c r="Q51" s="224"/>
      <c r="R51" s="224"/>
      <c r="S51" s="12"/>
    </row>
    <row r="52" spans="8:19" ht="18.75" customHeight="1" x14ac:dyDescent="0.25">
      <c r="H52" s="12"/>
      <c r="I52" s="12"/>
      <c r="J52" s="12"/>
      <c r="K52" s="12"/>
      <c r="L52" s="12"/>
      <c r="M52" s="12"/>
      <c r="N52" s="12"/>
      <c r="O52" s="12"/>
      <c r="P52" s="12"/>
      <c r="Q52" s="12"/>
      <c r="R52" s="12"/>
      <c r="S52" s="12"/>
    </row>
    <row r="53" spans="8:19" ht="18.75" customHeight="1" x14ac:dyDescent="0.25">
      <c r="H53" s="13"/>
      <c r="I53" s="13"/>
      <c r="J53" s="13"/>
      <c r="K53" s="12"/>
      <c r="L53" s="12"/>
      <c r="M53" s="12"/>
      <c r="N53" s="13"/>
      <c r="O53" s="13"/>
      <c r="P53" s="13"/>
      <c r="Q53" s="13"/>
      <c r="R53" s="13"/>
      <c r="S53" s="12"/>
    </row>
    <row r="54" spans="8:19" ht="18.75" customHeight="1" x14ac:dyDescent="0.25">
      <c r="H54" s="226"/>
      <c r="I54" s="223"/>
      <c r="J54" s="224"/>
      <c r="K54" s="12"/>
      <c r="L54" s="12"/>
      <c r="M54" s="12"/>
      <c r="N54" s="223"/>
      <c r="O54" s="223"/>
      <c r="P54" s="227"/>
      <c r="Q54" s="228"/>
      <c r="R54" s="229"/>
      <c r="S54" s="12"/>
    </row>
    <row r="55" spans="8:19" ht="18.75" customHeight="1" x14ac:dyDescent="0.25">
      <c r="H55" s="230"/>
      <c r="I55" s="223"/>
      <c r="J55" s="224"/>
      <c r="K55" s="12"/>
      <c r="L55" s="12"/>
      <c r="M55" s="12"/>
      <c r="N55" s="223"/>
      <c r="O55" s="223"/>
      <c r="P55" s="227"/>
      <c r="Q55" s="228"/>
      <c r="R55" s="229"/>
      <c r="S55" s="12"/>
    </row>
    <row r="56" spans="8:19" ht="18.75" customHeight="1" x14ac:dyDescent="0.25">
      <c r="H56" s="226"/>
      <c r="I56" s="223"/>
      <c r="J56" s="224"/>
      <c r="K56" s="12"/>
      <c r="L56" s="12"/>
      <c r="M56" s="12"/>
      <c r="N56" s="223"/>
      <c r="O56" s="223"/>
      <c r="P56" s="227"/>
      <c r="Q56" s="228"/>
      <c r="R56" s="229"/>
      <c r="S56" s="12"/>
    </row>
    <row r="57" spans="8:19" ht="18.75" customHeight="1" x14ac:dyDescent="0.25">
      <c r="H57" s="230"/>
      <c r="I57" s="223"/>
      <c r="J57" s="224"/>
      <c r="K57" s="12"/>
      <c r="L57" s="12"/>
      <c r="M57" s="12"/>
      <c r="N57" s="223"/>
      <c r="O57" s="223"/>
      <c r="P57" s="227"/>
      <c r="Q57" s="228"/>
      <c r="R57" s="229"/>
      <c r="S57" s="12"/>
    </row>
    <row r="58" spans="8:19" ht="18.75" customHeight="1" x14ac:dyDescent="0.25">
      <c r="H58" s="231"/>
      <c r="I58" s="223"/>
      <c r="J58" s="224"/>
      <c r="K58" s="12"/>
      <c r="L58" s="12"/>
      <c r="M58" s="12"/>
      <c r="N58" s="223"/>
      <c r="O58" s="223"/>
      <c r="P58" s="227"/>
      <c r="Q58" s="228"/>
      <c r="R58" s="229"/>
      <c r="S58" s="12"/>
    </row>
    <row r="59" spans="8:19" ht="18.75" customHeight="1" x14ac:dyDescent="0.25">
      <c r="H59" s="230"/>
      <c r="I59" s="223"/>
      <c r="J59" s="224"/>
      <c r="K59" s="12"/>
      <c r="L59" s="12"/>
      <c r="M59" s="12"/>
      <c r="N59" s="223"/>
      <c r="O59" s="223"/>
      <c r="P59" s="227"/>
      <c r="Q59" s="228"/>
      <c r="R59" s="229"/>
      <c r="S59" s="12"/>
    </row>
    <row r="60" spans="8:19" ht="18.75" customHeight="1" x14ac:dyDescent="0.25">
      <c r="H60" s="231"/>
      <c r="I60" s="223"/>
      <c r="J60" s="224"/>
      <c r="K60" s="12"/>
      <c r="L60" s="12"/>
      <c r="M60" s="12"/>
      <c r="N60" s="223"/>
      <c r="O60" s="223"/>
      <c r="P60" s="227"/>
      <c r="Q60" s="228"/>
      <c r="R60" s="229"/>
      <c r="S60" s="12"/>
    </row>
    <row r="61" spans="8:19" ht="18.75" customHeight="1" x14ac:dyDescent="0.25">
      <c r="H61" s="231"/>
      <c r="I61" s="223"/>
      <c r="J61" s="224"/>
      <c r="K61" s="12"/>
      <c r="L61" s="12"/>
      <c r="M61" s="12"/>
      <c r="N61" s="223"/>
      <c r="O61" s="223"/>
      <c r="P61" s="227"/>
      <c r="Q61" s="228"/>
      <c r="R61" s="229"/>
      <c r="S61" s="12"/>
    </row>
    <row r="62" spans="8:19" ht="18.75" customHeight="1" x14ac:dyDescent="0.25">
      <c r="H62" s="12"/>
      <c r="I62" s="12"/>
      <c r="J62" s="12"/>
      <c r="K62" s="12"/>
      <c r="L62" s="12"/>
      <c r="M62" s="12"/>
      <c r="N62" s="223"/>
      <c r="O62" s="223"/>
      <c r="P62" s="227"/>
      <c r="Q62" s="228"/>
      <c r="R62" s="229"/>
      <c r="S62" s="12"/>
    </row>
    <row r="63" spans="8:19" ht="18.75" customHeight="1" x14ac:dyDescent="0.25">
      <c r="H63" s="12"/>
      <c r="I63" s="12"/>
      <c r="J63" s="12"/>
      <c r="K63" s="12"/>
      <c r="L63" s="12"/>
      <c r="M63" s="12"/>
      <c r="N63" s="223"/>
      <c r="O63" s="223"/>
      <c r="P63" s="227"/>
      <c r="Q63" s="228"/>
      <c r="R63" s="229"/>
      <c r="S63" s="12"/>
    </row>
    <row r="64" spans="8:19" ht="18.75" customHeight="1" x14ac:dyDescent="0.25">
      <c r="H64" s="12"/>
      <c r="I64" s="12"/>
      <c r="J64" s="12"/>
      <c r="K64" s="12"/>
      <c r="L64" s="12"/>
      <c r="M64" s="12"/>
      <c r="N64" s="223"/>
      <c r="O64" s="223"/>
      <c r="P64" s="227"/>
      <c r="Q64" s="228"/>
      <c r="R64" s="229"/>
      <c r="S64" s="12"/>
    </row>
    <row r="65" spans="1:19" ht="18.75" customHeight="1" x14ac:dyDescent="0.25">
      <c r="H65" s="12"/>
      <c r="I65" s="12"/>
      <c r="J65" s="12"/>
      <c r="K65" s="12"/>
      <c r="L65" s="12"/>
      <c r="M65" s="12"/>
      <c r="N65" s="223"/>
      <c r="O65" s="223"/>
      <c r="P65" s="227"/>
      <c r="Q65" s="228"/>
      <c r="R65" s="229"/>
      <c r="S65" s="12"/>
    </row>
    <row r="66" spans="1:19" ht="18.75" customHeight="1" x14ac:dyDescent="0.25">
      <c r="A66" s="389"/>
      <c r="B66" s="375"/>
      <c r="C66" s="375"/>
      <c r="D66" s="375"/>
      <c r="E66" s="375"/>
      <c r="F66" s="375"/>
      <c r="H66" s="12"/>
      <c r="I66" s="12"/>
      <c r="J66" s="12"/>
      <c r="K66" s="12"/>
      <c r="L66" s="12"/>
      <c r="M66" s="12"/>
      <c r="N66" s="223"/>
      <c r="O66" s="223"/>
      <c r="P66" s="227"/>
      <c r="Q66" s="228"/>
      <c r="R66" s="229"/>
      <c r="S66" s="12"/>
    </row>
    <row r="67" spans="1:19" ht="18.75" customHeight="1" x14ac:dyDescent="0.25">
      <c r="A67" s="389"/>
      <c r="B67" s="375"/>
      <c r="C67" s="375"/>
      <c r="D67" s="375"/>
      <c r="E67" s="375"/>
      <c r="F67" s="375"/>
      <c r="H67" s="12"/>
      <c r="I67" s="12"/>
      <c r="J67" s="12"/>
      <c r="K67" s="12"/>
      <c r="L67" s="12"/>
      <c r="M67" s="12"/>
      <c r="N67" s="223"/>
      <c r="O67" s="223"/>
      <c r="P67" s="227"/>
      <c r="Q67" s="228"/>
      <c r="R67" s="229"/>
      <c r="S67" s="12"/>
    </row>
    <row r="68" spans="1:19" ht="18.75" customHeight="1" x14ac:dyDescent="0.25">
      <c r="A68" s="389"/>
      <c r="B68" s="375"/>
      <c r="C68" s="375"/>
      <c r="D68" s="375"/>
      <c r="E68" s="375"/>
      <c r="F68" s="375"/>
      <c r="H68" s="12"/>
      <c r="I68" s="12"/>
      <c r="J68" s="12"/>
      <c r="K68" s="12"/>
      <c r="L68" s="12"/>
      <c r="M68" s="12"/>
      <c r="N68" s="223"/>
      <c r="O68" s="223"/>
      <c r="P68" s="227"/>
      <c r="Q68" s="228"/>
      <c r="R68" s="229"/>
      <c r="S68" s="12"/>
    </row>
    <row r="69" spans="1:19" ht="18.75" customHeight="1" x14ac:dyDescent="0.25">
      <c r="H69" s="12"/>
      <c r="I69" s="12"/>
      <c r="J69" s="12"/>
      <c r="K69" s="12"/>
      <c r="L69" s="12"/>
      <c r="M69" s="12"/>
      <c r="N69" s="223"/>
      <c r="O69" s="223"/>
      <c r="P69" s="227"/>
      <c r="Q69" s="228"/>
      <c r="R69" s="229"/>
      <c r="S69" s="12"/>
    </row>
    <row r="70" spans="1:19" ht="18.75" customHeight="1" x14ac:dyDescent="0.25">
      <c r="H70" s="12"/>
      <c r="I70" s="12"/>
      <c r="J70" s="12"/>
      <c r="K70" s="12"/>
      <c r="L70" s="12"/>
      <c r="M70" s="12"/>
      <c r="N70" s="223"/>
      <c r="O70" s="223"/>
      <c r="P70" s="227"/>
      <c r="Q70" s="228"/>
      <c r="R70" s="229"/>
      <c r="S70" s="12"/>
    </row>
    <row r="71" spans="1:19" ht="18.75" customHeight="1" x14ac:dyDescent="0.25">
      <c r="H71" s="12"/>
      <c r="I71" s="12"/>
      <c r="J71" s="12"/>
      <c r="K71" s="12"/>
      <c r="L71" s="12"/>
      <c r="M71" s="12"/>
      <c r="N71" s="223"/>
      <c r="O71" s="223"/>
      <c r="P71" s="227"/>
      <c r="Q71" s="228"/>
      <c r="R71" s="229"/>
      <c r="S71" s="12"/>
    </row>
    <row r="72" spans="1:19" ht="18.75" customHeight="1" x14ac:dyDescent="0.25">
      <c r="H72" s="12"/>
      <c r="I72" s="12"/>
      <c r="J72" s="12"/>
      <c r="K72" s="12"/>
      <c r="L72" s="12"/>
      <c r="M72" s="12"/>
      <c r="N72" s="223"/>
      <c r="O72" s="223"/>
      <c r="P72" s="227"/>
      <c r="Q72" s="228"/>
      <c r="R72" s="229"/>
      <c r="S72" s="12"/>
    </row>
    <row r="73" spans="1:19" ht="18.75" customHeight="1" x14ac:dyDescent="0.25">
      <c r="H73" s="12"/>
      <c r="I73" s="12"/>
      <c r="J73" s="12"/>
      <c r="K73" s="12"/>
      <c r="L73" s="12"/>
      <c r="M73" s="12"/>
      <c r="N73" s="223"/>
      <c r="O73" s="223"/>
      <c r="P73" s="227"/>
      <c r="Q73" s="228"/>
      <c r="R73" s="229"/>
      <c r="S73" s="12"/>
    </row>
    <row r="74" spans="1:19" ht="18.75" customHeight="1" x14ac:dyDescent="0.25">
      <c r="H74" s="12"/>
      <c r="I74" s="12"/>
      <c r="J74" s="12"/>
      <c r="K74" s="12"/>
      <c r="L74" s="12"/>
      <c r="M74" s="12"/>
      <c r="N74" s="223"/>
      <c r="O74" s="223"/>
      <c r="P74" s="227"/>
      <c r="Q74" s="228"/>
      <c r="R74" s="229"/>
      <c r="S74" s="12"/>
    </row>
    <row r="75" spans="1:19" ht="18.75" customHeight="1" x14ac:dyDescent="0.25">
      <c r="H75" s="12"/>
      <c r="I75" s="12"/>
      <c r="J75" s="12"/>
      <c r="K75" s="12"/>
      <c r="L75" s="12"/>
      <c r="M75" s="12"/>
      <c r="N75" s="223"/>
      <c r="O75" s="223"/>
      <c r="P75" s="227"/>
      <c r="Q75" s="228"/>
      <c r="R75" s="229"/>
      <c r="S75" s="12"/>
    </row>
    <row r="76" spans="1:19" ht="18.75" customHeight="1" x14ac:dyDescent="0.25">
      <c r="H76" s="12"/>
      <c r="I76" s="12"/>
      <c r="J76" s="12"/>
      <c r="K76" s="12"/>
      <c r="L76" s="12"/>
      <c r="M76" s="12"/>
      <c r="N76" s="223"/>
      <c r="O76" s="223"/>
      <c r="P76" s="227"/>
      <c r="Q76" s="228"/>
      <c r="R76" s="229"/>
      <c r="S76" s="12"/>
    </row>
    <row r="77" spans="1:19" ht="18.75" customHeight="1" x14ac:dyDescent="0.25">
      <c r="H77" s="12"/>
      <c r="I77" s="12"/>
      <c r="J77" s="12"/>
      <c r="K77" s="12"/>
      <c r="L77" s="12"/>
      <c r="M77" s="12"/>
      <c r="N77" s="223"/>
      <c r="O77" s="223"/>
      <c r="P77" s="227"/>
      <c r="Q77" s="228"/>
      <c r="R77" s="229"/>
      <c r="S77" s="12"/>
    </row>
    <row r="78" spans="1:19" ht="18.75" customHeight="1" x14ac:dyDescent="0.25">
      <c r="H78" s="12"/>
      <c r="I78" s="12"/>
      <c r="J78" s="12"/>
      <c r="K78" s="12"/>
      <c r="L78" s="12"/>
      <c r="M78" s="12"/>
      <c r="N78" s="223"/>
      <c r="O78" s="223"/>
      <c r="P78" s="227"/>
      <c r="Q78" s="228"/>
      <c r="R78" s="229"/>
      <c r="S78" s="12"/>
    </row>
    <row r="79" spans="1:19" ht="18.75" customHeight="1" x14ac:dyDescent="0.25">
      <c r="H79" s="12"/>
      <c r="I79" s="12"/>
      <c r="J79" s="12"/>
      <c r="K79" s="12"/>
      <c r="L79" s="12"/>
      <c r="M79" s="12"/>
      <c r="N79" s="223"/>
      <c r="O79" s="223"/>
      <c r="P79" s="227"/>
      <c r="Q79" s="228"/>
      <c r="R79" s="229"/>
      <c r="S79" s="12"/>
    </row>
    <row r="80" spans="1:19" ht="18.75" customHeight="1" x14ac:dyDescent="0.25">
      <c r="H80" s="12"/>
      <c r="I80" s="12"/>
      <c r="J80" s="12"/>
      <c r="K80" s="12"/>
      <c r="L80" s="12"/>
      <c r="M80" s="12"/>
      <c r="N80" s="223"/>
      <c r="O80" s="223"/>
      <c r="P80" s="227"/>
      <c r="Q80" s="228"/>
      <c r="R80" s="229"/>
      <c r="S80" s="12"/>
    </row>
    <row r="81" spans="8:19" ht="18.75" customHeight="1" x14ac:dyDescent="0.25">
      <c r="H81" s="12"/>
      <c r="I81" s="12"/>
      <c r="J81" s="12"/>
      <c r="K81" s="12"/>
      <c r="L81" s="12"/>
      <c r="M81" s="12"/>
      <c r="N81" s="223"/>
      <c r="O81" s="223"/>
      <c r="P81" s="227"/>
      <c r="Q81" s="228"/>
      <c r="R81" s="229"/>
      <c r="S81" s="12"/>
    </row>
    <row r="82" spans="8:19" ht="18.75" customHeight="1" x14ac:dyDescent="0.25">
      <c r="H82" s="12"/>
      <c r="I82" s="12"/>
      <c r="J82" s="12"/>
      <c r="K82" s="12"/>
      <c r="L82" s="12"/>
      <c r="M82" s="12"/>
      <c r="N82" s="223"/>
      <c r="O82" s="223"/>
      <c r="P82" s="227"/>
      <c r="Q82" s="228"/>
      <c r="R82" s="229"/>
      <c r="S82" s="12"/>
    </row>
    <row r="83" spans="8:19" ht="18.75" customHeight="1" x14ac:dyDescent="0.25">
      <c r="H83" s="12"/>
      <c r="I83" s="12"/>
      <c r="J83" s="12"/>
      <c r="K83" s="12"/>
      <c r="L83" s="12"/>
      <c r="M83" s="12"/>
      <c r="N83" s="223"/>
      <c r="O83" s="223"/>
      <c r="P83" s="227"/>
      <c r="Q83" s="228"/>
      <c r="R83" s="229"/>
      <c r="S83" s="12"/>
    </row>
    <row r="84" spans="8:19" ht="18.75" customHeight="1" x14ac:dyDescent="0.25">
      <c r="H84" s="12"/>
      <c r="I84" s="12"/>
      <c r="J84" s="12"/>
      <c r="K84" s="12"/>
      <c r="L84" s="12"/>
      <c r="M84" s="12"/>
      <c r="N84" s="223"/>
      <c r="O84" s="223"/>
      <c r="P84" s="227"/>
      <c r="Q84" s="228"/>
      <c r="R84" s="229"/>
      <c r="S84" s="12"/>
    </row>
    <row r="85" spans="8:19" ht="18.75" customHeight="1" x14ac:dyDescent="0.25">
      <c r="H85" s="12"/>
      <c r="I85" s="12"/>
      <c r="J85" s="12"/>
      <c r="K85" s="12"/>
      <c r="L85" s="12"/>
      <c r="M85" s="12"/>
      <c r="N85" s="223"/>
      <c r="O85" s="223"/>
      <c r="P85" s="227"/>
      <c r="Q85" s="228"/>
      <c r="R85" s="229"/>
      <c r="S85" s="12"/>
    </row>
    <row r="86" spans="8:19" ht="18.75" customHeight="1" x14ac:dyDescent="0.25">
      <c r="H86" s="12"/>
      <c r="I86" s="12"/>
      <c r="J86" s="12"/>
      <c r="K86" s="12"/>
      <c r="L86" s="12"/>
      <c r="M86" s="12"/>
      <c r="N86" s="223"/>
      <c r="O86" s="223"/>
      <c r="P86" s="227"/>
      <c r="Q86" s="228"/>
      <c r="R86" s="229"/>
      <c r="S86" s="12"/>
    </row>
    <row r="87" spans="8:19" ht="18.75" customHeight="1" x14ac:dyDescent="0.25">
      <c r="H87" s="12"/>
      <c r="I87" s="12"/>
      <c r="J87" s="12"/>
      <c r="K87" s="12"/>
      <c r="L87" s="12"/>
      <c r="M87" s="12"/>
      <c r="N87" s="223"/>
      <c r="O87" s="223"/>
      <c r="P87" s="227"/>
      <c r="Q87" s="228"/>
      <c r="R87" s="229"/>
      <c r="S87" s="12"/>
    </row>
    <row r="88" spans="8:19" ht="18.75" customHeight="1" x14ac:dyDescent="0.25">
      <c r="H88" s="12"/>
      <c r="I88" s="12"/>
      <c r="J88" s="12"/>
      <c r="K88" s="12"/>
      <c r="L88" s="12"/>
      <c r="M88" s="12"/>
      <c r="N88" s="223"/>
      <c r="O88" s="223"/>
      <c r="P88" s="227"/>
      <c r="Q88" s="228"/>
      <c r="R88" s="229"/>
      <c r="S88" s="12"/>
    </row>
    <row r="89" spans="8:19" ht="18.75" customHeight="1" x14ac:dyDescent="0.25">
      <c r="H89" s="12"/>
      <c r="I89" s="12"/>
      <c r="J89" s="12"/>
      <c r="K89" s="12"/>
      <c r="L89" s="12"/>
      <c r="M89" s="12"/>
      <c r="N89" s="223"/>
      <c r="O89" s="223"/>
      <c r="P89" s="227"/>
      <c r="Q89" s="228"/>
      <c r="R89" s="229"/>
      <c r="S89" s="12"/>
    </row>
    <row r="90" spans="8:19" ht="18.75" customHeight="1" x14ac:dyDescent="0.25">
      <c r="H90" s="12"/>
      <c r="I90" s="12"/>
      <c r="J90" s="12"/>
      <c r="K90" s="12"/>
      <c r="L90" s="12"/>
      <c r="M90" s="12"/>
      <c r="N90" s="223"/>
      <c r="O90" s="223"/>
      <c r="P90" s="227"/>
      <c r="Q90" s="228"/>
      <c r="R90" s="229"/>
      <c r="S90" s="12"/>
    </row>
    <row r="91" spans="8:19" ht="18.75" customHeight="1" x14ac:dyDescent="0.25">
      <c r="H91" s="12"/>
      <c r="I91" s="12"/>
      <c r="J91" s="12"/>
      <c r="K91" s="12"/>
      <c r="L91" s="12"/>
      <c r="M91" s="12"/>
      <c r="N91" s="223"/>
      <c r="O91" s="223"/>
      <c r="P91" s="227"/>
      <c r="Q91" s="228"/>
      <c r="R91" s="229"/>
      <c r="S91" s="12"/>
    </row>
    <row r="92" spans="8:19" ht="18.75" customHeight="1" x14ac:dyDescent="0.25">
      <c r="H92" s="12"/>
      <c r="I92" s="12"/>
      <c r="J92" s="12"/>
      <c r="K92" s="12"/>
      <c r="L92" s="12"/>
      <c r="M92" s="12"/>
      <c r="N92" s="223"/>
      <c r="O92" s="223"/>
      <c r="P92" s="227"/>
      <c r="Q92" s="228"/>
      <c r="R92" s="229"/>
      <c r="S92" s="12"/>
    </row>
    <row r="93" spans="8:19" ht="18.75" customHeight="1" x14ac:dyDescent="0.25">
      <c r="H93" s="12"/>
      <c r="I93" s="12"/>
      <c r="J93" s="12"/>
      <c r="K93" s="12"/>
      <c r="L93" s="12"/>
      <c r="M93" s="12"/>
      <c r="N93" s="223"/>
      <c r="O93" s="223"/>
      <c r="P93" s="227"/>
      <c r="Q93" s="228"/>
      <c r="R93" s="229"/>
      <c r="S93" s="12"/>
    </row>
    <row r="94" spans="8:19" ht="18.75" customHeight="1" x14ac:dyDescent="0.25">
      <c r="H94" s="12"/>
      <c r="I94" s="12"/>
      <c r="J94" s="12"/>
      <c r="K94" s="12"/>
      <c r="L94" s="12"/>
      <c r="M94" s="12"/>
      <c r="N94" s="223"/>
      <c r="O94" s="223"/>
      <c r="P94" s="227"/>
      <c r="Q94" s="228"/>
      <c r="R94" s="229"/>
      <c r="S94" s="12"/>
    </row>
    <row r="95" spans="8:19" ht="18.75" customHeight="1" x14ac:dyDescent="0.25">
      <c r="H95" s="12"/>
      <c r="I95" s="12"/>
      <c r="J95" s="12"/>
      <c r="K95" s="12"/>
      <c r="L95" s="12"/>
      <c r="M95" s="12"/>
      <c r="N95" s="223"/>
      <c r="O95" s="223"/>
      <c r="P95" s="227"/>
      <c r="Q95" s="228"/>
      <c r="R95" s="229"/>
      <c r="S95" s="12"/>
    </row>
    <row r="96" spans="8:19" ht="18.75" customHeight="1" x14ac:dyDescent="0.25">
      <c r="H96" s="12"/>
      <c r="I96" s="12"/>
      <c r="J96" s="12"/>
      <c r="K96" s="12"/>
      <c r="L96" s="12"/>
      <c r="M96" s="12"/>
      <c r="N96" s="223"/>
      <c r="O96" s="223"/>
      <c r="P96" s="227"/>
      <c r="Q96" s="228"/>
      <c r="R96" s="229"/>
      <c r="S96" s="12"/>
    </row>
    <row r="97" spans="8:19" ht="18.75" customHeight="1" x14ac:dyDescent="0.25">
      <c r="H97" s="12"/>
      <c r="I97" s="12"/>
      <c r="J97" s="12"/>
      <c r="K97" s="12"/>
      <c r="L97" s="12"/>
      <c r="M97" s="12"/>
      <c r="N97" s="223"/>
      <c r="O97" s="223"/>
      <c r="P97" s="227"/>
      <c r="Q97" s="228"/>
      <c r="R97" s="229"/>
      <c r="S97" s="12"/>
    </row>
    <row r="98" spans="8:19" ht="18.75" customHeight="1" x14ac:dyDescent="0.25">
      <c r="H98" s="12"/>
      <c r="I98" s="12"/>
      <c r="J98" s="12"/>
      <c r="K98" s="12"/>
      <c r="L98" s="12"/>
      <c r="M98" s="12"/>
      <c r="N98" s="223"/>
      <c r="O98" s="223"/>
      <c r="P98" s="227"/>
      <c r="Q98" s="228"/>
      <c r="R98" s="229"/>
      <c r="S98" s="12"/>
    </row>
    <row r="99" spans="8:19" ht="18.75" customHeight="1" x14ac:dyDescent="0.25">
      <c r="H99" s="12"/>
      <c r="I99" s="12"/>
      <c r="J99" s="12"/>
      <c r="K99" s="12"/>
      <c r="L99" s="12"/>
      <c r="M99" s="12"/>
      <c r="N99" s="223"/>
      <c r="O99" s="223"/>
      <c r="P99" s="227"/>
      <c r="Q99" s="228"/>
      <c r="R99" s="229"/>
      <c r="S99" s="12"/>
    </row>
    <row r="100" spans="8:19" ht="18.75" customHeight="1" x14ac:dyDescent="0.25">
      <c r="H100" s="12"/>
      <c r="I100" s="12"/>
      <c r="J100" s="12"/>
      <c r="K100" s="12"/>
      <c r="L100" s="12"/>
      <c r="M100" s="12"/>
      <c r="N100" s="223"/>
      <c r="O100" s="223"/>
      <c r="P100" s="227"/>
      <c r="Q100" s="228"/>
      <c r="R100" s="229"/>
      <c r="S100" s="12"/>
    </row>
    <row r="101" spans="8:19" ht="18.75" customHeight="1" x14ac:dyDescent="0.25">
      <c r="H101" s="12"/>
      <c r="I101" s="12"/>
      <c r="J101" s="12"/>
      <c r="K101" s="12"/>
      <c r="L101" s="12"/>
      <c r="M101" s="12"/>
      <c r="N101" s="223"/>
      <c r="O101" s="223"/>
      <c r="P101" s="227"/>
      <c r="Q101" s="228"/>
      <c r="R101" s="229"/>
      <c r="S101" s="12"/>
    </row>
    <row r="102" spans="8:19" ht="18.75" customHeight="1" x14ac:dyDescent="0.25">
      <c r="H102" s="12"/>
      <c r="I102" s="12"/>
      <c r="J102" s="12"/>
      <c r="K102" s="12"/>
      <c r="L102" s="12"/>
      <c r="M102" s="12"/>
      <c r="N102" s="223"/>
      <c r="O102" s="223"/>
      <c r="P102" s="227"/>
      <c r="Q102" s="228"/>
      <c r="R102" s="229"/>
      <c r="S102" s="12"/>
    </row>
    <row r="103" spans="8:19" ht="18.75" customHeight="1" x14ac:dyDescent="0.25">
      <c r="H103" s="12"/>
      <c r="I103" s="12"/>
      <c r="J103" s="12"/>
      <c r="K103" s="12"/>
      <c r="L103" s="12"/>
      <c r="M103" s="12"/>
      <c r="N103" s="223"/>
      <c r="O103" s="223"/>
      <c r="P103" s="227"/>
      <c r="Q103" s="228"/>
      <c r="R103" s="229"/>
      <c r="S103" s="12"/>
    </row>
    <row r="104" spans="8:19" ht="18.75" customHeight="1" x14ac:dyDescent="0.25">
      <c r="H104" s="12"/>
      <c r="I104" s="12"/>
      <c r="J104" s="12"/>
      <c r="K104" s="12"/>
      <c r="L104" s="12"/>
      <c r="M104" s="12"/>
      <c r="N104" s="223"/>
      <c r="O104" s="223"/>
      <c r="P104" s="227"/>
      <c r="Q104" s="228"/>
      <c r="R104" s="229"/>
      <c r="S104" s="12"/>
    </row>
    <row r="105" spans="8:19" ht="18.75" customHeight="1" x14ac:dyDescent="0.25">
      <c r="H105" s="12"/>
      <c r="I105" s="12"/>
      <c r="J105" s="12"/>
      <c r="K105" s="12"/>
      <c r="L105" s="12"/>
      <c r="M105" s="12"/>
      <c r="N105" s="223"/>
      <c r="O105" s="223"/>
      <c r="P105" s="227"/>
      <c r="Q105" s="228"/>
      <c r="R105" s="229"/>
      <c r="S105" s="12"/>
    </row>
    <row r="106" spans="8:19" ht="18.75" customHeight="1" x14ac:dyDescent="0.25">
      <c r="H106" s="12"/>
      <c r="I106" s="12"/>
      <c r="J106" s="12"/>
      <c r="K106" s="12"/>
      <c r="L106" s="12"/>
      <c r="M106" s="12"/>
      <c r="N106" s="223"/>
      <c r="O106" s="223"/>
      <c r="P106" s="227"/>
      <c r="Q106" s="228"/>
      <c r="R106" s="229"/>
      <c r="S106" s="12"/>
    </row>
    <row r="107" spans="8:19" ht="18.75" customHeight="1" x14ac:dyDescent="0.25">
      <c r="H107" s="12"/>
      <c r="I107" s="12"/>
      <c r="J107" s="12"/>
      <c r="K107" s="12"/>
      <c r="L107" s="12"/>
      <c r="M107" s="12"/>
      <c r="N107" s="223"/>
      <c r="O107" s="223"/>
      <c r="P107" s="227"/>
      <c r="Q107" s="228"/>
      <c r="R107" s="229"/>
      <c r="S107" s="12"/>
    </row>
    <row r="108" spans="8:19" ht="18.75" customHeight="1" x14ac:dyDescent="0.25">
      <c r="H108" s="12"/>
      <c r="I108" s="12"/>
      <c r="J108" s="12"/>
      <c r="K108" s="12"/>
      <c r="L108" s="12"/>
      <c r="M108" s="12"/>
      <c r="N108" s="223"/>
      <c r="O108" s="223"/>
      <c r="P108" s="227"/>
      <c r="Q108" s="228"/>
      <c r="R108" s="229"/>
      <c r="S108" s="12"/>
    </row>
    <row r="109" spans="8:19" ht="18.75" customHeight="1" x14ac:dyDescent="0.25">
      <c r="H109" s="12"/>
      <c r="I109" s="12"/>
      <c r="J109" s="12"/>
      <c r="K109" s="12"/>
      <c r="L109" s="12"/>
      <c r="M109" s="12"/>
      <c r="N109" s="223"/>
      <c r="O109" s="223"/>
      <c r="P109" s="227"/>
      <c r="Q109" s="228"/>
      <c r="R109" s="229"/>
      <c r="S109" s="12"/>
    </row>
    <row r="110" spans="8:19" ht="18.75" customHeight="1" x14ac:dyDescent="0.25">
      <c r="H110" s="12"/>
      <c r="I110" s="12"/>
      <c r="J110" s="12"/>
      <c r="K110" s="12"/>
      <c r="L110" s="12"/>
      <c r="M110" s="12"/>
      <c r="N110" s="223"/>
      <c r="O110" s="223"/>
      <c r="P110" s="227"/>
      <c r="Q110" s="228"/>
      <c r="R110" s="229"/>
      <c r="S110" s="12"/>
    </row>
    <row r="111" spans="8:19" ht="18.75" customHeight="1" x14ac:dyDescent="0.25">
      <c r="H111" s="12"/>
      <c r="I111" s="12"/>
      <c r="J111" s="12"/>
      <c r="K111" s="12"/>
      <c r="L111" s="12"/>
      <c r="M111" s="12"/>
      <c r="N111" s="223"/>
      <c r="O111" s="223"/>
      <c r="P111" s="227"/>
      <c r="Q111" s="228"/>
      <c r="R111" s="229"/>
      <c r="S111" s="12"/>
    </row>
    <row r="112" spans="8:19" ht="18.75" customHeight="1" x14ac:dyDescent="0.25">
      <c r="H112" s="12"/>
      <c r="I112" s="12"/>
      <c r="J112" s="12"/>
      <c r="K112" s="12"/>
      <c r="L112" s="12"/>
      <c r="M112" s="12"/>
      <c r="N112" s="223"/>
      <c r="O112" s="223"/>
      <c r="P112" s="227"/>
      <c r="Q112" s="228"/>
      <c r="R112" s="229"/>
      <c r="S112" s="12"/>
    </row>
    <row r="113" spans="8:19" ht="18.75" customHeight="1" x14ac:dyDescent="0.25">
      <c r="H113" s="12"/>
      <c r="I113" s="12"/>
      <c r="J113" s="12"/>
      <c r="K113" s="12"/>
      <c r="L113" s="12"/>
      <c r="M113" s="12"/>
      <c r="N113" s="223"/>
      <c r="O113" s="223"/>
      <c r="P113" s="227"/>
      <c r="Q113" s="228"/>
      <c r="R113" s="229"/>
      <c r="S113" s="12"/>
    </row>
    <row r="114" spans="8:19" ht="18.75" customHeight="1" x14ac:dyDescent="0.25">
      <c r="H114" s="12"/>
      <c r="I114" s="12"/>
      <c r="J114" s="12"/>
      <c r="K114" s="12"/>
      <c r="L114" s="12"/>
      <c r="M114" s="12"/>
      <c r="N114" s="223"/>
      <c r="O114" s="223"/>
      <c r="P114" s="227"/>
      <c r="Q114" s="228"/>
      <c r="R114" s="229"/>
      <c r="S114" s="12"/>
    </row>
    <row r="115" spans="8:19" ht="18.75" customHeight="1" x14ac:dyDescent="0.25">
      <c r="H115" s="12"/>
      <c r="I115" s="12"/>
      <c r="J115" s="12"/>
      <c r="K115" s="12"/>
      <c r="L115" s="12"/>
      <c r="M115" s="12"/>
      <c r="N115" s="223"/>
      <c r="O115" s="223"/>
      <c r="P115" s="227"/>
      <c r="Q115" s="228"/>
      <c r="R115" s="229"/>
      <c r="S115" s="12"/>
    </row>
    <row r="116" spans="8:19" ht="18.75" customHeight="1" x14ac:dyDescent="0.25">
      <c r="H116" s="12"/>
      <c r="I116" s="12"/>
      <c r="J116" s="12"/>
      <c r="K116" s="12"/>
      <c r="L116" s="12"/>
      <c r="M116" s="12"/>
      <c r="N116" s="223"/>
      <c r="O116" s="223"/>
      <c r="P116" s="227"/>
      <c r="Q116" s="228"/>
      <c r="R116" s="229"/>
      <c r="S116" s="12"/>
    </row>
    <row r="117" spans="8:19" ht="18.75" customHeight="1" x14ac:dyDescent="0.25">
      <c r="H117" s="12"/>
      <c r="I117" s="12"/>
      <c r="J117" s="12"/>
      <c r="K117" s="12"/>
      <c r="L117" s="12"/>
      <c r="M117" s="12"/>
      <c r="N117" s="223"/>
      <c r="O117" s="223"/>
      <c r="P117" s="227"/>
      <c r="Q117" s="228"/>
      <c r="R117" s="229"/>
      <c r="S117" s="12"/>
    </row>
    <row r="118" spans="8:19" ht="18.75" customHeight="1" x14ac:dyDescent="0.25">
      <c r="H118" s="12"/>
      <c r="I118" s="12"/>
      <c r="J118" s="12"/>
      <c r="K118" s="12"/>
      <c r="L118" s="12"/>
      <c r="M118" s="12"/>
      <c r="N118" s="223"/>
      <c r="O118" s="223"/>
      <c r="P118" s="227"/>
      <c r="Q118" s="228"/>
      <c r="R118" s="229"/>
      <c r="S118" s="12"/>
    </row>
    <row r="119" spans="8:19" ht="18.75" customHeight="1" x14ac:dyDescent="0.25">
      <c r="H119" s="12"/>
      <c r="I119" s="12"/>
      <c r="J119" s="12"/>
      <c r="K119" s="12"/>
      <c r="L119" s="12"/>
      <c r="M119" s="12"/>
      <c r="N119" s="223"/>
      <c r="O119" s="223"/>
      <c r="P119" s="227"/>
      <c r="Q119" s="228"/>
      <c r="R119" s="229"/>
      <c r="S119" s="12"/>
    </row>
    <row r="120" spans="8:19" ht="18.75" customHeight="1" x14ac:dyDescent="0.25">
      <c r="H120" s="12"/>
      <c r="I120" s="12"/>
      <c r="J120" s="12"/>
      <c r="K120" s="12"/>
      <c r="L120" s="12"/>
      <c r="M120" s="12"/>
      <c r="N120" s="223"/>
      <c r="O120" s="223"/>
      <c r="P120" s="227"/>
      <c r="Q120" s="228"/>
      <c r="R120" s="229"/>
      <c r="S120" s="12"/>
    </row>
    <row r="121" spans="8:19" ht="18.75" customHeight="1" x14ac:dyDescent="0.25">
      <c r="H121" s="12"/>
      <c r="I121" s="12"/>
      <c r="J121" s="12"/>
      <c r="K121" s="12"/>
      <c r="L121" s="12"/>
      <c r="M121" s="12"/>
      <c r="N121" s="223"/>
      <c r="O121" s="223"/>
      <c r="P121" s="227"/>
      <c r="Q121" s="228"/>
      <c r="R121" s="229"/>
      <c r="S121" s="12"/>
    </row>
    <row r="122" spans="8:19" ht="18.75" customHeight="1" x14ac:dyDescent="0.25">
      <c r="H122" s="12"/>
      <c r="I122" s="12"/>
      <c r="J122" s="12"/>
      <c r="K122" s="12"/>
      <c r="L122" s="12"/>
      <c r="M122" s="12"/>
      <c r="N122" s="223"/>
      <c r="O122" s="223"/>
      <c r="P122" s="227"/>
      <c r="Q122" s="228"/>
      <c r="R122" s="229"/>
      <c r="S122" s="12"/>
    </row>
    <row r="123" spans="8:19" ht="18.75" customHeight="1" x14ac:dyDescent="0.25">
      <c r="H123" s="12"/>
      <c r="I123" s="12"/>
      <c r="J123" s="12"/>
      <c r="K123" s="12"/>
      <c r="L123" s="12"/>
      <c r="M123" s="12"/>
      <c r="N123" s="223"/>
      <c r="O123" s="223"/>
      <c r="P123" s="227"/>
      <c r="Q123" s="228"/>
      <c r="R123" s="229"/>
      <c r="S123" s="12"/>
    </row>
    <row r="124" spans="8:19" ht="18.75" customHeight="1" x14ac:dyDescent="0.25">
      <c r="H124" s="12"/>
      <c r="I124" s="12"/>
      <c r="J124" s="12"/>
      <c r="K124" s="12"/>
      <c r="L124" s="12"/>
      <c r="M124" s="12"/>
      <c r="N124" s="223"/>
      <c r="O124" s="223"/>
      <c r="P124" s="227"/>
      <c r="Q124" s="228"/>
      <c r="R124" s="229"/>
      <c r="S124" s="12"/>
    </row>
    <row r="125" spans="8:19" ht="18.75" customHeight="1" x14ac:dyDescent="0.25">
      <c r="H125" s="12"/>
      <c r="I125" s="12"/>
      <c r="J125" s="12"/>
      <c r="K125" s="12"/>
      <c r="L125" s="12"/>
      <c r="M125" s="12"/>
      <c r="N125" s="223"/>
      <c r="O125" s="223"/>
      <c r="P125" s="227"/>
      <c r="Q125" s="228"/>
      <c r="R125" s="229"/>
      <c r="S125" s="12"/>
    </row>
    <row r="126" spans="8:19" ht="18.75" customHeight="1" x14ac:dyDescent="0.25">
      <c r="H126" s="12"/>
      <c r="I126" s="12"/>
      <c r="J126" s="12"/>
      <c r="K126" s="12"/>
      <c r="L126" s="12"/>
      <c r="M126" s="12"/>
      <c r="N126" s="223"/>
      <c r="O126" s="223"/>
      <c r="P126" s="227"/>
      <c r="Q126" s="228"/>
      <c r="R126" s="229"/>
      <c r="S126" s="12"/>
    </row>
    <row r="127" spans="8:19" ht="18.75" customHeight="1" x14ac:dyDescent="0.25">
      <c r="H127" s="12"/>
      <c r="I127" s="12"/>
      <c r="J127" s="12"/>
      <c r="K127" s="12"/>
      <c r="L127" s="12"/>
      <c r="M127" s="12"/>
      <c r="N127" s="223"/>
      <c r="O127" s="223"/>
      <c r="P127" s="227"/>
      <c r="Q127" s="228"/>
      <c r="R127" s="229"/>
      <c r="S127" s="12"/>
    </row>
    <row r="128" spans="8:19" ht="18.75" customHeight="1" x14ac:dyDescent="0.25">
      <c r="H128" s="12"/>
      <c r="I128" s="12"/>
      <c r="J128" s="12"/>
      <c r="K128" s="12"/>
      <c r="L128" s="12"/>
      <c r="M128" s="12"/>
      <c r="N128" s="223"/>
      <c r="O128" s="223"/>
      <c r="P128" s="227"/>
      <c r="Q128" s="228"/>
      <c r="R128" s="229"/>
      <c r="S128" s="12"/>
    </row>
    <row r="129" spans="8:19" ht="18.75" customHeight="1" x14ac:dyDescent="0.25">
      <c r="H129" s="12"/>
      <c r="I129" s="12"/>
      <c r="J129" s="12"/>
      <c r="K129" s="12"/>
      <c r="L129" s="12"/>
      <c r="M129" s="12"/>
      <c r="N129" s="223"/>
      <c r="O129" s="223"/>
      <c r="P129" s="227"/>
      <c r="Q129" s="228"/>
      <c r="R129" s="229"/>
      <c r="S129" s="12"/>
    </row>
    <row r="130" spans="8:19" ht="18.75" customHeight="1" x14ac:dyDescent="0.25">
      <c r="H130" s="12"/>
      <c r="I130" s="12"/>
      <c r="J130" s="12"/>
      <c r="K130" s="12"/>
      <c r="L130" s="12"/>
      <c r="M130" s="12"/>
      <c r="N130" s="223"/>
      <c r="O130" s="223"/>
      <c r="P130" s="227"/>
      <c r="Q130" s="228"/>
      <c r="R130" s="229"/>
      <c r="S130" s="12"/>
    </row>
    <row r="131" spans="8:19" ht="18.75" customHeight="1" x14ac:dyDescent="0.25">
      <c r="H131" s="12"/>
      <c r="I131" s="12"/>
      <c r="J131" s="12"/>
      <c r="K131" s="12"/>
      <c r="L131" s="12"/>
      <c r="M131" s="12"/>
      <c r="N131" s="223"/>
      <c r="O131" s="223"/>
      <c r="P131" s="227"/>
      <c r="Q131" s="228"/>
      <c r="R131" s="229"/>
      <c r="S131" s="12"/>
    </row>
    <row r="132" spans="8:19" ht="18.75" customHeight="1" x14ac:dyDescent="0.25">
      <c r="H132" s="12"/>
      <c r="I132" s="12"/>
      <c r="J132" s="12"/>
      <c r="K132" s="12"/>
      <c r="L132" s="12"/>
      <c r="M132" s="12"/>
      <c r="N132" s="223"/>
      <c r="O132" s="223"/>
      <c r="P132" s="227"/>
      <c r="Q132" s="228"/>
      <c r="R132" s="229"/>
      <c r="S132" s="12"/>
    </row>
    <row r="133" spans="8:19" ht="18.75" customHeight="1" x14ac:dyDescent="0.25">
      <c r="H133" s="12"/>
      <c r="I133" s="12"/>
      <c r="J133" s="12"/>
      <c r="K133" s="12"/>
      <c r="L133" s="12"/>
      <c r="M133" s="12"/>
      <c r="N133" s="223"/>
      <c r="O133" s="223"/>
      <c r="P133" s="227"/>
      <c r="Q133" s="228"/>
      <c r="R133" s="229"/>
      <c r="S133" s="12"/>
    </row>
    <row r="134" spans="8:19" ht="18.75" customHeight="1" x14ac:dyDescent="0.25">
      <c r="H134" s="12"/>
      <c r="I134" s="12"/>
      <c r="J134" s="12"/>
      <c r="K134" s="12"/>
      <c r="L134" s="12"/>
      <c r="M134" s="12"/>
      <c r="N134" s="223"/>
      <c r="O134" s="223"/>
      <c r="P134" s="227"/>
      <c r="Q134" s="228"/>
      <c r="R134" s="229"/>
      <c r="S134" s="12"/>
    </row>
    <row r="135" spans="8:19" ht="18.75" customHeight="1" x14ac:dyDescent="0.25">
      <c r="H135" s="12"/>
      <c r="I135" s="12"/>
      <c r="J135" s="12"/>
      <c r="K135" s="12"/>
      <c r="L135" s="12"/>
      <c r="M135" s="12"/>
      <c r="N135" s="223"/>
      <c r="O135" s="223"/>
      <c r="P135" s="227"/>
      <c r="Q135" s="228"/>
      <c r="R135" s="229"/>
      <c r="S135" s="12"/>
    </row>
    <row r="136" spans="8:19" ht="18.75" customHeight="1" x14ac:dyDescent="0.25">
      <c r="H136" s="12"/>
      <c r="I136" s="12"/>
      <c r="J136" s="12"/>
      <c r="K136" s="12"/>
      <c r="L136" s="12"/>
      <c r="M136" s="12"/>
      <c r="N136" s="223"/>
      <c r="O136" s="223"/>
      <c r="P136" s="227"/>
      <c r="Q136" s="228"/>
      <c r="R136" s="229"/>
      <c r="S136" s="12"/>
    </row>
    <row r="137" spans="8:19" ht="18.75" customHeight="1" x14ac:dyDescent="0.25">
      <c r="H137" s="12"/>
      <c r="I137" s="12"/>
      <c r="J137" s="12"/>
      <c r="K137" s="12"/>
      <c r="L137" s="12"/>
      <c r="M137" s="12"/>
      <c r="N137" s="223"/>
      <c r="O137" s="223"/>
      <c r="P137" s="227"/>
      <c r="Q137" s="228"/>
      <c r="R137" s="229"/>
      <c r="S137" s="12"/>
    </row>
    <row r="138" spans="8:19" ht="18.75" customHeight="1" x14ac:dyDescent="0.25">
      <c r="H138" s="12"/>
      <c r="I138" s="12"/>
      <c r="J138" s="12"/>
      <c r="K138" s="12"/>
      <c r="L138" s="12"/>
      <c r="M138" s="12"/>
      <c r="N138" s="223"/>
      <c r="O138" s="223"/>
      <c r="P138" s="227"/>
      <c r="Q138" s="228"/>
      <c r="R138" s="229"/>
      <c r="S138" s="12"/>
    </row>
    <row r="139" spans="8:19" ht="18.75" customHeight="1" x14ac:dyDescent="0.25">
      <c r="H139" s="12"/>
      <c r="I139" s="12"/>
      <c r="J139" s="12"/>
      <c r="K139" s="12"/>
      <c r="L139" s="12"/>
      <c r="M139" s="12"/>
      <c r="N139" s="223"/>
      <c r="O139" s="223"/>
      <c r="P139" s="227"/>
      <c r="Q139" s="228"/>
      <c r="R139" s="229"/>
      <c r="S139" s="12"/>
    </row>
    <row r="140" spans="8:19" ht="18.75" customHeight="1" x14ac:dyDescent="0.25">
      <c r="H140" s="12"/>
      <c r="I140" s="12"/>
      <c r="J140" s="12"/>
      <c r="K140" s="12"/>
      <c r="L140" s="12"/>
      <c r="M140" s="12"/>
      <c r="N140" s="223"/>
      <c r="O140" s="223"/>
      <c r="P140" s="227"/>
      <c r="Q140" s="228"/>
      <c r="R140" s="229"/>
      <c r="S140" s="12"/>
    </row>
    <row r="141" spans="8:19" ht="18.75" customHeight="1" x14ac:dyDescent="0.25">
      <c r="H141" s="12"/>
      <c r="I141" s="12"/>
      <c r="J141" s="12"/>
      <c r="K141" s="12"/>
      <c r="L141" s="12"/>
      <c r="M141" s="12"/>
      <c r="N141" s="223"/>
      <c r="O141" s="223"/>
      <c r="P141" s="227"/>
      <c r="Q141" s="228"/>
      <c r="R141" s="229"/>
      <c r="S141" s="12"/>
    </row>
    <row r="142" spans="8:19" ht="18.75" customHeight="1" x14ac:dyDescent="0.25">
      <c r="H142" s="12"/>
      <c r="I142" s="12"/>
      <c r="J142" s="12"/>
      <c r="K142" s="12"/>
      <c r="L142" s="12"/>
      <c r="M142" s="12"/>
      <c r="N142" s="223"/>
      <c r="O142" s="223"/>
      <c r="P142" s="227"/>
      <c r="Q142" s="228"/>
      <c r="R142" s="229"/>
      <c r="S142" s="12"/>
    </row>
    <row r="143" spans="8:19" ht="18.75" customHeight="1" x14ac:dyDescent="0.25">
      <c r="H143" s="12"/>
      <c r="I143" s="12"/>
      <c r="J143" s="12"/>
      <c r="K143" s="12"/>
      <c r="L143" s="12"/>
      <c r="M143" s="12"/>
      <c r="N143" s="223"/>
      <c r="O143" s="223"/>
      <c r="P143" s="227"/>
      <c r="Q143" s="228"/>
      <c r="R143" s="229"/>
      <c r="S143" s="12"/>
    </row>
    <row r="144" spans="8:19" ht="18.75" customHeight="1" x14ac:dyDescent="0.25">
      <c r="H144" s="12"/>
      <c r="I144" s="12"/>
      <c r="J144" s="12"/>
      <c r="K144" s="12"/>
      <c r="L144" s="12"/>
      <c r="M144" s="12"/>
      <c r="N144" s="223"/>
      <c r="O144" s="223"/>
      <c r="P144" s="227"/>
      <c r="Q144" s="228"/>
      <c r="R144" s="229"/>
      <c r="S144" s="12"/>
    </row>
    <row r="145" spans="8:19" ht="18.75" customHeight="1" x14ac:dyDescent="0.25">
      <c r="H145" s="12"/>
      <c r="I145" s="12"/>
      <c r="J145" s="12"/>
      <c r="K145" s="12"/>
      <c r="L145" s="12"/>
      <c r="M145" s="12"/>
      <c r="N145" s="223"/>
      <c r="O145" s="223"/>
      <c r="P145" s="227"/>
      <c r="Q145" s="228"/>
      <c r="R145" s="229"/>
      <c r="S145" s="12"/>
    </row>
    <row r="146" spans="8:19" ht="18.75" customHeight="1" x14ac:dyDescent="0.25">
      <c r="H146" s="12"/>
      <c r="I146" s="12"/>
      <c r="J146" s="12"/>
      <c r="K146" s="12"/>
      <c r="L146" s="12"/>
      <c r="M146" s="12"/>
      <c r="N146" s="223"/>
      <c r="O146" s="223"/>
      <c r="P146" s="227"/>
      <c r="Q146" s="228"/>
      <c r="R146" s="229"/>
      <c r="S146" s="12"/>
    </row>
    <row r="147" spans="8:19" ht="18.75" customHeight="1" x14ac:dyDescent="0.25">
      <c r="H147" s="12"/>
      <c r="I147" s="12"/>
      <c r="J147" s="12"/>
      <c r="K147" s="12"/>
      <c r="L147" s="12"/>
      <c r="M147" s="12"/>
      <c r="N147" s="223"/>
      <c r="O147" s="223"/>
      <c r="P147" s="227"/>
      <c r="Q147" s="228"/>
      <c r="R147" s="229"/>
      <c r="S147" s="12"/>
    </row>
    <row r="148" spans="8:19" ht="18.75" customHeight="1" x14ac:dyDescent="0.25">
      <c r="H148" s="12"/>
      <c r="I148" s="12"/>
      <c r="J148" s="12"/>
      <c r="K148" s="12"/>
      <c r="L148" s="12"/>
      <c r="M148" s="12"/>
      <c r="N148" s="223"/>
      <c r="O148" s="223"/>
      <c r="P148" s="227"/>
      <c r="Q148" s="228"/>
      <c r="R148" s="229"/>
      <c r="S148" s="12"/>
    </row>
    <row r="149" spans="8:19" ht="18.75" customHeight="1" x14ac:dyDescent="0.25">
      <c r="H149" s="12"/>
      <c r="I149" s="12"/>
      <c r="J149" s="12"/>
      <c r="K149" s="12"/>
      <c r="L149" s="12"/>
      <c r="M149" s="12"/>
      <c r="N149" s="223"/>
      <c r="O149" s="223"/>
      <c r="P149" s="227"/>
      <c r="Q149" s="228"/>
      <c r="R149" s="229"/>
      <c r="S149" s="12"/>
    </row>
    <row r="150" spans="8:19" ht="18.75" customHeight="1" x14ac:dyDescent="0.25">
      <c r="H150" s="12"/>
      <c r="I150" s="12"/>
      <c r="J150" s="12"/>
      <c r="K150" s="12"/>
      <c r="L150" s="12"/>
      <c r="M150" s="12"/>
      <c r="N150" s="223"/>
      <c r="O150" s="223"/>
      <c r="P150" s="227"/>
      <c r="Q150" s="228"/>
      <c r="R150" s="229"/>
      <c r="S150" s="12"/>
    </row>
    <row r="151" spans="8:19" ht="18.75" customHeight="1" x14ac:dyDescent="0.25">
      <c r="H151" s="12"/>
      <c r="I151" s="12"/>
      <c r="J151" s="12"/>
      <c r="K151" s="12"/>
      <c r="L151" s="12"/>
      <c r="M151" s="12"/>
      <c r="N151" s="223"/>
      <c r="O151" s="223"/>
      <c r="P151" s="227"/>
      <c r="Q151" s="228"/>
      <c r="R151" s="229"/>
      <c r="S151" s="12"/>
    </row>
    <row r="152" spans="8:19" ht="18.75" customHeight="1" x14ac:dyDescent="0.25">
      <c r="H152" s="12"/>
      <c r="I152" s="12"/>
      <c r="J152" s="12"/>
      <c r="K152" s="12"/>
      <c r="L152" s="12"/>
      <c r="M152" s="12"/>
      <c r="N152" s="223"/>
      <c r="O152" s="223"/>
      <c r="P152" s="227"/>
      <c r="Q152" s="228"/>
      <c r="R152" s="229"/>
      <c r="S152" s="12"/>
    </row>
    <row r="153" spans="8:19" ht="18.75" customHeight="1" x14ac:dyDescent="0.25">
      <c r="H153" s="12"/>
      <c r="I153" s="12"/>
      <c r="J153" s="12"/>
      <c r="K153" s="12"/>
      <c r="L153" s="12"/>
      <c r="M153" s="12"/>
      <c r="N153" s="223"/>
      <c r="O153" s="223"/>
      <c r="P153" s="227"/>
      <c r="Q153" s="228"/>
      <c r="R153" s="229"/>
      <c r="S153" s="12"/>
    </row>
    <row r="154" spans="8:19" ht="18.75" customHeight="1" x14ac:dyDescent="0.25">
      <c r="H154" s="12"/>
      <c r="I154" s="12"/>
      <c r="J154" s="12"/>
      <c r="K154" s="12"/>
      <c r="L154" s="12"/>
      <c r="M154" s="12"/>
      <c r="N154" s="223"/>
      <c r="O154" s="223"/>
      <c r="P154" s="227"/>
      <c r="Q154" s="228"/>
      <c r="R154" s="229"/>
      <c r="S154" s="12"/>
    </row>
    <row r="155" spans="8:19" ht="18.75" customHeight="1" x14ac:dyDescent="0.25">
      <c r="H155" s="12"/>
      <c r="I155" s="12"/>
      <c r="J155" s="12"/>
      <c r="K155" s="12"/>
      <c r="L155" s="12"/>
      <c r="M155" s="12"/>
      <c r="N155" s="223"/>
      <c r="O155" s="223"/>
      <c r="P155" s="227"/>
      <c r="Q155" s="228"/>
      <c r="R155" s="229"/>
      <c r="S155" s="12"/>
    </row>
    <row r="156" spans="8:19" ht="18.75" customHeight="1" x14ac:dyDescent="0.25">
      <c r="H156" s="12"/>
      <c r="I156" s="12"/>
      <c r="J156" s="12"/>
      <c r="K156" s="12"/>
      <c r="L156" s="12"/>
      <c r="M156" s="12"/>
      <c r="N156" s="223"/>
      <c r="O156" s="223"/>
      <c r="P156" s="227"/>
      <c r="Q156" s="228"/>
      <c r="R156" s="229"/>
      <c r="S156" s="12"/>
    </row>
    <row r="157" spans="8:19" ht="18.75" customHeight="1" x14ac:dyDescent="0.25">
      <c r="H157" s="12"/>
      <c r="I157" s="12"/>
      <c r="J157" s="12"/>
      <c r="K157" s="12"/>
      <c r="L157" s="12"/>
      <c r="M157" s="12"/>
      <c r="N157" s="223"/>
      <c r="O157" s="223"/>
      <c r="P157" s="227"/>
      <c r="Q157" s="228"/>
      <c r="R157" s="229"/>
      <c r="S157" s="12"/>
    </row>
    <row r="158" spans="8:19" ht="18.75" customHeight="1" x14ac:dyDescent="0.25">
      <c r="H158" s="12"/>
      <c r="I158" s="12"/>
      <c r="J158" s="12"/>
      <c r="K158" s="12"/>
      <c r="L158" s="12"/>
      <c r="M158" s="12"/>
      <c r="N158" s="223"/>
      <c r="O158" s="223"/>
      <c r="P158" s="227"/>
      <c r="Q158" s="228"/>
      <c r="R158" s="229"/>
      <c r="S158" s="12"/>
    </row>
    <row r="159" spans="8:19" ht="18.75" customHeight="1" x14ac:dyDescent="0.25">
      <c r="H159" s="12"/>
      <c r="I159" s="12"/>
      <c r="J159" s="12"/>
      <c r="K159" s="12"/>
      <c r="L159" s="12"/>
      <c r="M159" s="12"/>
      <c r="N159" s="223"/>
      <c r="O159" s="223"/>
      <c r="P159" s="227"/>
      <c r="Q159" s="228"/>
      <c r="R159" s="229"/>
      <c r="S159" s="12"/>
    </row>
    <row r="160" spans="8:19" ht="18.75" customHeight="1" x14ac:dyDescent="0.25">
      <c r="H160" s="12"/>
      <c r="I160" s="12"/>
      <c r="J160" s="12"/>
      <c r="K160" s="12"/>
      <c r="L160" s="12"/>
      <c r="M160" s="12"/>
      <c r="N160" s="223"/>
      <c r="O160" s="223"/>
      <c r="P160" s="227"/>
      <c r="Q160" s="228"/>
      <c r="R160" s="229"/>
      <c r="S160" s="12"/>
    </row>
    <row r="161" spans="8:19" ht="18.75" customHeight="1" x14ac:dyDescent="0.25">
      <c r="H161" s="12"/>
      <c r="I161" s="12"/>
      <c r="J161" s="12"/>
      <c r="K161" s="12"/>
      <c r="L161" s="12"/>
      <c r="M161" s="12"/>
      <c r="N161" s="223"/>
      <c r="O161" s="223"/>
      <c r="P161" s="227"/>
      <c r="Q161" s="228"/>
      <c r="R161" s="229"/>
      <c r="S161" s="12"/>
    </row>
    <row r="162" spans="8:19" ht="18.75" customHeight="1" x14ac:dyDescent="0.25">
      <c r="H162" s="12"/>
      <c r="I162" s="12"/>
      <c r="J162" s="12"/>
      <c r="K162" s="12"/>
      <c r="L162" s="12"/>
      <c r="M162" s="12"/>
      <c r="N162" s="223"/>
      <c r="O162" s="223"/>
      <c r="P162" s="227"/>
      <c r="Q162" s="228"/>
      <c r="R162" s="229"/>
      <c r="S162" s="12"/>
    </row>
    <row r="163" spans="8:19" ht="18.75" customHeight="1" x14ac:dyDescent="0.25">
      <c r="H163" s="12"/>
      <c r="I163" s="12"/>
      <c r="J163" s="12"/>
      <c r="K163" s="12"/>
      <c r="L163" s="12"/>
      <c r="M163" s="12"/>
      <c r="N163" s="223"/>
      <c r="O163" s="223"/>
      <c r="P163" s="227"/>
      <c r="Q163" s="228"/>
      <c r="R163" s="229"/>
      <c r="S163" s="12"/>
    </row>
    <row r="164" spans="8:19" ht="18.75" customHeight="1" x14ac:dyDescent="0.25">
      <c r="H164" s="12"/>
      <c r="I164" s="12"/>
      <c r="J164" s="12"/>
      <c r="K164" s="12"/>
      <c r="L164" s="12"/>
      <c r="M164" s="12"/>
      <c r="N164" s="223"/>
      <c r="O164" s="223"/>
      <c r="P164" s="227"/>
      <c r="Q164" s="228"/>
      <c r="R164" s="229"/>
      <c r="S164" s="12"/>
    </row>
    <row r="165" spans="8:19" ht="18.75" customHeight="1" x14ac:dyDescent="0.25">
      <c r="H165" s="12"/>
      <c r="I165" s="12"/>
      <c r="J165" s="12"/>
      <c r="K165" s="12"/>
      <c r="L165" s="12"/>
      <c r="M165" s="12"/>
      <c r="N165" s="223"/>
      <c r="O165" s="223"/>
      <c r="P165" s="227"/>
      <c r="Q165" s="228"/>
      <c r="R165" s="229"/>
      <c r="S165" s="12"/>
    </row>
    <row r="166" spans="8:19" ht="18.75" customHeight="1" x14ac:dyDescent="0.25">
      <c r="H166" s="12"/>
      <c r="I166" s="12"/>
      <c r="J166" s="12"/>
      <c r="K166" s="12"/>
      <c r="L166" s="12"/>
      <c r="M166" s="12"/>
      <c r="N166" s="223"/>
      <c r="O166" s="223"/>
      <c r="P166" s="227"/>
      <c r="Q166" s="228"/>
      <c r="R166" s="229"/>
      <c r="S166" s="12"/>
    </row>
    <row r="167" spans="8:19" ht="18.75" customHeight="1" x14ac:dyDescent="0.25">
      <c r="H167" s="12"/>
      <c r="I167" s="12"/>
      <c r="J167" s="12"/>
      <c r="K167" s="12"/>
      <c r="L167" s="12"/>
      <c r="M167" s="12"/>
      <c r="N167" s="223"/>
      <c r="O167" s="223"/>
      <c r="P167" s="227"/>
      <c r="Q167" s="228"/>
      <c r="R167" s="229"/>
      <c r="S167" s="12"/>
    </row>
    <row r="168" spans="8:19" ht="18.75" customHeight="1" x14ac:dyDescent="0.25">
      <c r="H168" s="12"/>
      <c r="I168" s="12"/>
      <c r="J168" s="12"/>
      <c r="K168" s="12"/>
      <c r="L168" s="12"/>
      <c r="M168" s="12"/>
      <c r="N168" s="223"/>
      <c r="O168" s="223"/>
      <c r="P168" s="227"/>
      <c r="Q168" s="228"/>
      <c r="R168" s="229"/>
      <c r="S168" s="12"/>
    </row>
    <row r="169" spans="8:19" ht="18.75" customHeight="1" x14ac:dyDescent="0.25">
      <c r="H169" s="12"/>
      <c r="I169" s="12"/>
      <c r="J169" s="12"/>
      <c r="K169" s="12"/>
      <c r="L169" s="12"/>
      <c r="M169" s="12"/>
      <c r="N169" s="223"/>
      <c r="O169" s="223"/>
      <c r="P169" s="227"/>
      <c r="Q169" s="228"/>
      <c r="R169" s="229"/>
      <c r="S169" s="12"/>
    </row>
    <row r="170" spans="8:19" ht="18.75" customHeight="1" x14ac:dyDescent="0.25">
      <c r="H170" s="12"/>
      <c r="I170" s="12"/>
      <c r="J170" s="12"/>
      <c r="K170" s="12"/>
      <c r="L170" s="12"/>
      <c r="M170" s="12"/>
      <c r="N170" s="223"/>
      <c r="O170" s="223"/>
      <c r="P170" s="227"/>
      <c r="Q170" s="228"/>
      <c r="R170" s="229"/>
      <c r="S170" s="12"/>
    </row>
    <row r="171" spans="8:19" ht="18.75" customHeight="1" x14ac:dyDescent="0.25">
      <c r="H171" s="12"/>
      <c r="I171" s="12"/>
      <c r="J171" s="12"/>
      <c r="K171" s="12"/>
      <c r="L171" s="12"/>
      <c r="M171" s="12"/>
      <c r="N171" s="223"/>
      <c r="O171" s="223"/>
      <c r="P171" s="227"/>
      <c r="Q171" s="228"/>
      <c r="R171" s="229"/>
      <c r="S171" s="12"/>
    </row>
    <row r="172" spans="8:19" ht="18.75" customHeight="1" x14ac:dyDescent="0.25">
      <c r="H172" s="12"/>
      <c r="I172" s="12"/>
      <c r="J172" s="12"/>
      <c r="K172" s="12"/>
      <c r="L172" s="12"/>
      <c r="M172" s="12"/>
      <c r="N172" s="223"/>
      <c r="O172" s="223"/>
      <c r="P172" s="227"/>
      <c r="Q172" s="228"/>
      <c r="R172" s="229"/>
      <c r="S172" s="12"/>
    </row>
    <row r="173" spans="8:19" ht="18.75" customHeight="1" x14ac:dyDescent="0.25">
      <c r="H173" s="12"/>
      <c r="I173" s="12"/>
      <c r="J173" s="12"/>
      <c r="K173" s="12"/>
      <c r="L173" s="12"/>
      <c r="M173" s="12"/>
      <c r="N173" s="223"/>
      <c r="O173" s="223"/>
      <c r="P173" s="227"/>
      <c r="Q173" s="228"/>
      <c r="R173" s="229"/>
      <c r="S173" s="12"/>
    </row>
    <row r="174" spans="8:19" ht="18.75" customHeight="1" x14ac:dyDescent="0.25">
      <c r="H174" s="12"/>
      <c r="I174" s="12"/>
      <c r="J174" s="12"/>
      <c r="K174" s="12"/>
      <c r="L174" s="12"/>
      <c r="M174" s="12"/>
      <c r="N174" s="223"/>
      <c r="O174" s="223"/>
      <c r="P174" s="227"/>
      <c r="Q174" s="228"/>
      <c r="R174" s="229"/>
      <c r="S174" s="12"/>
    </row>
    <row r="175" spans="8:19" ht="18.75" customHeight="1" x14ac:dyDescent="0.25">
      <c r="H175" s="12"/>
      <c r="I175" s="12"/>
      <c r="J175" s="12"/>
      <c r="K175" s="12"/>
      <c r="L175" s="12"/>
      <c r="M175" s="12"/>
      <c r="N175" s="223"/>
      <c r="O175" s="223"/>
      <c r="P175" s="227"/>
      <c r="Q175" s="228"/>
      <c r="R175" s="229"/>
      <c r="S175" s="12"/>
    </row>
    <row r="176" spans="8:19" ht="18.75" customHeight="1" x14ac:dyDescent="0.25">
      <c r="H176" s="12"/>
      <c r="I176" s="12"/>
      <c r="J176" s="12"/>
      <c r="K176" s="12"/>
      <c r="L176" s="12"/>
      <c r="M176" s="12"/>
      <c r="N176" s="223"/>
      <c r="O176" s="223"/>
      <c r="P176" s="227"/>
      <c r="Q176" s="228"/>
      <c r="R176" s="229"/>
      <c r="S176" s="12"/>
    </row>
    <row r="177" spans="8:19" ht="18.75" customHeight="1" x14ac:dyDescent="0.25">
      <c r="H177" s="12"/>
      <c r="I177" s="12"/>
      <c r="J177" s="12"/>
      <c r="K177" s="12"/>
      <c r="L177" s="12"/>
      <c r="M177" s="12"/>
      <c r="N177" s="223"/>
      <c r="O177" s="223"/>
      <c r="P177" s="227"/>
      <c r="Q177" s="228"/>
      <c r="R177" s="229"/>
      <c r="S177" s="12"/>
    </row>
    <row r="178" spans="8:19" ht="18.75" customHeight="1" x14ac:dyDescent="0.25">
      <c r="H178" s="12"/>
      <c r="I178" s="12"/>
      <c r="J178" s="12"/>
      <c r="K178" s="12"/>
      <c r="L178" s="12"/>
      <c r="M178" s="12"/>
      <c r="N178" s="223"/>
      <c r="O178" s="223"/>
      <c r="P178" s="227"/>
      <c r="Q178" s="228"/>
      <c r="R178" s="229"/>
      <c r="S178" s="12"/>
    </row>
    <row r="179" spans="8:19" ht="18.75" customHeight="1" x14ac:dyDescent="0.25">
      <c r="H179" s="12"/>
      <c r="I179" s="12"/>
      <c r="J179" s="12"/>
      <c r="K179" s="12"/>
      <c r="L179" s="12"/>
      <c r="M179" s="12"/>
      <c r="N179" s="223"/>
      <c r="O179" s="223"/>
      <c r="P179" s="227"/>
      <c r="Q179" s="228"/>
      <c r="R179" s="229"/>
      <c r="S179" s="12"/>
    </row>
    <row r="180" spans="8:19" ht="18.75" customHeight="1" x14ac:dyDescent="0.25">
      <c r="H180" s="12"/>
      <c r="I180" s="12"/>
      <c r="J180" s="12"/>
      <c r="K180" s="12"/>
      <c r="L180" s="12"/>
      <c r="M180" s="12"/>
      <c r="N180" s="223"/>
      <c r="O180" s="223"/>
      <c r="P180" s="227"/>
      <c r="Q180" s="228"/>
      <c r="R180" s="229"/>
      <c r="S180" s="12"/>
    </row>
    <row r="181" spans="8:19" ht="18.75" customHeight="1" x14ac:dyDescent="0.25">
      <c r="H181" s="12"/>
      <c r="I181" s="12"/>
      <c r="J181" s="12"/>
      <c r="K181" s="12"/>
      <c r="L181" s="12"/>
      <c r="M181" s="12"/>
      <c r="N181" s="223"/>
      <c r="O181" s="223"/>
      <c r="P181" s="227"/>
      <c r="Q181" s="228"/>
      <c r="R181" s="229"/>
      <c r="S181" s="12"/>
    </row>
    <row r="182" spans="8:19" ht="18.75" customHeight="1" x14ac:dyDescent="0.25">
      <c r="H182" s="12"/>
      <c r="I182" s="12"/>
      <c r="J182" s="12"/>
      <c r="K182" s="12"/>
      <c r="L182" s="12"/>
      <c r="M182" s="12"/>
      <c r="N182" s="223"/>
      <c r="O182" s="223"/>
      <c r="P182" s="227"/>
      <c r="Q182" s="228"/>
      <c r="R182" s="229"/>
      <c r="S182" s="12"/>
    </row>
    <row r="183" spans="8:19" ht="18.75" customHeight="1" x14ac:dyDescent="0.25">
      <c r="H183" s="12"/>
      <c r="I183" s="12"/>
      <c r="J183" s="12"/>
      <c r="K183" s="12"/>
      <c r="L183" s="12"/>
      <c r="M183" s="12"/>
      <c r="N183" s="223"/>
      <c r="O183" s="223"/>
      <c r="P183" s="227"/>
      <c r="Q183" s="228"/>
      <c r="R183" s="229"/>
      <c r="S183" s="12"/>
    </row>
    <row r="184" spans="8:19" ht="18.75" customHeight="1" x14ac:dyDescent="0.25">
      <c r="H184" s="12"/>
      <c r="I184" s="12"/>
      <c r="J184" s="12"/>
      <c r="K184" s="12"/>
      <c r="L184" s="12"/>
      <c r="M184" s="12"/>
      <c r="N184" s="223"/>
      <c r="O184" s="223"/>
      <c r="P184" s="227"/>
      <c r="Q184" s="228"/>
      <c r="R184" s="229"/>
      <c r="S184" s="12"/>
    </row>
    <row r="185" spans="8:19" ht="18.75" customHeight="1" x14ac:dyDescent="0.25">
      <c r="H185" s="12"/>
      <c r="I185" s="12"/>
      <c r="J185" s="12"/>
      <c r="K185" s="12"/>
      <c r="L185" s="12"/>
      <c r="M185" s="12"/>
      <c r="N185" s="223"/>
      <c r="O185" s="223"/>
      <c r="P185" s="227"/>
      <c r="Q185" s="228"/>
      <c r="R185" s="229"/>
      <c r="S185" s="12"/>
    </row>
    <row r="186" spans="8:19" ht="18.75" customHeight="1" x14ac:dyDescent="0.25">
      <c r="H186" s="12"/>
      <c r="I186" s="12"/>
      <c r="J186" s="12"/>
      <c r="K186" s="12"/>
      <c r="L186" s="12"/>
      <c r="M186" s="12"/>
      <c r="N186" s="223"/>
      <c r="O186" s="223"/>
      <c r="P186" s="227"/>
      <c r="Q186" s="228"/>
      <c r="R186" s="229"/>
      <c r="S186" s="12"/>
    </row>
    <row r="187" spans="8:19" ht="18.75" customHeight="1" x14ac:dyDescent="0.25">
      <c r="H187" s="12"/>
      <c r="I187" s="12"/>
      <c r="J187" s="12"/>
      <c r="K187" s="12"/>
      <c r="L187" s="12"/>
      <c r="M187" s="12"/>
      <c r="N187" s="223"/>
      <c r="O187" s="223"/>
      <c r="P187" s="227"/>
      <c r="Q187" s="228"/>
      <c r="R187" s="229"/>
      <c r="S187" s="12"/>
    </row>
    <row r="188" spans="8:19" ht="18.75" customHeight="1" x14ac:dyDescent="0.25">
      <c r="H188" s="12"/>
      <c r="I188" s="12"/>
      <c r="J188" s="12"/>
      <c r="K188" s="12"/>
      <c r="L188" s="12"/>
      <c r="M188" s="12"/>
      <c r="N188" s="223"/>
      <c r="O188" s="223"/>
      <c r="P188" s="227"/>
      <c r="Q188" s="228"/>
      <c r="R188" s="229"/>
      <c r="S188" s="12"/>
    </row>
    <row r="189" spans="8:19" ht="18.75" customHeight="1" x14ac:dyDescent="0.25">
      <c r="H189" s="12"/>
      <c r="I189" s="12"/>
      <c r="J189" s="12"/>
      <c r="K189" s="12"/>
      <c r="L189" s="12"/>
      <c r="M189" s="12"/>
      <c r="N189" s="223"/>
      <c r="O189" s="223"/>
      <c r="P189" s="227"/>
      <c r="Q189" s="228"/>
      <c r="R189" s="229"/>
      <c r="S189" s="12"/>
    </row>
    <row r="190" spans="8:19" ht="18.75" customHeight="1" x14ac:dyDescent="0.25">
      <c r="H190" s="12"/>
      <c r="I190" s="12"/>
      <c r="J190" s="12"/>
      <c r="K190" s="12"/>
      <c r="L190" s="12"/>
      <c r="M190" s="12"/>
      <c r="N190" s="223"/>
      <c r="O190" s="223"/>
      <c r="P190" s="227"/>
      <c r="Q190" s="228"/>
      <c r="R190" s="229"/>
      <c r="S190" s="12"/>
    </row>
    <row r="191" spans="8:19" ht="18.75" customHeight="1" x14ac:dyDescent="0.25">
      <c r="H191" s="12"/>
      <c r="I191" s="12"/>
      <c r="J191" s="12"/>
      <c r="K191" s="12"/>
      <c r="L191" s="12"/>
      <c r="M191" s="12"/>
      <c r="N191" s="223"/>
      <c r="O191" s="223"/>
      <c r="P191" s="227"/>
      <c r="Q191" s="228"/>
      <c r="R191" s="229"/>
      <c r="S191" s="12"/>
    </row>
    <row r="192" spans="8:19" ht="18.75" customHeight="1" x14ac:dyDescent="0.25">
      <c r="H192" s="12"/>
      <c r="I192" s="12"/>
      <c r="J192" s="12"/>
      <c r="K192" s="12"/>
      <c r="L192" s="12"/>
      <c r="M192" s="12"/>
      <c r="N192" s="223"/>
      <c r="O192" s="223"/>
      <c r="P192" s="227"/>
      <c r="Q192" s="228"/>
      <c r="R192" s="229"/>
      <c r="S192" s="12"/>
    </row>
    <row r="193" spans="8:19" ht="18.75" customHeight="1" x14ac:dyDescent="0.25">
      <c r="H193" s="12"/>
      <c r="I193" s="12"/>
      <c r="J193" s="12"/>
      <c r="K193" s="12"/>
      <c r="L193" s="12"/>
      <c r="M193" s="12"/>
      <c r="N193" s="223"/>
      <c r="O193" s="223"/>
      <c r="P193" s="227"/>
      <c r="Q193" s="228"/>
      <c r="R193" s="229"/>
      <c r="S193" s="12"/>
    </row>
    <row r="194" spans="8:19" ht="18.75" customHeight="1" x14ac:dyDescent="0.25">
      <c r="H194" s="12"/>
      <c r="I194" s="12"/>
      <c r="J194" s="12"/>
      <c r="K194" s="12"/>
      <c r="L194" s="12"/>
      <c r="M194" s="12"/>
      <c r="N194" s="223"/>
      <c r="O194" s="223"/>
      <c r="P194" s="227"/>
      <c r="Q194" s="228"/>
      <c r="R194" s="229"/>
      <c r="S194" s="12"/>
    </row>
    <row r="195" spans="8:19" ht="18.75" customHeight="1" x14ac:dyDescent="0.25">
      <c r="H195" s="12"/>
      <c r="I195" s="12"/>
      <c r="J195" s="12"/>
      <c r="K195" s="12"/>
      <c r="L195" s="12"/>
      <c r="M195" s="12"/>
      <c r="N195" s="223"/>
      <c r="O195" s="223"/>
      <c r="P195" s="227"/>
      <c r="Q195" s="228"/>
      <c r="R195" s="229"/>
      <c r="S195" s="12"/>
    </row>
    <row r="196" spans="8:19" ht="18.75" customHeight="1" x14ac:dyDescent="0.25">
      <c r="H196" s="12"/>
      <c r="I196" s="12"/>
      <c r="J196" s="12"/>
      <c r="K196" s="12"/>
      <c r="L196" s="12"/>
      <c r="M196" s="12"/>
      <c r="N196" s="223"/>
      <c r="O196" s="223"/>
      <c r="P196" s="227"/>
      <c r="Q196" s="228"/>
      <c r="R196" s="229"/>
      <c r="S196" s="12"/>
    </row>
    <row r="197" spans="8:19" ht="18.75" customHeight="1" x14ac:dyDescent="0.25">
      <c r="H197" s="12"/>
      <c r="I197" s="12"/>
      <c r="J197" s="12"/>
      <c r="K197" s="12"/>
      <c r="L197" s="12"/>
      <c r="M197" s="12"/>
      <c r="N197" s="223"/>
      <c r="O197" s="223"/>
      <c r="P197" s="227"/>
      <c r="Q197" s="228"/>
      <c r="R197" s="229"/>
      <c r="S197" s="12"/>
    </row>
    <row r="198" spans="8:19" ht="18.75" customHeight="1" x14ac:dyDescent="0.25">
      <c r="H198" s="12"/>
      <c r="I198" s="12"/>
      <c r="J198" s="12"/>
      <c r="K198" s="12"/>
      <c r="L198" s="12"/>
      <c r="M198" s="12"/>
      <c r="N198" s="223"/>
      <c r="O198" s="223"/>
      <c r="P198" s="227"/>
      <c r="Q198" s="228"/>
      <c r="R198" s="229"/>
      <c r="S198" s="12"/>
    </row>
    <row r="199" spans="8:19" ht="18.75" customHeight="1" x14ac:dyDescent="0.25">
      <c r="H199" s="12"/>
      <c r="I199" s="12"/>
      <c r="J199" s="12"/>
      <c r="K199" s="12"/>
      <c r="L199" s="12"/>
      <c r="M199" s="12"/>
      <c r="N199" s="223"/>
      <c r="O199" s="223"/>
      <c r="P199" s="227"/>
      <c r="Q199" s="228"/>
      <c r="R199" s="229"/>
      <c r="S199" s="12"/>
    </row>
    <row r="200" spans="8:19" ht="18.75" customHeight="1" x14ac:dyDescent="0.25">
      <c r="H200" s="12"/>
      <c r="I200" s="12"/>
      <c r="J200" s="12"/>
      <c r="K200" s="12"/>
      <c r="L200" s="12"/>
      <c r="M200" s="12"/>
      <c r="N200" s="223"/>
      <c r="O200" s="223"/>
      <c r="P200" s="227"/>
      <c r="Q200" s="228"/>
      <c r="R200" s="229"/>
      <c r="S200" s="12"/>
    </row>
    <row r="201" spans="8:19" ht="18.75" customHeight="1" x14ac:dyDescent="0.25">
      <c r="H201" s="12"/>
      <c r="I201" s="12"/>
      <c r="J201" s="12"/>
      <c r="K201" s="12"/>
      <c r="L201" s="12"/>
      <c r="M201" s="12"/>
      <c r="N201" s="223"/>
      <c r="O201" s="223"/>
      <c r="P201" s="227"/>
      <c r="Q201" s="228"/>
      <c r="R201" s="229"/>
      <c r="S201" s="12"/>
    </row>
    <row r="202" spans="8:19" ht="18.75" customHeight="1" x14ac:dyDescent="0.25">
      <c r="H202" s="12"/>
      <c r="I202" s="12"/>
      <c r="J202" s="12"/>
      <c r="K202" s="12"/>
      <c r="L202" s="12"/>
      <c r="M202" s="12"/>
      <c r="N202" s="223"/>
      <c r="O202" s="223"/>
      <c r="P202" s="227"/>
      <c r="Q202" s="228"/>
      <c r="R202" s="229"/>
      <c r="S202" s="12"/>
    </row>
    <row r="203" spans="8:19" ht="18.75" customHeight="1" x14ac:dyDescent="0.25">
      <c r="H203" s="12"/>
      <c r="I203" s="12"/>
      <c r="J203" s="12"/>
      <c r="K203" s="12"/>
      <c r="L203" s="12"/>
      <c r="M203" s="12"/>
      <c r="N203" s="223"/>
      <c r="O203" s="223"/>
      <c r="P203" s="227"/>
      <c r="Q203" s="228"/>
      <c r="R203" s="229"/>
      <c r="S203" s="12"/>
    </row>
    <row r="204" spans="8:19" ht="18.75" customHeight="1" x14ac:dyDescent="0.25">
      <c r="H204" s="12"/>
      <c r="I204" s="12"/>
      <c r="J204" s="12"/>
      <c r="K204" s="12"/>
      <c r="L204" s="12"/>
      <c r="M204" s="12"/>
      <c r="N204" s="223"/>
      <c r="O204" s="223"/>
      <c r="P204" s="227"/>
      <c r="Q204" s="228"/>
      <c r="R204" s="229"/>
      <c r="S204" s="12"/>
    </row>
    <row r="205" spans="8:19" ht="18.75" customHeight="1" x14ac:dyDescent="0.25">
      <c r="H205" s="12"/>
      <c r="I205" s="12"/>
      <c r="J205" s="12"/>
      <c r="K205" s="12"/>
      <c r="L205" s="12"/>
      <c r="M205" s="12"/>
      <c r="N205" s="223"/>
      <c r="O205" s="223"/>
      <c r="P205" s="227"/>
      <c r="Q205" s="228"/>
      <c r="R205" s="229"/>
      <c r="S205" s="12"/>
    </row>
    <row r="206" spans="8:19" ht="18.75" customHeight="1" x14ac:dyDescent="0.25">
      <c r="H206" s="12"/>
      <c r="I206" s="12"/>
      <c r="J206" s="12"/>
      <c r="K206" s="12"/>
      <c r="L206" s="12"/>
      <c r="M206" s="12"/>
      <c r="N206" s="223"/>
      <c r="O206" s="223"/>
      <c r="P206" s="227"/>
      <c r="Q206" s="228"/>
      <c r="R206" s="229"/>
      <c r="S206" s="12"/>
    </row>
    <row r="207" spans="8:19" ht="18.75" customHeight="1" x14ac:dyDescent="0.25">
      <c r="H207" s="12"/>
      <c r="I207" s="12"/>
      <c r="J207" s="12"/>
      <c r="K207" s="12"/>
      <c r="L207" s="12"/>
      <c r="M207" s="12"/>
      <c r="N207" s="223"/>
      <c r="O207" s="223"/>
      <c r="P207" s="227"/>
      <c r="Q207" s="228"/>
      <c r="R207" s="229"/>
      <c r="S207" s="12"/>
    </row>
    <row r="208" spans="8:19" ht="18.75" customHeight="1" x14ac:dyDescent="0.25">
      <c r="H208" s="12"/>
      <c r="I208" s="12"/>
      <c r="J208" s="12"/>
      <c r="K208" s="12"/>
      <c r="L208" s="12"/>
      <c r="M208" s="12"/>
      <c r="N208" s="223"/>
      <c r="O208" s="223"/>
      <c r="P208" s="227"/>
      <c r="Q208" s="228"/>
      <c r="R208" s="229"/>
      <c r="S208" s="12"/>
    </row>
    <row r="209" spans="8:19" ht="18.75" customHeight="1" x14ac:dyDescent="0.25">
      <c r="H209" s="12"/>
      <c r="I209" s="12"/>
      <c r="J209" s="12"/>
      <c r="K209" s="12"/>
      <c r="L209" s="12"/>
      <c r="M209" s="12"/>
      <c r="N209" s="223"/>
      <c r="O209" s="223"/>
      <c r="P209" s="227"/>
      <c r="Q209" s="228"/>
      <c r="R209" s="229"/>
      <c r="S209" s="12"/>
    </row>
    <row r="210" spans="8:19" ht="18.75" customHeight="1" x14ac:dyDescent="0.25">
      <c r="H210" s="12"/>
      <c r="I210" s="12"/>
      <c r="J210" s="12"/>
      <c r="K210" s="12"/>
      <c r="L210" s="12"/>
      <c r="M210" s="12"/>
      <c r="N210" s="223"/>
      <c r="O210" s="223"/>
      <c r="P210" s="227"/>
      <c r="Q210" s="228"/>
      <c r="R210" s="229"/>
      <c r="S210" s="12"/>
    </row>
    <row r="211" spans="8:19" ht="18.75" customHeight="1" x14ac:dyDescent="0.25">
      <c r="H211" s="12"/>
      <c r="I211" s="12"/>
      <c r="J211" s="12"/>
      <c r="K211" s="12"/>
      <c r="L211" s="12"/>
      <c r="M211" s="12"/>
      <c r="N211" s="223"/>
      <c r="O211" s="223"/>
      <c r="P211" s="227"/>
      <c r="Q211" s="228"/>
      <c r="R211" s="229"/>
      <c r="S211" s="12"/>
    </row>
    <row r="212" spans="8:19" ht="18.75" customHeight="1" x14ac:dyDescent="0.25">
      <c r="H212" s="12"/>
      <c r="I212" s="12"/>
      <c r="J212" s="12"/>
      <c r="K212" s="12"/>
      <c r="L212" s="12"/>
      <c r="M212" s="12"/>
      <c r="N212" s="223"/>
      <c r="O212" s="223"/>
      <c r="P212" s="227"/>
      <c r="Q212" s="228"/>
      <c r="R212" s="229"/>
      <c r="S212" s="12"/>
    </row>
    <row r="213" spans="8:19" ht="18.75" customHeight="1" x14ac:dyDescent="0.25">
      <c r="H213" s="12"/>
      <c r="I213" s="12"/>
      <c r="J213" s="12"/>
      <c r="K213" s="12"/>
      <c r="L213" s="12"/>
      <c r="M213" s="12"/>
      <c r="N213" s="223"/>
      <c r="O213" s="223"/>
      <c r="P213" s="227"/>
      <c r="Q213" s="228"/>
      <c r="R213" s="229"/>
      <c r="S213" s="12"/>
    </row>
    <row r="214" spans="8:19" ht="18.75" customHeight="1" x14ac:dyDescent="0.25">
      <c r="H214" s="12"/>
      <c r="I214" s="12"/>
      <c r="J214" s="12"/>
      <c r="K214" s="12"/>
      <c r="L214" s="12"/>
      <c r="M214" s="12"/>
      <c r="N214" s="223"/>
      <c r="O214" s="223"/>
      <c r="P214" s="227"/>
      <c r="Q214" s="228"/>
      <c r="R214" s="229"/>
      <c r="S214" s="12"/>
    </row>
    <row r="215" spans="8:19" ht="18.75" customHeight="1" x14ac:dyDescent="0.25">
      <c r="H215" s="12"/>
      <c r="I215" s="12"/>
      <c r="J215" s="12"/>
      <c r="K215" s="12"/>
      <c r="L215" s="12"/>
      <c r="M215" s="12"/>
      <c r="N215" s="223"/>
      <c r="O215" s="223"/>
      <c r="P215" s="227"/>
      <c r="Q215" s="228"/>
      <c r="R215" s="229"/>
      <c r="S215" s="12"/>
    </row>
    <row r="216" spans="8:19" ht="18.75" customHeight="1" x14ac:dyDescent="0.25">
      <c r="H216" s="12"/>
      <c r="I216" s="12"/>
      <c r="J216" s="12"/>
      <c r="K216" s="12"/>
      <c r="L216" s="12"/>
      <c r="M216" s="12"/>
      <c r="N216" s="223"/>
      <c r="O216" s="223"/>
      <c r="P216" s="227"/>
      <c r="Q216" s="228"/>
      <c r="R216" s="229"/>
      <c r="S216" s="12"/>
    </row>
    <row r="217" spans="8:19" ht="18.75" customHeight="1" x14ac:dyDescent="0.25">
      <c r="H217" s="12"/>
      <c r="I217" s="12"/>
      <c r="J217" s="12"/>
      <c r="K217" s="12"/>
      <c r="L217" s="12"/>
      <c r="M217" s="12"/>
      <c r="N217" s="223"/>
      <c r="O217" s="223"/>
      <c r="P217" s="227"/>
      <c r="Q217" s="228"/>
      <c r="R217" s="229"/>
      <c r="S217" s="12"/>
    </row>
    <row r="218" spans="8:19" ht="18.75" customHeight="1" x14ac:dyDescent="0.25">
      <c r="H218" s="12"/>
      <c r="I218" s="12"/>
      <c r="J218" s="12"/>
      <c r="K218" s="12"/>
      <c r="L218" s="12"/>
      <c r="M218" s="12"/>
      <c r="N218" s="223"/>
      <c r="O218" s="223"/>
      <c r="P218" s="227"/>
      <c r="Q218" s="228"/>
      <c r="R218" s="229"/>
      <c r="S218" s="12"/>
    </row>
    <row r="219" spans="8:19" ht="18.75" customHeight="1" x14ac:dyDescent="0.25">
      <c r="H219" s="12"/>
      <c r="I219" s="12"/>
      <c r="J219" s="12"/>
      <c r="K219" s="12"/>
      <c r="L219" s="12"/>
      <c r="M219" s="12"/>
      <c r="N219" s="223"/>
      <c r="O219" s="223"/>
      <c r="P219" s="227"/>
      <c r="Q219" s="228"/>
      <c r="R219" s="229"/>
      <c r="S219" s="12"/>
    </row>
    <row r="220" spans="8:19" ht="18.75" customHeight="1" x14ac:dyDescent="0.25">
      <c r="H220" s="12"/>
      <c r="I220" s="12"/>
      <c r="J220" s="12"/>
      <c r="K220" s="12"/>
      <c r="L220" s="12"/>
      <c r="M220" s="12"/>
      <c r="N220" s="223"/>
      <c r="O220" s="223"/>
      <c r="P220" s="227"/>
      <c r="Q220" s="228"/>
      <c r="R220" s="229"/>
      <c r="S220" s="12"/>
    </row>
    <row r="221" spans="8:19" ht="18.75" customHeight="1" x14ac:dyDescent="0.25">
      <c r="H221" s="12"/>
      <c r="I221" s="12"/>
      <c r="J221" s="12"/>
      <c r="K221" s="12"/>
      <c r="L221" s="12"/>
      <c r="M221" s="12"/>
      <c r="N221" s="223"/>
      <c r="O221" s="223"/>
      <c r="P221" s="227"/>
      <c r="Q221" s="228"/>
      <c r="R221" s="229"/>
      <c r="S221" s="12"/>
    </row>
    <row r="222" spans="8:19" ht="18.75" customHeight="1" x14ac:dyDescent="0.25">
      <c r="H222" s="12"/>
      <c r="I222" s="12"/>
      <c r="J222" s="12"/>
      <c r="K222" s="12"/>
      <c r="L222" s="12"/>
      <c r="M222" s="12"/>
      <c r="N222" s="223"/>
      <c r="O222" s="223"/>
      <c r="P222" s="227"/>
      <c r="Q222" s="228"/>
      <c r="R222" s="229"/>
      <c r="S222" s="12"/>
    </row>
    <row r="223" spans="8:19" ht="18.75" customHeight="1" x14ac:dyDescent="0.25">
      <c r="H223" s="12"/>
      <c r="I223" s="12"/>
      <c r="J223" s="12"/>
      <c r="K223" s="12"/>
      <c r="L223" s="12"/>
      <c r="M223" s="12"/>
      <c r="N223" s="223"/>
      <c r="O223" s="223"/>
      <c r="P223" s="227"/>
      <c r="Q223" s="228"/>
      <c r="R223" s="229"/>
      <c r="S223" s="12"/>
    </row>
    <row r="224" spans="8:19" ht="18.75" customHeight="1" x14ac:dyDescent="0.25">
      <c r="H224" s="12"/>
      <c r="I224" s="12"/>
      <c r="J224" s="12"/>
      <c r="K224" s="12"/>
      <c r="L224" s="12"/>
      <c r="M224" s="12"/>
      <c r="N224" s="223"/>
      <c r="O224" s="223"/>
      <c r="P224" s="227"/>
      <c r="Q224" s="228"/>
      <c r="R224" s="229"/>
      <c r="S224" s="12"/>
    </row>
    <row r="225" spans="8:19" ht="18.75" customHeight="1" x14ac:dyDescent="0.25">
      <c r="H225" s="12"/>
      <c r="I225" s="12"/>
      <c r="J225" s="12"/>
      <c r="K225" s="12"/>
      <c r="L225" s="12"/>
      <c r="M225" s="12"/>
      <c r="N225" s="223"/>
      <c r="O225" s="223"/>
      <c r="P225" s="227"/>
      <c r="Q225" s="228"/>
      <c r="R225" s="229"/>
      <c r="S225" s="12"/>
    </row>
    <row r="226" spans="8:19" ht="18.75" customHeight="1" x14ac:dyDescent="0.25">
      <c r="H226" s="12"/>
      <c r="I226" s="12"/>
      <c r="J226" s="12"/>
      <c r="K226" s="12"/>
      <c r="L226" s="12"/>
      <c r="M226" s="12"/>
      <c r="N226" s="223"/>
      <c r="O226" s="223"/>
      <c r="P226" s="227"/>
      <c r="Q226" s="228"/>
      <c r="R226" s="229"/>
      <c r="S226" s="12"/>
    </row>
    <row r="227" spans="8:19" ht="18.75" customHeight="1" x14ac:dyDescent="0.25">
      <c r="H227" s="12"/>
      <c r="I227" s="12"/>
      <c r="J227" s="12"/>
      <c r="K227" s="12"/>
      <c r="L227" s="12"/>
      <c r="M227" s="12"/>
      <c r="N227" s="223"/>
      <c r="O227" s="223"/>
      <c r="P227" s="227"/>
      <c r="Q227" s="228"/>
      <c r="R227" s="229"/>
      <c r="S227" s="12"/>
    </row>
    <row r="228" spans="8:19" ht="18.75" customHeight="1" x14ac:dyDescent="0.25">
      <c r="H228" s="12"/>
      <c r="I228" s="12"/>
      <c r="J228" s="12"/>
      <c r="K228" s="12"/>
      <c r="L228" s="12"/>
      <c r="M228" s="12"/>
      <c r="N228" s="223"/>
      <c r="O228" s="223"/>
      <c r="P228" s="227"/>
      <c r="Q228" s="228"/>
      <c r="R228" s="229"/>
      <c r="S228" s="12"/>
    </row>
    <row r="229" spans="8:19" ht="18.75" customHeight="1" x14ac:dyDescent="0.25">
      <c r="H229" s="12"/>
      <c r="I229" s="12"/>
      <c r="J229" s="12"/>
      <c r="K229" s="12"/>
      <c r="L229" s="12"/>
      <c r="M229" s="12"/>
      <c r="N229" s="223"/>
      <c r="O229" s="223"/>
      <c r="P229" s="227"/>
      <c r="Q229" s="228"/>
      <c r="R229" s="229"/>
      <c r="S229" s="12"/>
    </row>
    <row r="230" spans="8:19" ht="18.75" customHeight="1" x14ac:dyDescent="0.25">
      <c r="H230" s="12"/>
      <c r="I230" s="12"/>
      <c r="J230" s="12"/>
      <c r="K230" s="12"/>
      <c r="L230" s="12"/>
      <c r="M230" s="12"/>
      <c r="N230" s="223"/>
      <c r="O230" s="223"/>
      <c r="P230" s="227"/>
      <c r="Q230" s="228"/>
      <c r="R230" s="229"/>
      <c r="S230" s="12"/>
    </row>
    <row r="231" spans="8:19" ht="18.75" customHeight="1" x14ac:dyDescent="0.25">
      <c r="H231" s="12"/>
      <c r="I231" s="12"/>
      <c r="J231" s="12"/>
      <c r="K231" s="12"/>
      <c r="L231" s="12"/>
      <c r="M231" s="12"/>
      <c r="N231" s="223"/>
      <c r="O231" s="223"/>
      <c r="P231" s="227"/>
      <c r="Q231" s="228"/>
      <c r="R231" s="229"/>
      <c r="S231" s="12"/>
    </row>
    <row r="232" spans="8:19" ht="18.75" customHeight="1" x14ac:dyDescent="0.25">
      <c r="H232" s="12"/>
      <c r="I232" s="12"/>
      <c r="J232" s="12"/>
      <c r="K232" s="12"/>
      <c r="L232" s="12"/>
      <c r="M232" s="12"/>
      <c r="N232" s="223"/>
      <c r="O232" s="223"/>
      <c r="P232" s="227"/>
      <c r="Q232" s="228"/>
      <c r="R232" s="229"/>
      <c r="S232" s="12"/>
    </row>
    <row r="233" spans="8:19" ht="18.75" customHeight="1" x14ac:dyDescent="0.25">
      <c r="H233" s="12"/>
      <c r="I233" s="12"/>
      <c r="J233" s="12"/>
      <c r="K233" s="12"/>
      <c r="L233" s="12"/>
      <c r="M233" s="12"/>
      <c r="N233" s="223"/>
      <c r="O233" s="223"/>
      <c r="P233" s="227"/>
      <c r="Q233" s="228"/>
      <c r="R233" s="229"/>
      <c r="S233" s="12"/>
    </row>
    <row r="234" spans="8:19" ht="18.75" customHeight="1" x14ac:dyDescent="0.25">
      <c r="H234" s="12"/>
      <c r="I234" s="12"/>
      <c r="J234" s="12"/>
      <c r="K234" s="12"/>
      <c r="L234" s="12"/>
      <c r="M234" s="12"/>
      <c r="N234" s="223"/>
      <c r="O234" s="223"/>
      <c r="P234" s="227"/>
      <c r="Q234" s="228"/>
      <c r="R234" s="229"/>
      <c r="S234" s="12"/>
    </row>
    <row r="235" spans="8:19" ht="18.75" customHeight="1" x14ac:dyDescent="0.25">
      <c r="H235" s="12"/>
      <c r="I235" s="12"/>
      <c r="J235" s="12"/>
      <c r="K235" s="12"/>
      <c r="L235" s="12"/>
      <c r="M235" s="12"/>
      <c r="N235" s="223"/>
      <c r="O235" s="223"/>
      <c r="P235" s="227"/>
      <c r="Q235" s="228"/>
      <c r="R235" s="229"/>
      <c r="S235" s="12"/>
    </row>
    <row r="236" spans="8:19" ht="18.75" customHeight="1" x14ac:dyDescent="0.25">
      <c r="H236" s="12"/>
      <c r="I236" s="12"/>
      <c r="J236" s="12"/>
      <c r="K236" s="12"/>
      <c r="L236" s="12"/>
      <c r="M236" s="12"/>
      <c r="N236" s="223"/>
      <c r="O236" s="223"/>
      <c r="P236" s="227"/>
      <c r="Q236" s="228"/>
      <c r="R236" s="229"/>
      <c r="S236" s="12"/>
    </row>
    <row r="237" spans="8:19" ht="18.75" customHeight="1" x14ac:dyDescent="0.25">
      <c r="H237" s="12"/>
      <c r="I237" s="12"/>
      <c r="J237" s="12"/>
      <c r="K237" s="12"/>
      <c r="L237" s="12"/>
      <c r="M237" s="12"/>
      <c r="N237" s="223"/>
      <c r="O237" s="223"/>
      <c r="P237" s="227"/>
      <c r="Q237" s="228"/>
      <c r="R237" s="229"/>
      <c r="S237" s="12"/>
    </row>
    <row r="238" spans="8:19" ht="18.75" customHeight="1" x14ac:dyDescent="0.25">
      <c r="H238" s="12"/>
      <c r="I238" s="12"/>
      <c r="J238" s="12"/>
      <c r="K238" s="12"/>
      <c r="L238" s="12"/>
      <c r="M238" s="12"/>
      <c r="N238" s="223"/>
      <c r="O238" s="223"/>
      <c r="P238" s="227"/>
      <c r="Q238" s="228"/>
      <c r="R238" s="229"/>
      <c r="S238" s="12"/>
    </row>
    <row r="239" spans="8:19" ht="18.75" customHeight="1" x14ac:dyDescent="0.25">
      <c r="H239" s="12"/>
      <c r="I239" s="12"/>
      <c r="J239" s="12"/>
      <c r="K239" s="12"/>
      <c r="L239" s="12"/>
      <c r="M239" s="12"/>
      <c r="N239" s="223"/>
      <c r="O239" s="223"/>
      <c r="P239" s="227"/>
      <c r="Q239" s="228"/>
      <c r="R239" s="229"/>
      <c r="S239" s="12"/>
    </row>
    <row r="240" spans="8:19" ht="18.75" customHeight="1" x14ac:dyDescent="0.25">
      <c r="H240" s="12"/>
      <c r="I240" s="12"/>
      <c r="J240" s="12"/>
      <c r="K240" s="12"/>
      <c r="L240" s="12"/>
      <c r="M240" s="12"/>
      <c r="N240" s="223"/>
      <c r="O240" s="223"/>
      <c r="P240" s="227"/>
      <c r="Q240" s="228"/>
      <c r="R240" s="229"/>
      <c r="S240" s="12"/>
    </row>
    <row r="241" spans="8:19" ht="18.75" customHeight="1" x14ac:dyDescent="0.25">
      <c r="H241" s="12"/>
      <c r="I241" s="12"/>
      <c r="J241" s="12"/>
      <c r="K241" s="12"/>
      <c r="L241" s="12"/>
      <c r="M241" s="12"/>
      <c r="N241" s="223"/>
      <c r="O241" s="223"/>
      <c r="P241" s="227"/>
      <c r="Q241" s="228"/>
      <c r="R241" s="229"/>
      <c r="S241" s="12"/>
    </row>
    <row r="242" spans="8:19" ht="18.75" customHeight="1" x14ac:dyDescent="0.25">
      <c r="H242" s="12"/>
      <c r="I242" s="12"/>
      <c r="J242" s="12"/>
      <c r="K242" s="12"/>
      <c r="L242" s="12"/>
      <c r="M242" s="12"/>
      <c r="N242" s="223"/>
      <c r="O242" s="223"/>
      <c r="P242" s="227"/>
      <c r="Q242" s="228"/>
      <c r="R242" s="229"/>
      <c r="S242" s="12"/>
    </row>
    <row r="243" spans="8:19" ht="18.75" customHeight="1" x14ac:dyDescent="0.25">
      <c r="H243" s="12"/>
      <c r="I243" s="12"/>
      <c r="J243" s="12"/>
      <c r="K243" s="12"/>
      <c r="L243" s="12"/>
      <c r="M243" s="12"/>
      <c r="N243" s="223"/>
      <c r="O243" s="223"/>
      <c r="P243" s="227"/>
      <c r="Q243" s="228"/>
      <c r="R243" s="229"/>
      <c r="S243" s="12"/>
    </row>
    <row r="244" spans="8:19" ht="18.75" customHeight="1" x14ac:dyDescent="0.25">
      <c r="H244" s="12"/>
      <c r="I244" s="12"/>
      <c r="J244" s="12"/>
      <c r="K244" s="12"/>
      <c r="L244" s="12"/>
      <c r="M244" s="12"/>
      <c r="N244" s="223"/>
      <c r="O244" s="223"/>
      <c r="P244" s="227"/>
      <c r="Q244" s="228"/>
      <c r="R244" s="229"/>
      <c r="S244" s="12"/>
    </row>
    <row r="245" spans="8:19" ht="18.75" customHeight="1" x14ac:dyDescent="0.25">
      <c r="H245" s="12"/>
      <c r="I245" s="12"/>
      <c r="J245" s="12"/>
      <c r="K245" s="12"/>
      <c r="L245" s="12"/>
      <c r="M245" s="12"/>
      <c r="N245" s="223"/>
      <c r="O245" s="223"/>
      <c r="P245" s="227"/>
      <c r="Q245" s="228"/>
      <c r="R245" s="229"/>
      <c r="S245" s="12"/>
    </row>
    <row r="246" spans="8:19" ht="18.75" customHeight="1" x14ac:dyDescent="0.25">
      <c r="H246" s="12"/>
      <c r="I246" s="12"/>
      <c r="J246" s="12"/>
      <c r="K246" s="12"/>
      <c r="L246" s="12"/>
      <c r="M246" s="12"/>
      <c r="N246" s="223"/>
      <c r="O246" s="223"/>
      <c r="P246" s="227"/>
      <c r="Q246" s="228"/>
      <c r="R246" s="229"/>
      <c r="S246" s="12"/>
    </row>
    <row r="247" spans="8:19" ht="18.75" customHeight="1" x14ac:dyDescent="0.25">
      <c r="H247" s="12"/>
      <c r="I247" s="12"/>
      <c r="J247" s="12"/>
      <c r="K247" s="12"/>
      <c r="L247" s="12"/>
      <c r="M247" s="12"/>
      <c r="N247" s="223"/>
      <c r="O247" s="223"/>
      <c r="P247" s="227"/>
      <c r="Q247" s="228"/>
      <c r="R247" s="229"/>
      <c r="S247" s="12"/>
    </row>
    <row r="248" spans="8:19" ht="18.75" customHeight="1" x14ac:dyDescent="0.25">
      <c r="H248" s="12"/>
      <c r="I248" s="12"/>
      <c r="J248" s="12"/>
      <c r="K248" s="12"/>
      <c r="L248" s="12"/>
      <c r="M248" s="12"/>
      <c r="N248" s="223"/>
      <c r="O248" s="223"/>
      <c r="P248" s="227"/>
      <c r="Q248" s="228"/>
      <c r="R248" s="229"/>
      <c r="S248" s="12"/>
    </row>
    <row r="249" spans="8:19" ht="18.75" customHeight="1" x14ac:dyDescent="0.25">
      <c r="H249" s="12"/>
      <c r="I249" s="12"/>
      <c r="J249" s="12"/>
      <c r="K249" s="12"/>
      <c r="L249" s="12"/>
      <c r="M249" s="12"/>
      <c r="N249" s="223"/>
      <c r="O249" s="223"/>
      <c r="P249" s="227"/>
      <c r="Q249" s="228"/>
      <c r="R249" s="229"/>
      <c r="S249" s="12"/>
    </row>
    <row r="250" spans="8:19" ht="18.75" customHeight="1" x14ac:dyDescent="0.25">
      <c r="H250" s="12"/>
      <c r="I250" s="12"/>
      <c r="J250" s="12"/>
      <c r="K250" s="12"/>
      <c r="L250" s="12"/>
      <c r="M250" s="12"/>
      <c r="N250" s="223"/>
      <c r="O250" s="223"/>
      <c r="P250" s="227"/>
      <c r="Q250" s="228"/>
      <c r="R250" s="229"/>
      <c r="S250" s="12"/>
    </row>
    <row r="251" spans="8:19" ht="18.75" customHeight="1" x14ac:dyDescent="0.25">
      <c r="H251" s="12"/>
      <c r="I251" s="12"/>
      <c r="J251" s="12"/>
      <c r="K251" s="12"/>
      <c r="L251" s="12"/>
      <c r="M251" s="12"/>
      <c r="N251" s="223"/>
      <c r="O251" s="223"/>
      <c r="P251" s="227"/>
      <c r="Q251" s="228"/>
      <c r="R251" s="229"/>
      <c r="S251" s="12"/>
    </row>
    <row r="252" spans="8:19" ht="18.75" customHeight="1" x14ac:dyDescent="0.25">
      <c r="H252" s="12"/>
      <c r="I252" s="12"/>
      <c r="J252" s="12"/>
      <c r="K252" s="12"/>
      <c r="L252" s="12"/>
      <c r="M252" s="12"/>
      <c r="N252" s="223"/>
      <c r="O252" s="223"/>
      <c r="P252" s="227"/>
      <c r="Q252" s="228"/>
      <c r="R252" s="229"/>
      <c r="S252" s="12"/>
    </row>
    <row r="253" spans="8:19" ht="18.75" customHeight="1" x14ac:dyDescent="0.25">
      <c r="H253" s="12"/>
      <c r="I253" s="12"/>
      <c r="J253" s="12"/>
      <c r="K253" s="12"/>
      <c r="L253" s="12"/>
      <c r="M253" s="12"/>
      <c r="N253" s="223"/>
      <c r="O253" s="223"/>
      <c r="P253" s="227"/>
      <c r="Q253" s="228"/>
      <c r="R253" s="229"/>
      <c r="S253" s="12"/>
    </row>
    <row r="254" spans="8:19" ht="18.75" customHeight="1" x14ac:dyDescent="0.25">
      <c r="H254" s="12"/>
      <c r="I254" s="12"/>
      <c r="J254" s="12"/>
      <c r="K254" s="12"/>
      <c r="L254" s="12"/>
      <c r="M254" s="12"/>
      <c r="N254" s="223"/>
      <c r="O254" s="223"/>
      <c r="P254" s="227"/>
      <c r="Q254" s="228"/>
      <c r="R254" s="229"/>
      <c r="S254" s="12"/>
    </row>
    <row r="255" spans="8:19" ht="18.75" customHeight="1" x14ac:dyDescent="0.25">
      <c r="H255" s="12"/>
      <c r="I255" s="12"/>
      <c r="J255" s="12"/>
      <c r="K255" s="12"/>
      <c r="L255" s="12"/>
      <c r="M255" s="12"/>
      <c r="N255" s="223"/>
      <c r="O255" s="223"/>
      <c r="P255" s="227"/>
      <c r="Q255" s="228"/>
      <c r="R255" s="229"/>
      <c r="S255" s="12"/>
    </row>
    <row r="256" spans="8:19" ht="18.75" customHeight="1" x14ac:dyDescent="0.25">
      <c r="H256" s="12"/>
      <c r="I256" s="12"/>
      <c r="J256" s="12"/>
      <c r="K256" s="12"/>
      <c r="L256" s="12"/>
      <c r="M256" s="12"/>
      <c r="N256" s="223"/>
      <c r="O256" s="223"/>
      <c r="P256" s="227"/>
      <c r="Q256" s="228"/>
      <c r="R256" s="229"/>
      <c r="S256" s="12"/>
    </row>
    <row r="257" spans="8:19" ht="18.75" customHeight="1" x14ac:dyDescent="0.25">
      <c r="H257" s="12"/>
      <c r="I257" s="12"/>
      <c r="J257" s="12"/>
      <c r="K257" s="12"/>
      <c r="L257" s="12"/>
      <c r="M257" s="12"/>
      <c r="N257" s="223"/>
      <c r="O257" s="223"/>
      <c r="P257" s="227"/>
      <c r="Q257" s="228"/>
      <c r="R257" s="229"/>
      <c r="S257" s="12"/>
    </row>
    <row r="258" spans="8:19" ht="18.75" customHeight="1" x14ac:dyDescent="0.25">
      <c r="H258" s="12"/>
      <c r="I258" s="12"/>
      <c r="J258" s="12"/>
      <c r="K258" s="12"/>
      <c r="L258" s="12"/>
      <c r="M258" s="12"/>
      <c r="N258" s="223"/>
      <c r="O258" s="223"/>
      <c r="P258" s="227"/>
      <c r="Q258" s="228"/>
      <c r="R258" s="229"/>
      <c r="S258" s="12"/>
    </row>
    <row r="259" spans="8:19" ht="18.75" customHeight="1" x14ac:dyDescent="0.25">
      <c r="H259" s="12"/>
      <c r="I259" s="12"/>
      <c r="J259" s="12"/>
      <c r="K259" s="12"/>
      <c r="L259" s="12"/>
      <c r="M259" s="12"/>
      <c r="N259" s="223"/>
      <c r="O259" s="223"/>
      <c r="P259" s="227"/>
      <c r="Q259" s="228"/>
      <c r="R259" s="229"/>
      <c r="S259" s="12"/>
    </row>
    <row r="260" spans="8:19" ht="18.75" customHeight="1" x14ac:dyDescent="0.25">
      <c r="H260" s="12"/>
      <c r="I260" s="12"/>
      <c r="J260" s="12"/>
      <c r="K260" s="12"/>
      <c r="L260" s="12"/>
      <c r="M260" s="12"/>
      <c r="N260" s="223"/>
      <c r="O260" s="223"/>
      <c r="P260" s="227"/>
      <c r="Q260" s="228"/>
      <c r="R260" s="229"/>
      <c r="S260" s="12"/>
    </row>
    <row r="261" spans="8:19" ht="18.75" customHeight="1" x14ac:dyDescent="0.25">
      <c r="H261" s="12"/>
      <c r="I261" s="12"/>
      <c r="J261" s="12"/>
      <c r="K261" s="12"/>
      <c r="L261" s="12"/>
      <c r="M261" s="12"/>
      <c r="N261" s="223"/>
      <c r="O261" s="223"/>
      <c r="P261" s="227"/>
      <c r="Q261" s="228"/>
      <c r="R261" s="229"/>
      <c r="S261" s="12"/>
    </row>
    <row r="262" spans="8:19" ht="18.75" customHeight="1" x14ac:dyDescent="0.25">
      <c r="H262" s="12"/>
      <c r="I262" s="12"/>
      <c r="J262" s="12"/>
      <c r="K262" s="12"/>
      <c r="L262" s="12"/>
      <c r="M262" s="12"/>
      <c r="N262" s="223"/>
      <c r="O262" s="223"/>
      <c r="P262" s="227"/>
      <c r="Q262" s="228"/>
      <c r="R262" s="229"/>
      <c r="S262" s="12"/>
    </row>
    <row r="263" spans="8:19" ht="18.75" customHeight="1" x14ac:dyDescent="0.25">
      <c r="H263" s="12"/>
      <c r="I263" s="12"/>
      <c r="J263" s="12"/>
      <c r="K263" s="12"/>
      <c r="L263" s="12"/>
      <c r="M263" s="12"/>
      <c r="N263" s="223"/>
      <c r="O263" s="223"/>
      <c r="P263" s="227"/>
      <c r="Q263" s="228"/>
      <c r="R263" s="229"/>
      <c r="S263" s="12"/>
    </row>
    <row r="264" spans="8:19" ht="18.75" customHeight="1" x14ac:dyDescent="0.25">
      <c r="H264" s="12"/>
      <c r="I264" s="12"/>
      <c r="J264" s="12"/>
      <c r="K264" s="12"/>
      <c r="L264" s="12"/>
      <c r="M264" s="12"/>
      <c r="N264" s="223"/>
      <c r="O264" s="223"/>
      <c r="P264" s="227"/>
      <c r="Q264" s="228"/>
      <c r="R264" s="229"/>
      <c r="S264" s="12"/>
    </row>
    <row r="265" spans="8:19" ht="18.75" customHeight="1" x14ac:dyDescent="0.25">
      <c r="H265" s="12"/>
      <c r="I265" s="12"/>
      <c r="J265" s="12"/>
      <c r="K265" s="12"/>
      <c r="L265" s="12"/>
      <c r="M265" s="12"/>
      <c r="N265" s="223"/>
      <c r="O265" s="223"/>
      <c r="P265" s="227"/>
      <c r="Q265" s="228"/>
      <c r="R265" s="229"/>
      <c r="S265" s="12"/>
    </row>
    <row r="266" spans="8:19" ht="18.75" customHeight="1" x14ac:dyDescent="0.25">
      <c r="H266" s="12"/>
      <c r="I266" s="12"/>
      <c r="J266" s="12"/>
      <c r="K266" s="12"/>
      <c r="L266" s="12"/>
      <c r="M266" s="12"/>
      <c r="N266" s="223"/>
      <c r="O266" s="223"/>
      <c r="P266" s="227"/>
      <c r="Q266" s="228"/>
      <c r="R266" s="229"/>
      <c r="S266" s="12"/>
    </row>
    <row r="267" spans="8:19" ht="18.75" customHeight="1" x14ac:dyDescent="0.25">
      <c r="H267" s="12"/>
      <c r="I267" s="12"/>
      <c r="J267" s="12"/>
      <c r="K267" s="12"/>
      <c r="L267" s="12"/>
      <c r="M267" s="12"/>
      <c r="N267" s="223"/>
      <c r="O267" s="223"/>
      <c r="P267" s="227"/>
      <c r="Q267" s="228"/>
      <c r="R267" s="229"/>
      <c r="S267" s="12"/>
    </row>
    <row r="268" spans="8:19" ht="18.75" customHeight="1" x14ac:dyDescent="0.25">
      <c r="H268" s="12"/>
      <c r="I268" s="12"/>
      <c r="J268" s="12"/>
      <c r="K268" s="12"/>
      <c r="L268" s="12"/>
      <c r="M268" s="12"/>
      <c r="N268" s="223"/>
      <c r="O268" s="223"/>
      <c r="P268" s="227"/>
      <c r="Q268" s="228"/>
      <c r="R268" s="229"/>
      <c r="S268" s="12"/>
    </row>
    <row r="269" spans="8:19" ht="18.75" customHeight="1" x14ac:dyDescent="0.25">
      <c r="H269" s="12"/>
      <c r="I269" s="12"/>
      <c r="J269" s="12"/>
      <c r="K269" s="12"/>
      <c r="L269" s="12"/>
      <c r="M269" s="12"/>
      <c r="N269" s="223"/>
      <c r="O269" s="223"/>
      <c r="P269" s="227"/>
      <c r="Q269" s="228"/>
      <c r="R269" s="229"/>
      <c r="S269" s="12"/>
    </row>
    <row r="270" spans="8:19" ht="18.75" customHeight="1" x14ac:dyDescent="0.25">
      <c r="H270" s="12"/>
      <c r="I270" s="12"/>
      <c r="J270" s="12"/>
      <c r="K270" s="12"/>
      <c r="L270" s="12"/>
      <c r="M270" s="12"/>
      <c r="N270" s="223"/>
      <c r="O270" s="223"/>
      <c r="P270" s="227"/>
      <c r="Q270" s="228"/>
      <c r="R270" s="229"/>
      <c r="S270" s="12"/>
    </row>
    <row r="271" spans="8:19" ht="18.75" customHeight="1" x14ac:dyDescent="0.25">
      <c r="H271" s="12"/>
      <c r="I271" s="12"/>
      <c r="J271" s="12"/>
      <c r="K271" s="12"/>
      <c r="L271" s="12"/>
      <c r="M271" s="12"/>
      <c r="N271" s="223"/>
      <c r="O271" s="223"/>
      <c r="P271" s="227"/>
      <c r="Q271" s="228"/>
      <c r="R271" s="229"/>
      <c r="S271" s="12"/>
    </row>
    <row r="272" spans="8:19" ht="18.75" customHeight="1" x14ac:dyDescent="0.25">
      <c r="H272" s="12"/>
      <c r="I272" s="12"/>
      <c r="J272" s="12"/>
      <c r="K272" s="12"/>
      <c r="L272" s="12"/>
      <c r="M272" s="12"/>
      <c r="N272" s="223"/>
      <c r="O272" s="223"/>
      <c r="P272" s="227"/>
      <c r="Q272" s="228"/>
      <c r="R272" s="229"/>
      <c r="S272" s="12"/>
    </row>
    <row r="273" spans="8:19" ht="18.75" customHeight="1" x14ac:dyDescent="0.25">
      <c r="H273" s="12"/>
      <c r="I273" s="12"/>
      <c r="J273" s="12"/>
      <c r="K273" s="12"/>
      <c r="L273" s="12"/>
      <c r="M273" s="12"/>
      <c r="N273" s="223"/>
      <c r="O273" s="223"/>
      <c r="P273" s="227"/>
      <c r="Q273" s="228"/>
      <c r="R273" s="229"/>
      <c r="S273" s="12"/>
    </row>
    <row r="274" spans="8:19" ht="18.75" customHeight="1" x14ac:dyDescent="0.25">
      <c r="H274" s="12"/>
      <c r="I274" s="12"/>
      <c r="J274" s="12"/>
      <c r="K274" s="12"/>
      <c r="L274" s="12"/>
      <c r="M274" s="12"/>
      <c r="N274" s="223"/>
      <c r="O274" s="223"/>
      <c r="P274" s="227"/>
      <c r="Q274" s="228"/>
      <c r="R274" s="229"/>
      <c r="S274" s="12"/>
    </row>
    <row r="275" spans="8:19" ht="18.75" customHeight="1" x14ac:dyDescent="0.25">
      <c r="H275" s="12"/>
      <c r="I275" s="12"/>
      <c r="J275" s="12"/>
      <c r="K275" s="12"/>
      <c r="L275" s="12"/>
      <c r="M275" s="12"/>
      <c r="N275" s="223"/>
      <c r="O275" s="223"/>
      <c r="P275" s="227"/>
      <c r="Q275" s="228"/>
      <c r="R275" s="229"/>
      <c r="S275" s="12"/>
    </row>
    <row r="276" spans="8:19" ht="18.75" customHeight="1" x14ac:dyDescent="0.25">
      <c r="H276" s="12"/>
      <c r="I276" s="12"/>
      <c r="J276" s="12"/>
      <c r="K276" s="12"/>
      <c r="L276" s="12"/>
      <c r="M276" s="12"/>
      <c r="N276" s="223"/>
      <c r="O276" s="223"/>
      <c r="P276" s="227"/>
      <c r="Q276" s="228"/>
      <c r="R276" s="229"/>
      <c r="S276" s="12"/>
    </row>
    <row r="277" spans="8:19" ht="18.75" customHeight="1" x14ac:dyDescent="0.25">
      <c r="H277" s="12"/>
      <c r="I277" s="12"/>
      <c r="J277" s="12"/>
      <c r="K277" s="12"/>
      <c r="L277" s="12"/>
      <c r="M277" s="12"/>
      <c r="N277" s="223"/>
      <c r="O277" s="223"/>
      <c r="P277" s="227"/>
      <c r="Q277" s="228"/>
      <c r="R277" s="229"/>
      <c r="S277" s="12"/>
    </row>
    <row r="278" spans="8:19" ht="18.75" customHeight="1" x14ac:dyDescent="0.25">
      <c r="H278" s="12"/>
      <c r="I278" s="12"/>
      <c r="J278" s="12"/>
      <c r="K278" s="12"/>
      <c r="L278" s="12"/>
      <c r="M278" s="12"/>
      <c r="N278" s="223"/>
      <c r="O278" s="223"/>
      <c r="P278" s="227"/>
      <c r="Q278" s="228"/>
      <c r="R278" s="229"/>
      <c r="S278" s="12"/>
    </row>
    <row r="279" spans="8:19" ht="18.75" customHeight="1" x14ac:dyDescent="0.25">
      <c r="H279" s="12"/>
      <c r="I279" s="12"/>
      <c r="J279" s="12"/>
      <c r="K279" s="12"/>
      <c r="L279" s="12"/>
      <c r="M279" s="12"/>
      <c r="N279" s="223"/>
      <c r="O279" s="223"/>
      <c r="P279" s="227"/>
      <c r="Q279" s="228"/>
      <c r="R279" s="229"/>
      <c r="S279" s="12"/>
    </row>
    <row r="280" spans="8:19" ht="18.75" customHeight="1" x14ac:dyDescent="0.25">
      <c r="H280" s="12"/>
      <c r="I280" s="12"/>
      <c r="J280" s="12"/>
      <c r="K280" s="12"/>
      <c r="L280" s="12"/>
      <c r="M280" s="12"/>
      <c r="N280" s="223"/>
      <c r="O280" s="223"/>
      <c r="P280" s="227"/>
      <c r="Q280" s="228"/>
      <c r="R280" s="229"/>
      <c r="S280" s="12"/>
    </row>
    <row r="281" spans="8:19" ht="18.75" customHeight="1" x14ac:dyDescent="0.25">
      <c r="H281" s="12"/>
      <c r="I281" s="12"/>
      <c r="J281" s="12"/>
      <c r="K281" s="12"/>
      <c r="L281" s="12"/>
      <c r="M281" s="12"/>
      <c r="N281" s="223"/>
      <c r="O281" s="223"/>
      <c r="P281" s="227"/>
      <c r="Q281" s="228"/>
      <c r="R281" s="229"/>
      <c r="S281" s="12"/>
    </row>
    <row r="282" spans="8:19" ht="18.75" customHeight="1" x14ac:dyDescent="0.25">
      <c r="H282" s="12"/>
      <c r="I282" s="12"/>
      <c r="J282" s="12"/>
      <c r="K282" s="12"/>
      <c r="L282" s="12"/>
      <c r="M282" s="12"/>
      <c r="N282" s="223"/>
      <c r="O282" s="223"/>
      <c r="P282" s="227"/>
      <c r="Q282" s="228"/>
      <c r="R282" s="229"/>
      <c r="S282" s="12"/>
    </row>
    <row r="283" spans="8:19" ht="18.75" customHeight="1" x14ac:dyDescent="0.25">
      <c r="H283" s="12"/>
      <c r="I283" s="12"/>
      <c r="J283" s="12"/>
      <c r="K283" s="12"/>
      <c r="L283" s="12"/>
      <c r="M283" s="12"/>
      <c r="N283" s="223"/>
      <c r="O283" s="223"/>
      <c r="P283" s="227"/>
      <c r="Q283" s="228"/>
      <c r="R283" s="229"/>
      <c r="S283" s="12"/>
    </row>
    <row r="284" spans="8:19" ht="18.75" customHeight="1" x14ac:dyDescent="0.25">
      <c r="H284" s="12"/>
      <c r="I284" s="12"/>
      <c r="J284" s="12"/>
      <c r="K284" s="12"/>
      <c r="L284" s="12"/>
      <c r="M284" s="12"/>
      <c r="N284" s="223"/>
      <c r="O284" s="223"/>
      <c r="P284" s="227"/>
      <c r="Q284" s="228"/>
      <c r="R284" s="229"/>
      <c r="S284" s="12"/>
    </row>
    <row r="285" spans="8:19" ht="18.75" customHeight="1" x14ac:dyDescent="0.25">
      <c r="H285" s="12"/>
      <c r="I285" s="12"/>
      <c r="J285" s="12"/>
      <c r="K285" s="12"/>
      <c r="L285" s="12"/>
      <c r="M285" s="12"/>
      <c r="N285" s="223"/>
      <c r="O285" s="223"/>
      <c r="P285" s="227"/>
      <c r="Q285" s="228"/>
      <c r="R285" s="229"/>
      <c r="S285" s="12"/>
    </row>
    <row r="286" spans="8:19" ht="18.75" customHeight="1" x14ac:dyDescent="0.25">
      <c r="H286" s="12"/>
      <c r="I286" s="12"/>
      <c r="J286" s="12"/>
      <c r="K286" s="12"/>
      <c r="L286" s="12"/>
      <c r="M286" s="12"/>
      <c r="N286" s="223"/>
      <c r="O286" s="223"/>
      <c r="P286" s="227"/>
      <c r="Q286" s="228"/>
      <c r="R286" s="229"/>
      <c r="S286" s="12"/>
    </row>
    <row r="287" spans="8:19" ht="18.75" customHeight="1" x14ac:dyDescent="0.25">
      <c r="H287" s="12"/>
      <c r="I287" s="12"/>
      <c r="J287" s="12"/>
      <c r="K287" s="12"/>
      <c r="L287" s="12"/>
      <c r="M287" s="12"/>
      <c r="N287" s="223"/>
      <c r="O287" s="223"/>
      <c r="P287" s="227"/>
      <c r="Q287" s="228"/>
      <c r="R287" s="229"/>
      <c r="S287" s="12"/>
    </row>
    <row r="288" spans="8:19" ht="18.75" customHeight="1" x14ac:dyDescent="0.25">
      <c r="H288" s="12"/>
      <c r="I288" s="12"/>
      <c r="J288" s="12"/>
      <c r="K288" s="12"/>
      <c r="L288" s="12"/>
      <c r="M288" s="12"/>
      <c r="N288" s="223"/>
      <c r="O288" s="223"/>
      <c r="P288" s="227"/>
      <c r="Q288" s="228"/>
      <c r="R288" s="229"/>
      <c r="S288" s="12"/>
    </row>
    <row r="289" spans="8:19" ht="18.75" customHeight="1" x14ac:dyDescent="0.25">
      <c r="H289" s="12"/>
      <c r="I289" s="12"/>
      <c r="J289" s="12"/>
      <c r="K289" s="12"/>
      <c r="L289" s="12"/>
      <c r="M289" s="12"/>
      <c r="N289" s="223"/>
      <c r="O289" s="223"/>
      <c r="P289" s="227"/>
      <c r="Q289" s="228"/>
      <c r="R289" s="229"/>
      <c r="S289" s="12"/>
    </row>
    <row r="290" spans="8:19" ht="18.75" customHeight="1" x14ac:dyDescent="0.25">
      <c r="H290" s="12"/>
      <c r="I290" s="12"/>
      <c r="J290" s="12"/>
      <c r="K290" s="12"/>
      <c r="L290" s="12"/>
      <c r="M290" s="12"/>
      <c r="N290" s="223"/>
      <c r="O290" s="223"/>
      <c r="P290" s="227"/>
      <c r="Q290" s="228"/>
      <c r="R290" s="229"/>
      <c r="S290" s="12"/>
    </row>
    <row r="291" spans="8:19" ht="18.75" customHeight="1" x14ac:dyDescent="0.25">
      <c r="H291" s="12"/>
      <c r="I291" s="12"/>
      <c r="J291" s="12"/>
      <c r="K291" s="12"/>
      <c r="L291" s="12"/>
      <c r="M291" s="12"/>
      <c r="N291" s="223"/>
      <c r="O291" s="223"/>
      <c r="P291" s="227"/>
      <c r="Q291" s="228"/>
      <c r="R291" s="229"/>
      <c r="S291" s="12"/>
    </row>
    <row r="292" spans="8:19" ht="18.75" customHeight="1" x14ac:dyDescent="0.25">
      <c r="H292" s="12"/>
      <c r="I292" s="12"/>
      <c r="J292" s="12"/>
      <c r="K292" s="12"/>
      <c r="L292" s="12"/>
      <c r="M292" s="12"/>
      <c r="N292" s="223"/>
      <c r="O292" s="223"/>
      <c r="P292" s="227"/>
      <c r="Q292" s="228"/>
      <c r="R292" s="229"/>
      <c r="S292" s="12"/>
    </row>
    <row r="293" spans="8:19" ht="18.75" customHeight="1" x14ac:dyDescent="0.25">
      <c r="H293" s="12"/>
      <c r="I293" s="12"/>
      <c r="J293" s="12"/>
      <c r="K293" s="12"/>
      <c r="L293" s="12"/>
      <c r="M293" s="12"/>
      <c r="N293" s="223"/>
      <c r="O293" s="223"/>
      <c r="P293" s="227"/>
      <c r="Q293" s="228"/>
      <c r="R293" s="229"/>
      <c r="S293" s="12"/>
    </row>
    <row r="294" spans="8:19" ht="18.75" customHeight="1" x14ac:dyDescent="0.25">
      <c r="H294" s="12"/>
      <c r="I294" s="12"/>
      <c r="J294" s="12"/>
      <c r="K294" s="12"/>
      <c r="L294" s="12"/>
      <c r="M294" s="12"/>
      <c r="N294" s="223"/>
      <c r="O294" s="223"/>
      <c r="P294" s="227"/>
      <c r="Q294" s="228"/>
      <c r="R294" s="229"/>
      <c r="S294" s="12"/>
    </row>
    <row r="295" spans="8:19" ht="18.75" customHeight="1" x14ac:dyDescent="0.25">
      <c r="H295" s="12"/>
      <c r="I295" s="12"/>
      <c r="J295" s="12"/>
      <c r="K295" s="12"/>
      <c r="L295" s="12"/>
      <c r="M295" s="12"/>
      <c r="N295" s="223"/>
      <c r="O295" s="223"/>
      <c r="P295" s="227"/>
      <c r="Q295" s="228"/>
      <c r="R295" s="229"/>
      <c r="S295" s="12"/>
    </row>
    <row r="296" spans="8:19" ht="18.75" customHeight="1" x14ac:dyDescent="0.25">
      <c r="H296" s="12"/>
      <c r="I296" s="12"/>
      <c r="J296" s="12"/>
      <c r="K296" s="12"/>
      <c r="L296" s="12"/>
      <c r="M296" s="12"/>
      <c r="N296" s="223"/>
      <c r="O296" s="223"/>
      <c r="P296" s="227"/>
      <c r="Q296" s="228"/>
      <c r="R296" s="229"/>
      <c r="S296" s="12"/>
    </row>
    <row r="297" spans="8:19" ht="18.75" customHeight="1" x14ac:dyDescent="0.25">
      <c r="H297" s="12"/>
      <c r="I297" s="12"/>
      <c r="J297" s="12"/>
      <c r="K297" s="12"/>
      <c r="L297" s="12"/>
      <c r="M297" s="12"/>
      <c r="N297" s="223"/>
      <c r="O297" s="223"/>
      <c r="P297" s="227"/>
      <c r="Q297" s="228"/>
      <c r="R297" s="229"/>
      <c r="S297" s="12"/>
    </row>
    <row r="298" spans="8:19" ht="18.75" customHeight="1" x14ac:dyDescent="0.25">
      <c r="H298" s="12"/>
      <c r="I298" s="12"/>
      <c r="J298" s="12"/>
      <c r="K298" s="12"/>
      <c r="L298" s="12"/>
      <c r="M298" s="12"/>
      <c r="N298" s="223"/>
      <c r="O298" s="223"/>
      <c r="P298" s="227"/>
      <c r="Q298" s="228"/>
      <c r="R298" s="229"/>
      <c r="S298" s="12"/>
    </row>
    <row r="299" spans="8:19" ht="18.75" customHeight="1" x14ac:dyDescent="0.25">
      <c r="H299" s="12"/>
      <c r="I299" s="12"/>
      <c r="J299" s="12"/>
      <c r="K299" s="12"/>
      <c r="L299" s="12"/>
      <c r="M299" s="12"/>
      <c r="N299" s="223"/>
      <c r="O299" s="223"/>
      <c r="P299" s="227"/>
      <c r="Q299" s="228"/>
      <c r="R299" s="229"/>
      <c r="S299" s="12"/>
    </row>
    <row r="300" spans="8:19" ht="18.75" customHeight="1" x14ac:dyDescent="0.25">
      <c r="H300" s="12"/>
      <c r="I300" s="12"/>
      <c r="J300" s="12"/>
      <c r="K300" s="12"/>
      <c r="L300" s="12"/>
      <c r="M300" s="12"/>
      <c r="N300" s="223"/>
      <c r="O300" s="223"/>
      <c r="P300" s="227"/>
      <c r="Q300" s="228"/>
      <c r="R300" s="229"/>
      <c r="S300" s="12"/>
    </row>
    <row r="301" spans="8:19" ht="18.75" customHeight="1" x14ac:dyDescent="0.25">
      <c r="H301" s="12"/>
      <c r="I301" s="12"/>
      <c r="J301" s="12"/>
      <c r="K301" s="12"/>
      <c r="L301" s="12"/>
      <c r="M301" s="12"/>
      <c r="N301" s="223"/>
      <c r="O301" s="223"/>
      <c r="P301" s="227"/>
      <c r="Q301" s="228"/>
      <c r="R301" s="229"/>
      <c r="S301" s="12"/>
    </row>
    <row r="302" spans="8:19" ht="18.75" customHeight="1" x14ac:dyDescent="0.25">
      <c r="H302" s="12"/>
      <c r="I302" s="12"/>
      <c r="J302" s="12"/>
      <c r="K302" s="12"/>
      <c r="L302" s="12"/>
      <c r="M302" s="12"/>
      <c r="N302" s="223"/>
      <c r="O302" s="223"/>
      <c r="P302" s="227"/>
      <c r="Q302" s="228"/>
      <c r="R302" s="229"/>
      <c r="S302" s="12"/>
    </row>
    <row r="303" spans="8:19" ht="18.75" customHeight="1" x14ac:dyDescent="0.25">
      <c r="H303" s="12"/>
      <c r="I303" s="12"/>
      <c r="J303" s="12"/>
      <c r="K303" s="12"/>
      <c r="L303" s="12"/>
      <c r="M303" s="12"/>
      <c r="N303" s="223"/>
      <c r="O303" s="223"/>
      <c r="P303" s="227"/>
      <c r="Q303" s="228"/>
      <c r="R303" s="229"/>
      <c r="S303" s="12"/>
    </row>
    <row r="304" spans="8:19" ht="18.75" customHeight="1" x14ac:dyDescent="0.25">
      <c r="H304" s="12"/>
      <c r="I304" s="12"/>
      <c r="J304" s="12"/>
      <c r="K304" s="12"/>
      <c r="L304" s="12"/>
      <c r="M304" s="12"/>
      <c r="N304" s="223"/>
      <c r="O304" s="223"/>
      <c r="P304" s="227"/>
      <c r="Q304" s="228"/>
      <c r="R304" s="229"/>
      <c r="S304" s="12"/>
    </row>
    <row r="305" spans="8:19" ht="18.75" customHeight="1" x14ac:dyDescent="0.25">
      <c r="H305" s="12"/>
      <c r="I305" s="12"/>
      <c r="J305" s="12"/>
      <c r="K305" s="12"/>
      <c r="L305" s="12"/>
      <c r="M305" s="12"/>
      <c r="N305" s="223"/>
      <c r="O305" s="223"/>
      <c r="P305" s="227"/>
      <c r="Q305" s="228"/>
      <c r="R305" s="229"/>
      <c r="S305" s="12"/>
    </row>
    <row r="306" spans="8:19" ht="18.75" customHeight="1" x14ac:dyDescent="0.25">
      <c r="H306" s="12"/>
      <c r="I306" s="12"/>
      <c r="J306" s="12"/>
      <c r="K306" s="12"/>
      <c r="L306" s="12"/>
      <c r="M306" s="12"/>
      <c r="N306" s="223"/>
      <c r="O306" s="223"/>
      <c r="P306" s="227"/>
      <c r="Q306" s="228"/>
      <c r="R306" s="229"/>
      <c r="S306" s="12"/>
    </row>
    <row r="307" spans="8:19" ht="18.75" customHeight="1" x14ac:dyDescent="0.25">
      <c r="H307" s="12"/>
      <c r="I307" s="12"/>
      <c r="J307" s="12"/>
      <c r="K307" s="12"/>
      <c r="L307" s="12"/>
      <c r="M307" s="12"/>
      <c r="N307" s="223"/>
      <c r="O307" s="223"/>
      <c r="P307" s="227"/>
      <c r="Q307" s="228"/>
      <c r="R307" s="229"/>
      <c r="S307" s="12"/>
    </row>
    <row r="308" spans="8:19" ht="18.75" customHeight="1" x14ac:dyDescent="0.25">
      <c r="H308" s="12"/>
      <c r="I308" s="12"/>
      <c r="J308" s="12"/>
      <c r="K308" s="12"/>
      <c r="L308" s="12"/>
      <c r="M308" s="12"/>
      <c r="N308" s="223"/>
      <c r="O308" s="223"/>
      <c r="P308" s="227"/>
      <c r="Q308" s="228"/>
      <c r="R308" s="229"/>
      <c r="S308" s="12"/>
    </row>
    <row r="309" spans="8:19" ht="18.75" customHeight="1" x14ac:dyDescent="0.25">
      <c r="H309" s="12"/>
      <c r="I309" s="12"/>
      <c r="J309" s="12"/>
      <c r="K309" s="12"/>
      <c r="L309" s="12"/>
      <c r="M309" s="12"/>
      <c r="N309" s="223"/>
      <c r="O309" s="223"/>
      <c r="P309" s="227"/>
      <c r="Q309" s="228"/>
      <c r="R309" s="229"/>
      <c r="S309" s="12"/>
    </row>
    <row r="310" spans="8:19" ht="18.75" customHeight="1" x14ac:dyDescent="0.25">
      <c r="H310" s="12"/>
      <c r="I310" s="12"/>
      <c r="J310" s="12"/>
      <c r="K310" s="12"/>
      <c r="L310" s="12"/>
      <c r="M310" s="12"/>
      <c r="N310" s="223"/>
      <c r="O310" s="223"/>
      <c r="P310" s="227"/>
      <c r="Q310" s="228"/>
      <c r="R310" s="229"/>
      <c r="S310" s="12"/>
    </row>
    <row r="311" spans="8:19" ht="18.75" customHeight="1" x14ac:dyDescent="0.25">
      <c r="H311" s="12"/>
      <c r="I311" s="12"/>
      <c r="J311" s="12"/>
      <c r="K311" s="12"/>
      <c r="L311" s="12"/>
      <c r="M311" s="12"/>
      <c r="N311" s="223"/>
      <c r="O311" s="223"/>
      <c r="P311" s="227"/>
      <c r="Q311" s="228"/>
      <c r="R311" s="229"/>
      <c r="S311" s="12"/>
    </row>
    <row r="312" spans="8:19" ht="18.75" customHeight="1" x14ac:dyDescent="0.25">
      <c r="H312" s="12"/>
      <c r="I312" s="12"/>
      <c r="J312" s="12"/>
      <c r="K312" s="12"/>
      <c r="L312" s="12"/>
      <c r="M312" s="12"/>
      <c r="N312" s="223"/>
      <c r="O312" s="223"/>
      <c r="P312" s="227"/>
      <c r="Q312" s="228"/>
      <c r="R312" s="229"/>
      <c r="S312" s="12"/>
    </row>
    <row r="313" spans="8:19" ht="18.75" customHeight="1" x14ac:dyDescent="0.25">
      <c r="H313" s="12"/>
      <c r="I313" s="12"/>
      <c r="J313" s="12"/>
      <c r="K313" s="12"/>
      <c r="L313" s="12"/>
      <c r="M313" s="12"/>
      <c r="N313" s="223"/>
      <c r="O313" s="223"/>
      <c r="P313" s="227"/>
      <c r="Q313" s="228"/>
      <c r="R313" s="229"/>
      <c r="S313" s="12"/>
    </row>
    <row r="314" spans="8:19" ht="18.75" customHeight="1" x14ac:dyDescent="0.25">
      <c r="H314" s="12"/>
      <c r="I314" s="12"/>
      <c r="J314" s="12"/>
      <c r="K314" s="12"/>
      <c r="L314" s="12"/>
      <c r="M314" s="12"/>
      <c r="N314" s="223"/>
      <c r="O314" s="223"/>
      <c r="P314" s="227"/>
      <c r="Q314" s="228"/>
      <c r="R314" s="229"/>
      <c r="S314" s="12"/>
    </row>
    <row r="315" spans="8:19" ht="18.75" customHeight="1" x14ac:dyDescent="0.25">
      <c r="H315" s="12"/>
      <c r="I315" s="12"/>
      <c r="J315" s="12"/>
      <c r="K315" s="12"/>
      <c r="L315" s="12"/>
      <c r="M315" s="12"/>
      <c r="N315" s="223"/>
      <c r="O315" s="223"/>
      <c r="P315" s="227"/>
      <c r="Q315" s="228"/>
      <c r="R315" s="229"/>
      <c r="S315" s="12"/>
    </row>
    <row r="316" spans="8:19" ht="18.75" customHeight="1" x14ac:dyDescent="0.25">
      <c r="H316" s="12"/>
      <c r="I316" s="12"/>
      <c r="J316" s="12"/>
      <c r="K316" s="12"/>
      <c r="L316" s="12"/>
      <c r="M316" s="12"/>
      <c r="N316" s="223"/>
      <c r="O316" s="223"/>
      <c r="P316" s="227"/>
      <c r="Q316" s="228"/>
      <c r="R316" s="229"/>
      <c r="S316" s="12"/>
    </row>
    <row r="317" spans="8:19" ht="18.75" customHeight="1" x14ac:dyDescent="0.25">
      <c r="H317" s="12"/>
      <c r="I317" s="12"/>
      <c r="J317" s="12"/>
      <c r="K317" s="12"/>
      <c r="L317" s="12"/>
      <c r="M317" s="12"/>
      <c r="N317" s="223"/>
      <c r="O317" s="223"/>
      <c r="P317" s="227"/>
      <c r="Q317" s="228"/>
      <c r="R317" s="229"/>
      <c r="S317" s="12"/>
    </row>
    <row r="318" spans="8:19" ht="18.75" customHeight="1" x14ac:dyDescent="0.25">
      <c r="H318" s="12"/>
      <c r="I318" s="12"/>
      <c r="J318" s="12"/>
      <c r="K318" s="12"/>
      <c r="L318" s="12"/>
      <c r="M318" s="12"/>
      <c r="N318" s="223"/>
      <c r="O318" s="223"/>
      <c r="P318" s="227"/>
      <c r="Q318" s="228"/>
      <c r="R318" s="229"/>
      <c r="S318" s="12"/>
    </row>
    <row r="319" spans="8:19" ht="18.75" customHeight="1" x14ac:dyDescent="0.25">
      <c r="H319" s="12"/>
      <c r="I319" s="12"/>
      <c r="J319" s="12"/>
      <c r="K319" s="12"/>
      <c r="L319" s="12"/>
      <c r="M319" s="12"/>
      <c r="N319" s="223"/>
      <c r="O319" s="223"/>
      <c r="P319" s="227"/>
      <c r="Q319" s="228"/>
      <c r="R319" s="229"/>
      <c r="S319" s="12"/>
    </row>
    <row r="320" spans="8:19" ht="18.75" customHeight="1" x14ac:dyDescent="0.25">
      <c r="H320" s="12"/>
      <c r="I320" s="12"/>
      <c r="J320" s="12"/>
      <c r="K320" s="12"/>
      <c r="L320" s="12"/>
      <c r="M320" s="12"/>
      <c r="N320" s="223"/>
      <c r="O320" s="223"/>
      <c r="P320" s="227"/>
      <c r="Q320" s="228"/>
      <c r="R320" s="229"/>
      <c r="S320" s="12"/>
    </row>
    <row r="321" spans="8:19" ht="18.75" customHeight="1" x14ac:dyDescent="0.25">
      <c r="H321" s="12"/>
      <c r="I321" s="12"/>
      <c r="J321" s="12"/>
      <c r="K321" s="12"/>
      <c r="L321" s="12"/>
      <c r="M321" s="12"/>
      <c r="N321" s="223"/>
      <c r="O321" s="223"/>
      <c r="P321" s="227"/>
      <c r="Q321" s="228"/>
      <c r="R321" s="229"/>
      <c r="S321" s="12"/>
    </row>
    <row r="322" spans="8:19" ht="18.75" customHeight="1" x14ac:dyDescent="0.25">
      <c r="H322" s="12"/>
      <c r="I322" s="12"/>
      <c r="J322" s="12"/>
      <c r="K322" s="12"/>
      <c r="L322" s="12"/>
      <c r="M322" s="12"/>
      <c r="N322" s="223"/>
      <c r="O322" s="223"/>
      <c r="P322" s="227"/>
      <c r="Q322" s="228"/>
      <c r="R322" s="229"/>
      <c r="S322" s="12"/>
    </row>
    <row r="323" spans="8:19" ht="18.75" customHeight="1" x14ac:dyDescent="0.25">
      <c r="H323" s="12"/>
      <c r="I323" s="12"/>
      <c r="J323" s="12"/>
      <c r="K323" s="12"/>
      <c r="L323" s="12"/>
      <c r="M323" s="12"/>
      <c r="N323" s="223"/>
      <c r="O323" s="223"/>
      <c r="P323" s="227"/>
      <c r="Q323" s="228"/>
      <c r="R323" s="229"/>
      <c r="S323" s="12"/>
    </row>
    <row r="324" spans="8:19" ht="18.75" customHeight="1" x14ac:dyDescent="0.25">
      <c r="H324" s="12"/>
      <c r="I324" s="12"/>
      <c r="J324" s="12"/>
      <c r="K324" s="12"/>
      <c r="L324" s="12"/>
      <c r="M324" s="12"/>
      <c r="N324" s="223"/>
      <c r="O324" s="223"/>
      <c r="P324" s="227"/>
      <c r="Q324" s="228"/>
      <c r="R324" s="229"/>
      <c r="S324" s="12"/>
    </row>
    <row r="325" spans="8:19" ht="18.75" customHeight="1" x14ac:dyDescent="0.25">
      <c r="H325" s="12"/>
      <c r="I325" s="12"/>
      <c r="J325" s="12"/>
      <c r="K325" s="12"/>
      <c r="L325" s="12"/>
      <c r="M325" s="12"/>
      <c r="N325" s="223"/>
      <c r="O325" s="223"/>
      <c r="P325" s="227"/>
      <c r="Q325" s="228"/>
      <c r="R325" s="229"/>
      <c r="S325" s="12"/>
    </row>
    <row r="326" spans="8:19" ht="18.75" customHeight="1" x14ac:dyDescent="0.25">
      <c r="H326" s="12"/>
      <c r="I326" s="12"/>
      <c r="J326" s="12"/>
      <c r="K326" s="12"/>
      <c r="L326" s="12"/>
      <c r="M326" s="12"/>
      <c r="N326" s="223"/>
      <c r="O326" s="223"/>
      <c r="P326" s="227"/>
      <c r="Q326" s="228"/>
      <c r="R326" s="229"/>
      <c r="S326" s="12"/>
    </row>
    <row r="327" spans="8:19" ht="18.75" customHeight="1" x14ac:dyDescent="0.25">
      <c r="H327" s="12"/>
      <c r="I327" s="12"/>
      <c r="J327" s="12"/>
      <c r="K327" s="12"/>
      <c r="L327" s="12"/>
      <c r="M327" s="12"/>
      <c r="N327" s="223"/>
      <c r="O327" s="223"/>
      <c r="P327" s="227"/>
      <c r="Q327" s="228"/>
      <c r="R327" s="229"/>
      <c r="S327" s="12"/>
    </row>
    <row r="328" spans="8:19" ht="18.75" customHeight="1" x14ac:dyDescent="0.25">
      <c r="H328" s="12"/>
      <c r="I328" s="12"/>
      <c r="J328" s="12"/>
      <c r="K328" s="12"/>
      <c r="L328" s="12"/>
      <c r="M328" s="12"/>
      <c r="N328" s="223"/>
      <c r="O328" s="223"/>
      <c r="P328" s="227"/>
      <c r="Q328" s="228"/>
      <c r="R328" s="229"/>
      <c r="S328" s="12"/>
    </row>
    <row r="329" spans="8:19" ht="18.75" customHeight="1" x14ac:dyDescent="0.25">
      <c r="H329" s="12"/>
      <c r="I329" s="12"/>
      <c r="J329" s="12"/>
      <c r="K329" s="12"/>
      <c r="L329" s="12"/>
      <c r="M329" s="12"/>
      <c r="N329" s="223"/>
      <c r="O329" s="223"/>
      <c r="P329" s="227"/>
      <c r="Q329" s="228"/>
      <c r="R329" s="229"/>
      <c r="S329" s="12"/>
    </row>
    <row r="330" spans="8:19" ht="18.75" customHeight="1" x14ac:dyDescent="0.25">
      <c r="H330" s="12"/>
      <c r="I330" s="12"/>
      <c r="J330" s="12"/>
      <c r="K330" s="12"/>
      <c r="L330" s="12"/>
      <c r="M330" s="12"/>
      <c r="N330" s="223"/>
      <c r="O330" s="223"/>
      <c r="P330" s="227"/>
      <c r="Q330" s="228"/>
      <c r="R330" s="229"/>
      <c r="S330" s="12"/>
    </row>
    <row r="331" spans="8:19" ht="18.75" customHeight="1" x14ac:dyDescent="0.25">
      <c r="H331" s="12"/>
      <c r="I331" s="12"/>
      <c r="J331" s="12"/>
      <c r="K331" s="12"/>
      <c r="L331" s="12"/>
      <c r="M331" s="12"/>
      <c r="N331" s="223"/>
      <c r="O331" s="223"/>
      <c r="P331" s="227"/>
      <c r="Q331" s="228"/>
      <c r="R331" s="229"/>
      <c r="S331" s="12"/>
    </row>
    <row r="332" spans="8:19" ht="18.75" customHeight="1" x14ac:dyDescent="0.25">
      <c r="H332" s="12"/>
      <c r="I332" s="12"/>
      <c r="J332" s="12"/>
      <c r="K332" s="12"/>
      <c r="L332" s="12"/>
      <c r="M332" s="12"/>
      <c r="N332" s="223"/>
      <c r="O332" s="223"/>
      <c r="P332" s="227"/>
      <c r="Q332" s="228"/>
      <c r="R332" s="229"/>
      <c r="S332" s="12"/>
    </row>
    <row r="333" spans="8:19" ht="18.75" customHeight="1" x14ac:dyDescent="0.25">
      <c r="H333" s="12"/>
      <c r="I333" s="12"/>
      <c r="J333" s="12"/>
      <c r="K333" s="12"/>
      <c r="L333" s="12"/>
      <c r="M333" s="12"/>
      <c r="N333" s="223"/>
      <c r="O333" s="223"/>
      <c r="P333" s="227"/>
      <c r="Q333" s="228"/>
      <c r="R333" s="229"/>
      <c r="S333" s="12"/>
    </row>
    <row r="334" spans="8:19" ht="18.75" customHeight="1" x14ac:dyDescent="0.25">
      <c r="H334" s="12"/>
      <c r="I334" s="12"/>
      <c r="J334" s="12"/>
      <c r="K334" s="12"/>
      <c r="L334" s="12"/>
      <c r="M334" s="12"/>
      <c r="N334" s="223"/>
      <c r="O334" s="223"/>
      <c r="P334" s="227"/>
      <c r="Q334" s="228"/>
      <c r="R334" s="229"/>
      <c r="S334" s="12"/>
    </row>
    <row r="335" spans="8:19" ht="18.75" customHeight="1" x14ac:dyDescent="0.25">
      <c r="H335" s="12"/>
      <c r="I335" s="12"/>
      <c r="J335" s="12"/>
      <c r="K335" s="12"/>
      <c r="L335" s="12"/>
      <c r="M335" s="12"/>
      <c r="N335" s="223"/>
      <c r="O335" s="223"/>
      <c r="P335" s="227"/>
      <c r="Q335" s="228"/>
      <c r="R335" s="229"/>
      <c r="S335" s="12"/>
    </row>
    <row r="336" spans="8:19" ht="18.75" customHeight="1" x14ac:dyDescent="0.25">
      <c r="H336" s="12"/>
      <c r="I336" s="12"/>
      <c r="J336" s="12"/>
      <c r="K336" s="12"/>
      <c r="L336" s="12"/>
      <c r="M336" s="12"/>
      <c r="N336" s="223"/>
      <c r="O336" s="223"/>
      <c r="P336" s="227"/>
      <c r="Q336" s="228"/>
      <c r="R336" s="229"/>
      <c r="S336" s="12"/>
    </row>
    <row r="337" spans="8:19" ht="18.75" customHeight="1" x14ac:dyDescent="0.25">
      <c r="H337" s="12"/>
      <c r="I337" s="12"/>
      <c r="J337" s="12"/>
      <c r="K337" s="12"/>
      <c r="L337" s="12"/>
      <c r="M337" s="12"/>
      <c r="N337" s="223"/>
      <c r="O337" s="223"/>
      <c r="P337" s="227"/>
      <c r="Q337" s="228"/>
      <c r="R337" s="229"/>
      <c r="S337" s="12"/>
    </row>
    <row r="338" spans="8:19" ht="18.75" customHeight="1" x14ac:dyDescent="0.25">
      <c r="H338" s="12"/>
      <c r="I338" s="12"/>
      <c r="J338" s="12"/>
      <c r="K338" s="12"/>
      <c r="L338" s="12"/>
      <c r="M338" s="12"/>
      <c r="N338" s="223"/>
      <c r="O338" s="223"/>
      <c r="P338" s="227"/>
      <c r="Q338" s="228"/>
      <c r="R338" s="229"/>
      <c r="S338" s="12"/>
    </row>
    <row r="339" spans="8:19" ht="18.75" customHeight="1" x14ac:dyDescent="0.25">
      <c r="H339" s="12"/>
      <c r="I339" s="12"/>
      <c r="J339" s="12"/>
      <c r="K339" s="12"/>
      <c r="L339" s="12"/>
      <c r="M339" s="12"/>
      <c r="N339" s="223"/>
      <c r="O339" s="223"/>
      <c r="P339" s="227"/>
      <c r="Q339" s="228"/>
      <c r="R339" s="229"/>
      <c r="S339" s="12"/>
    </row>
    <row r="340" spans="8:19" ht="18.75" customHeight="1" x14ac:dyDescent="0.25">
      <c r="H340" s="12"/>
      <c r="I340" s="12"/>
      <c r="J340" s="12"/>
      <c r="K340" s="12"/>
      <c r="L340" s="12"/>
      <c r="M340" s="12"/>
      <c r="N340" s="223"/>
      <c r="O340" s="223"/>
      <c r="P340" s="227"/>
      <c r="Q340" s="228"/>
      <c r="R340" s="229"/>
      <c r="S340" s="12"/>
    </row>
    <row r="341" spans="8:19" ht="18.75" customHeight="1" x14ac:dyDescent="0.25">
      <c r="H341" s="12"/>
      <c r="I341" s="12"/>
      <c r="J341" s="12"/>
      <c r="K341" s="12"/>
      <c r="L341" s="12"/>
      <c r="M341" s="12"/>
      <c r="N341" s="223"/>
      <c r="O341" s="223"/>
      <c r="P341" s="227"/>
      <c r="Q341" s="228"/>
      <c r="R341" s="229"/>
      <c r="S341" s="12"/>
    </row>
    <row r="342" spans="8:19" ht="18.75" customHeight="1" x14ac:dyDescent="0.25">
      <c r="H342" s="12"/>
      <c r="I342" s="12"/>
      <c r="J342" s="12"/>
      <c r="K342" s="12"/>
      <c r="L342" s="12"/>
      <c r="M342" s="12"/>
      <c r="N342" s="223"/>
      <c r="O342" s="223"/>
      <c r="P342" s="227"/>
      <c r="Q342" s="228"/>
      <c r="R342" s="229"/>
      <c r="S342" s="12"/>
    </row>
    <row r="343" spans="8:19" ht="18.75" customHeight="1" x14ac:dyDescent="0.25">
      <c r="H343" s="12"/>
      <c r="I343" s="12"/>
      <c r="J343" s="12"/>
      <c r="K343" s="12"/>
      <c r="L343" s="12"/>
      <c r="M343" s="12"/>
      <c r="N343" s="223"/>
      <c r="O343" s="223"/>
      <c r="P343" s="227"/>
      <c r="Q343" s="228"/>
      <c r="R343" s="229"/>
      <c r="S343" s="12"/>
    </row>
    <row r="344" spans="8:19" ht="18.75" customHeight="1" x14ac:dyDescent="0.25">
      <c r="H344" s="12"/>
      <c r="I344" s="12"/>
      <c r="J344" s="12"/>
      <c r="K344" s="12"/>
      <c r="L344" s="12"/>
      <c r="M344" s="12"/>
      <c r="N344" s="223"/>
      <c r="O344" s="223"/>
      <c r="P344" s="227"/>
      <c r="Q344" s="228"/>
      <c r="R344" s="229"/>
      <c r="S344" s="12"/>
    </row>
    <row r="345" spans="8:19" ht="18.75" customHeight="1" x14ac:dyDescent="0.25">
      <c r="H345" s="12"/>
      <c r="I345" s="12"/>
      <c r="J345" s="12"/>
      <c r="K345" s="12"/>
      <c r="L345" s="12"/>
      <c r="M345" s="12"/>
      <c r="N345" s="223"/>
      <c r="O345" s="223"/>
      <c r="P345" s="227"/>
      <c r="Q345" s="228"/>
      <c r="R345" s="229"/>
      <c r="S345" s="12"/>
    </row>
    <row r="346" spans="8:19" ht="18.75" customHeight="1" x14ac:dyDescent="0.25">
      <c r="H346" s="12"/>
      <c r="I346" s="12"/>
      <c r="J346" s="12"/>
      <c r="K346" s="12"/>
      <c r="L346" s="12"/>
      <c r="M346" s="12"/>
      <c r="N346" s="223"/>
      <c r="O346" s="223"/>
      <c r="P346" s="227"/>
      <c r="Q346" s="228"/>
      <c r="R346" s="229"/>
      <c r="S346" s="12"/>
    </row>
    <row r="347" spans="8:19" ht="18.75" customHeight="1" x14ac:dyDescent="0.25">
      <c r="H347" s="12"/>
      <c r="I347" s="12"/>
      <c r="J347" s="12"/>
      <c r="K347" s="12"/>
      <c r="L347" s="12"/>
      <c r="M347" s="12"/>
      <c r="N347" s="223"/>
      <c r="O347" s="223"/>
      <c r="P347" s="227"/>
      <c r="Q347" s="228"/>
      <c r="R347" s="229"/>
      <c r="S347" s="12"/>
    </row>
    <row r="348" spans="8:19" ht="18.75" customHeight="1" x14ac:dyDescent="0.25">
      <c r="H348" s="12"/>
      <c r="I348" s="12"/>
      <c r="J348" s="12"/>
      <c r="K348" s="12"/>
      <c r="L348" s="12"/>
      <c r="M348" s="12"/>
      <c r="N348" s="223"/>
      <c r="O348" s="223"/>
      <c r="P348" s="227"/>
      <c r="Q348" s="228"/>
      <c r="R348" s="229"/>
      <c r="S348" s="12"/>
    </row>
    <row r="349" spans="8:19" ht="18.75" customHeight="1" x14ac:dyDescent="0.25">
      <c r="H349" s="12"/>
      <c r="I349" s="12"/>
      <c r="J349" s="12"/>
      <c r="K349" s="12"/>
      <c r="L349" s="12"/>
      <c r="M349" s="12"/>
      <c r="N349" s="223"/>
      <c r="O349" s="223"/>
      <c r="P349" s="227"/>
      <c r="Q349" s="228"/>
      <c r="R349" s="229"/>
      <c r="S349" s="12"/>
    </row>
    <row r="350" spans="8:19" ht="18.75" customHeight="1" x14ac:dyDescent="0.25">
      <c r="H350" s="12"/>
      <c r="I350" s="12"/>
      <c r="J350" s="12"/>
      <c r="K350" s="12"/>
      <c r="L350" s="12"/>
      <c r="M350" s="12"/>
      <c r="N350" s="223"/>
      <c r="O350" s="223"/>
      <c r="P350" s="227"/>
      <c r="Q350" s="228"/>
      <c r="R350" s="229"/>
      <c r="S350" s="12"/>
    </row>
    <row r="351" spans="8:19" ht="18.75" customHeight="1" x14ac:dyDescent="0.25">
      <c r="H351" s="12"/>
      <c r="I351" s="12"/>
      <c r="J351" s="12"/>
      <c r="K351" s="12"/>
      <c r="L351" s="12"/>
      <c r="M351" s="12"/>
      <c r="N351" s="223"/>
      <c r="O351" s="223"/>
      <c r="P351" s="227"/>
      <c r="Q351" s="228"/>
      <c r="R351" s="229"/>
      <c r="S351" s="12"/>
    </row>
    <row r="352" spans="8:19" ht="18.75" customHeight="1" x14ac:dyDescent="0.25">
      <c r="H352" s="12"/>
      <c r="I352" s="12"/>
      <c r="J352" s="12"/>
      <c r="K352" s="12"/>
      <c r="L352" s="12"/>
      <c r="M352" s="12"/>
      <c r="N352" s="223"/>
      <c r="O352" s="223"/>
      <c r="P352" s="227"/>
      <c r="Q352" s="228"/>
      <c r="R352" s="229"/>
      <c r="S352" s="12"/>
    </row>
    <row r="353" spans="8:19" ht="18.75" customHeight="1" x14ac:dyDescent="0.25">
      <c r="H353" s="12"/>
      <c r="I353" s="12"/>
      <c r="J353" s="12"/>
      <c r="K353" s="12"/>
      <c r="L353" s="12"/>
      <c r="M353" s="12"/>
      <c r="N353" s="223"/>
      <c r="O353" s="223"/>
      <c r="P353" s="227"/>
      <c r="Q353" s="228"/>
      <c r="R353" s="229"/>
      <c r="S353" s="12"/>
    </row>
    <row r="354" spans="8:19" ht="18.75" customHeight="1" x14ac:dyDescent="0.25">
      <c r="H354" s="12"/>
      <c r="I354" s="12"/>
      <c r="J354" s="12"/>
      <c r="K354" s="12"/>
      <c r="L354" s="12"/>
      <c r="M354" s="12"/>
      <c r="N354" s="223"/>
      <c r="O354" s="223"/>
      <c r="P354" s="227"/>
      <c r="Q354" s="228"/>
      <c r="R354" s="229"/>
      <c r="S354" s="12"/>
    </row>
    <row r="355" spans="8:19" ht="18.75" customHeight="1" x14ac:dyDescent="0.25">
      <c r="H355" s="12"/>
      <c r="I355" s="12"/>
      <c r="J355" s="12"/>
      <c r="K355" s="12"/>
      <c r="L355" s="12"/>
      <c r="M355" s="12"/>
      <c r="N355" s="223"/>
      <c r="O355" s="223"/>
      <c r="P355" s="227"/>
      <c r="Q355" s="228"/>
      <c r="R355" s="229"/>
      <c r="S355" s="12"/>
    </row>
    <row r="356" spans="8:19" ht="18.75" customHeight="1" x14ac:dyDescent="0.25">
      <c r="H356" s="12"/>
      <c r="I356" s="12"/>
      <c r="J356" s="12"/>
      <c r="K356" s="12"/>
      <c r="L356" s="12"/>
      <c r="M356" s="12"/>
      <c r="N356" s="223"/>
      <c r="O356" s="223"/>
      <c r="P356" s="227"/>
      <c r="Q356" s="228"/>
      <c r="R356" s="229"/>
      <c r="S356" s="12"/>
    </row>
    <row r="357" spans="8:19" ht="18.75" customHeight="1" x14ac:dyDescent="0.25">
      <c r="H357" s="12"/>
      <c r="I357" s="12"/>
      <c r="J357" s="12"/>
      <c r="K357" s="12"/>
      <c r="L357" s="12"/>
      <c r="M357" s="12"/>
      <c r="N357" s="223"/>
      <c r="O357" s="223"/>
      <c r="P357" s="227"/>
      <c r="Q357" s="228"/>
      <c r="R357" s="229"/>
      <c r="S357" s="12"/>
    </row>
    <row r="358" spans="8:19" ht="18.75" customHeight="1" x14ac:dyDescent="0.25">
      <c r="H358" s="12"/>
      <c r="I358" s="12"/>
      <c r="J358" s="12"/>
      <c r="K358" s="12"/>
      <c r="L358" s="12"/>
      <c r="M358" s="12"/>
      <c r="N358" s="223"/>
      <c r="O358" s="223"/>
      <c r="P358" s="227"/>
      <c r="Q358" s="228"/>
      <c r="R358" s="229"/>
      <c r="S358" s="12"/>
    </row>
    <row r="359" spans="8:19" ht="18.75" customHeight="1" x14ac:dyDescent="0.25">
      <c r="H359" s="12"/>
      <c r="I359" s="12"/>
      <c r="J359" s="12"/>
      <c r="K359" s="12"/>
      <c r="L359" s="12"/>
      <c r="M359" s="12"/>
      <c r="N359" s="223"/>
      <c r="O359" s="223"/>
      <c r="P359" s="227"/>
      <c r="Q359" s="228"/>
      <c r="R359" s="229"/>
      <c r="S359" s="12"/>
    </row>
    <row r="360" spans="8:19" ht="18.75" customHeight="1" x14ac:dyDescent="0.25">
      <c r="H360" s="12"/>
      <c r="I360" s="12"/>
      <c r="J360" s="12"/>
      <c r="K360" s="12"/>
      <c r="L360" s="12"/>
      <c r="M360" s="12"/>
      <c r="N360" s="223"/>
      <c r="O360" s="223"/>
      <c r="P360" s="227"/>
      <c r="Q360" s="228"/>
      <c r="R360" s="229"/>
      <c r="S360" s="12"/>
    </row>
    <row r="361" spans="8:19" ht="18.75" customHeight="1" x14ac:dyDescent="0.25">
      <c r="H361" s="12"/>
      <c r="I361" s="12"/>
      <c r="J361" s="12"/>
      <c r="K361" s="12"/>
      <c r="L361" s="12"/>
      <c r="M361" s="12"/>
      <c r="N361" s="223"/>
      <c r="O361" s="223"/>
      <c r="P361" s="227"/>
      <c r="Q361" s="228"/>
      <c r="R361" s="229"/>
      <c r="S361" s="12"/>
    </row>
    <row r="362" spans="8:19" ht="18.75" customHeight="1" x14ac:dyDescent="0.25">
      <c r="H362" s="12"/>
      <c r="I362" s="12"/>
      <c r="J362" s="12"/>
      <c r="K362" s="12"/>
      <c r="L362" s="12"/>
      <c r="M362" s="12"/>
      <c r="N362" s="223"/>
      <c r="O362" s="223"/>
      <c r="P362" s="227"/>
      <c r="Q362" s="228"/>
      <c r="R362" s="229"/>
      <c r="S362" s="12"/>
    </row>
    <row r="363" spans="8:19" ht="18.75" customHeight="1" x14ac:dyDescent="0.25">
      <c r="H363" s="12"/>
      <c r="I363" s="12"/>
      <c r="J363" s="12"/>
      <c r="K363" s="12"/>
      <c r="L363" s="12"/>
      <c r="M363" s="12"/>
      <c r="N363" s="223"/>
      <c r="O363" s="223"/>
      <c r="P363" s="227"/>
      <c r="Q363" s="228"/>
      <c r="R363" s="229"/>
      <c r="S363" s="12"/>
    </row>
    <row r="364" spans="8:19" ht="18.75" customHeight="1" x14ac:dyDescent="0.25">
      <c r="H364" s="12"/>
      <c r="I364" s="12"/>
      <c r="J364" s="12"/>
      <c r="K364" s="12"/>
      <c r="L364" s="12"/>
      <c r="M364" s="12"/>
      <c r="N364" s="223"/>
      <c r="O364" s="223"/>
      <c r="P364" s="227"/>
      <c r="Q364" s="228"/>
      <c r="R364" s="229"/>
      <c r="S364" s="12"/>
    </row>
    <row r="365" spans="8:19" ht="18.75" customHeight="1" x14ac:dyDescent="0.25">
      <c r="H365" s="12"/>
      <c r="I365" s="12"/>
      <c r="J365" s="12"/>
      <c r="K365" s="12"/>
      <c r="L365" s="12"/>
      <c r="M365" s="12"/>
      <c r="N365" s="223"/>
      <c r="O365" s="223"/>
      <c r="P365" s="227"/>
      <c r="Q365" s="228"/>
      <c r="R365" s="229"/>
      <c r="S365" s="12"/>
    </row>
    <row r="366" spans="8:19" ht="18.75" customHeight="1" x14ac:dyDescent="0.25">
      <c r="H366" s="12"/>
      <c r="I366" s="12"/>
      <c r="J366" s="12"/>
      <c r="K366" s="12"/>
      <c r="L366" s="12"/>
      <c r="M366" s="12"/>
      <c r="N366" s="223"/>
      <c r="O366" s="223"/>
      <c r="P366" s="227"/>
      <c r="Q366" s="228"/>
      <c r="R366" s="229"/>
      <c r="S366" s="12"/>
    </row>
    <row r="367" spans="8:19" ht="18.75" customHeight="1" x14ac:dyDescent="0.25">
      <c r="H367" s="12"/>
      <c r="I367" s="12"/>
      <c r="J367" s="12"/>
      <c r="K367" s="12"/>
      <c r="L367" s="12"/>
      <c r="M367" s="12"/>
      <c r="N367" s="223"/>
      <c r="O367" s="223"/>
      <c r="P367" s="227"/>
      <c r="Q367" s="228"/>
      <c r="R367" s="229"/>
      <c r="S367" s="12"/>
    </row>
    <row r="368" spans="8:19" ht="18.75" customHeight="1" x14ac:dyDescent="0.25">
      <c r="H368" s="12"/>
      <c r="I368" s="12"/>
      <c r="J368" s="12"/>
      <c r="K368" s="12"/>
      <c r="L368" s="12"/>
      <c r="M368" s="12"/>
      <c r="N368" s="223"/>
      <c r="O368" s="223"/>
      <c r="P368" s="227"/>
      <c r="Q368" s="228"/>
      <c r="R368" s="229"/>
      <c r="S368" s="12"/>
    </row>
    <row r="369" spans="8:19" ht="18.75" customHeight="1" x14ac:dyDescent="0.25">
      <c r="H369" s="12"/>
      <c r="I369" s="12"/>
      <c r="J369" s="12"/>
      <c r="K369" s="12"/>
      <c r="L369" s="12"/>
      <c r="M369" s="12"/>
      <c r="N369" s="223"/>
      <c r="O369" s="223"/>
      <c r="P369" s="227"/>
      <c r="Q369" s="228"/>
      <c r="R369" s="229"/>
      <c r="S369" s="12"/>
    </row>
    <row r="370" spans="8:19" ht="18.75" customHeight="1" x14ac:dyDescent="0.25">
      <c r="H370" s="12"/>
      <c r="I370" s="12"/>
      <c r="J370" s="12"/>
      <c r="K370" s="12"/>
      <c r="L370" s="12"/>
      <c r="M370" s="12"/>
      <c r="N370" s="223"/>
      <c r="O370" s="223"/>
      <c r="P370" s="227"/>
      <c r="Q370" s="228"/>
      <c r="R370" s="229"/>
      <c r="S370" s="12"/>
    </row>
    <row r="371" spans="8:19" ht="18.75" customHeight="1" x14ac:dyDescent="0.25">
      <c r="H371" s="12"/>
      <c r="I371" s="12"/>
      <c r="J371" s="12"/>
      <c r="K371" s="12"/>
      <c r="L371" s="12"/>
      <c r="M371" s="12"/>
      <c r="N371" s="223"/>
      <c r="O371" s="223"/>
      <c r="P371" s="227"/>
      <c r="Q371" s="228"/>
      <c r="R371" s="229"/>
      <c r="S371" s="12"/>
    </row>
    <row r="372" spans="8:19" ht="18.75" customHeight="1" x14ac:dyDescent="0.25">
      <c r="H372" s="12"/>
      <c r="I372" s="12"/>
      <c r="J372" s="12"/>
      <c r="K372" s="12"/>
      <c r="L372" s="12"/>
      <c r="M372" s="12"/>
      <c r="N372" s="223"/>
      <c r="O372" s="223"/>
      <c r="P372" s="227"/>
      <c r="Q372" s="228"/>
      <c r="R372" s="229"/>
      <c r="S372" s="12"/>
    </row>
    <row r="373" spans="8:19" ht="18.75" customHeight="1" x14ac:dyDescent="0.25">
      <c r="H373" s="12"/>
      <c r="I373" s="12"/>
      <c r="J373" s="12"/>
      <c r="K373" s="12"/>
      <c r="L373" s="12"/>
      <c r="M373" s="12"/>
      <c r="N373" s="223"/>
      <c r="O373" s="223"/>
      <c r="P373" s="227"/>
      <c r="Q373" s="228"/>
      <c r="R373" s="229"/>
      <c r="S373" s="12"/>
    </row>
    <row r="374" spans="8:19" ht="18.75" customHeight="1" x14ac:dyDescent="0.25">
      <c r="H374" s="12"/>
      <c r="I374" s="12"/>
      <c r="J374" s="12"/>
      <c r="K374" s="12"/>
      <c r="L374" s="12"/>
      <c r="M374" s="12"/>
      <c r="N374" s="223"/>
      <c r="O374" s="223"/>
      <c r="P374" s="227"/>
      <c r="Q374" s="228"/>
      <c r="R374" s="229"/>
      <c r="S374" s="12"/>
    </row>
    <row r="375" spans="8:19" ht="18.75" customHeight="1" x14ac:dyDescent="0.25">
      <c r="H375" s="12"/>
      <c r="I375" s="12"/>
      <c r="J375" s="12"/>
      <c r="K375" s="12"/>
      <c r="L375" s="12"/>
      <c r="M375" s="12"/>
      <c r="N375" s="223"/>
      <c r="O375" s="223"/>
      <c r="P375" s="227"/>
      <c r="Q375" s="228"/>
      <c r="R375" s="229"/>
      <c r="S375" s="12"/>
    </row>
    <row r="376" spans="8:19" ht="18.75" customHeight="1" x14ac:dyDescent="0.25">
      <c r="H376" s="12"/>
      <c r="I376" s="12"/>
      <c r="J376" s="12"/>
      <c r="K376" s="12"/>
      <c r="L376" s="12"/>
      <c r="M376" s="12"/>
      <c r="N376" s="223"/>
      <c r="O376" s="223"/>
      <c r="P376" s="227"/>
      <c r="Q376" s="228"/>
      <c r="R376" s="229"/>
      <c r="S376" s="12"/>
    </row>
    <row r="377" spans="8:19" ht="18.75" customHeight="1" x14ac:dyDescent="0.25">
      <c r="H377" s="12"/>
      <c r="I377" s="12"/>
      <c r="J377" s="12"/>
      <c r="K377" s="12"/>
      <c r="L377" s="12"/>
      <c r="M377" s="12"/>
      <c r="N377" s="223"/>
      <c r="O377" s="223"/>
      <c r="P377" s="227"/>
      <c r="Q377" s="228"/>
      <c r="R377" s="229"/>
      <c r="S377" s="12"/>
    </row>
    <row r="378" spans="8:19" ht="18.75" customHeight="1" x14ac:dyDescent="0.25">
      <c r="H378" s="12"/>
      <c r="I378" s="12"/>
      <c r="J378" s="12"/>
      <c r="K378" s="12"/>
      <c r="L378" s="12"/>
      <c r="M378" s="12"/>
      <c r="N378" s="223"/>
      <c r="O378" s="223"/>
      <c r="P378" s="227"/>
      <c r="Q378" s="228"/>
      <c r="R378" s="229"/>
      <c r="S378" s="12"/>
    </row>
    <row r="379" spans="8:19" ht="18.75" customHeight="1" x14ac:dyDescent="0.25">
      <c r="H379" s="12"/>
      <c r="I379" s="12"/>
      <c r="J379" s="12"/>
      <c r="K379" s="12"/>
      <c r="L379" s="12"/>
      <c r="M379" s="12"/>
      <c r="N379" s="223"/>
      <c r="O379" s="223"/>
      <c r="P379" s="227"/>
      <c r="Q379" s="228"/>
      <c r="R379" s="229"/>
      <c r="S379" s="12"/>
    </row>
    <row r="380" spans="8:19" ht="18.75" customHeight="1" x14ac:dyDescent="0.25">
      <c r="H380" s="12"/>
      <c r="I380" s="12"/>
      <c r="J380" s="12"/>
      <c r="K380" s="12"/>
      <c r="L380" s="12"/>
      <c r="M380" s="12"/>
      <c r="N380" s="223"/>
      <c r="O380" s="223"/>
      <c r="P380" s="227"/>
      <c r="Q380" s="228"/>
      <c r="R380" s="229"/>
      <c r="S380" s="12"/>
    </row>
    <row r="381" spans="8:19" ht="18.75" customHeight="1" x14ac:dyDescent="0.25">
      <c r="H381" s="12"/>
      <c r="I381" s="12"/>
      <c r="J381" s="12"/>
      <c r="K381" s="12"/>
      <c r="L381" s="12"/>
      <c r="M381" s="12"/>
      <c r="N381" s="223"/>
      <c r="O381" s="223"/>
      <c r="P381" s="227"/>
      <c r="Q381" s="228"/>
      <c r="R381" s="229"/>
      <c r="S381" s="12"/>
    </row>
    <row r="382" spans="8:19" ht="18.75" customHeight="1" x14ac:dyDescent="0.25">
      <c r="H382" s="12"/>
      <c r="I382" s="12"/>
      <c r="J382" s="12"/>
      <c r="K382" s="12"/>
      <c r="L382" s="12"/>
      <c r="M382" s="12"/>
      <c r="N382" s="223"/>
      <c r="O382" s="223"/>
      <c r="P382" s="227"/>
      <c r="Q382" s="228"/>
      <c r="R382" s="229"/>
      <c r="S382" s="12"/>
    </row>
    <row r="383" spans="8:19" ht="18.75" customHeight="1" x14ac:dyDescent="0.25">
      <c r="H383" s="12"/>
      <c r="I383" s="12"/>
      <c r="J383" s="12"/>
      <c r="K383" s="12"/>
      <c r="L383" s="12"/>
      <c r="M383" s="12"/>
      <c r="N383" s="223"/>
      <c r="O383" s="223"/>
      <c r="P383" s="227"/>
      <c r="Q383" s="228"/>
      <c r="R383" s="229"/>
      <c r="S383" s="12"/>
    </row>
    <row r="384" spans="8:19" ht="18.75" customHeight="1" x14ac:dyDescent="0.25">
      <c r="H384" s="12"/>
      <c r="I384" s="12"/>
      <c r="J384" s="12"/>
      <c r="K384" s="12"/>
      <c r="L384" s="12"/>
      <c r="M384" s="12"/>
      <c r="N384" s="223"/>
      <c r="O384" s="223"/>
      <c r="P384" s="227"/>
      <c r="Q384" s="228"/>
      <c r="R384" s="229"/>
      <c r="S384" s="12"/>
    </row>
    <row r="385" spans="8:19" ht="18.75" customHeight="1" x14ac:dyDescent="0.25">
      <c r="H385" s="12"/>
      <c r="I385" s="12"/>
      <c r="J385" s="12"/>
      <c r="K385" s="12"/>
      <c r="L385" s="12"/>
      <c r="M385" s="12"/>
      <c r="N385" s="223"/>
      <c r="O385" s="223"/>
      <c r="P385" s="227"/>
      <c r="Q385" s="228"/>
      <c r="R385" s="229"/>
      <c r="S385" s="12"/>
    </row>
    <row r="386" spans="8:19" ht="18.75" customHeight="1" x14ac:dyDescent="0.25">
      <c r="H386" s="12"/>
      <c r="I386" s="12"/>
      <c r="J386" s="12"/>
      <c r="K386" s="12"/>
      <c r="L386" s="12"/>
      <c r="M386" s="12"/>
      <c r="N386" s="223"/>
      <c r="O386" s="223"/>
      <c r="P386" s="227"/>
      <c r="Q386" s="228"/>
      <c r="R386" s="229"/>
      <c r="S386" s="12"/>
    </row>
    <row r="387" spans="8:19" ht="18.75" customHeight="1" x14ac:dyDescent="0.25">
      <c r="H387" s="12"/>
      <c r="I387" s="12"/>
      <c r="J387" s="12"/>
      <c r="K387" s="12"/>
      <c r="L387" s="12"/>
      <c r="M387" s="12"/>
      <c r="N387" s="223"/>
      <c r="O387" s="223"/>
      <c r="P387" s="227"/>
      <c r="Q387" s="228"/>
      <c r="R387" s="229"/>
      <c r="S387" s="12"/>
    </row>
    <row r="388" spans="8:19" ht="18.75" customHeight="1" x14ac:dyDescent="0.25">
      <c r="H388" s="12"/>
      <c r="I388" s="12"/>
      <c r="J388" s="12"/>
      <c r="K388" s="12"/>
      <c r="L388" s="12"/>
      <c r="M388" s="12"/>
      <c r="N388" s="223"/>
      <c r="O388" s="223"/>
      <c r="P388" s="227"/>
      <c r="Q388" s="228"/>
      <c r="R388" s="229"/>
      <c r="S388" s="12"/>
    </row>
    <row r="389" spans="8:19" ht="18.75" customHeight="1" x14ac:dyDescent="0.25">
      <c r="H389" s="12"/>
      <c r="I389" s="12"/>
      <c r="J389" s="12"/>
      <c r="K389" s="12"/>
      <c r="L389" s="12"/>
      <c r="M389" s="12"/>
      <c r="N389" s="223"/>
      <c r="O389" s="223"/>
      <c r="P389" s="227"/>
      <c r="Q389" s="228"/>
      <c r="R389" s="229"/>
      <c r="S389" s="12"/>
    </row>
    <row r="390" spans="8:19" ht="18.75" customHeight="1" x14ac:dyDescent="0.25">
      <c r="H390" s="12"/>
      <c r="I390" s="12"/>
      <c r="J390" s="12"/>
      <c r="K390" s="12"/>
      <c r="L390" s="12"/>
      <c r="M390" s="12"/>
      <c r="N390" s="223"/>
      <c r="O390" s="223"/>
      <c r="P390" s="227"/>
      <c r="Q390" s="228"/>
      <c r="R390" s="229"/>
      <c r="S390" s="12"/>
    </row>
    <row r="391" spans="8:19" ht="18.75" customHeight="1" x14ac:dyDescent="0.25">
      <c r="H391" s="12"/>
      <c r="I391" s="12"/>
      <c r="J391" s="12"/>
      <c r="K391" s="12"/>
      <c r="L391" s="12"/>
      <c r="M391" s="12"/>
      <c r="N391" s="223"/>
      <c r="O391" s="223"/>
      <c r="P391" s="227"/>
      <c r="Q391" s="228"/>
      <c r="R391" s="229"/>
      <c r="S391" s="12"/>
    </row>
    <row r="392" spans="8:19" ht="18.75" customHeight="1" x14ac:dyDescent="0.25">
      <c r="H392" s="12"/>
      <c r="I392" s="12"/>
      <c r="J392" s="12"/>
      <c r="K392" s="12"/>
      <c r="L392" s="12"/>
      <c r="M392" s="12"/>
      <c r="N392" s="223"/>
      <c r="O392" s="223"/>
      <c r="P392" s="227"/>
      <c r="Q392" s="228"/>
      <c r="R392" s="229"/>
      <c r="S392" s="12"/>
    </row>
    <row r="393" spans="8:19" ht="18.75" customHeight="1" x14ac:dyDescent="0.25">
      <c r="H393" s="12"/>
      <c r="I393" s="12"/>
      <c r="J393" s="12"/>
      <c r="K393" s="12"/>
      <c r="L393" s="12"/>
      <c r="M393" s="12"/>
      <c r="N393" s="223"/>
      <c r="O393" s="223"/>
      <c r="P393" s="227"/>
      <c r="Q393" s="228"/>
      <c r="R393" s="229"/>
      <c r="S393" s="12"/>
    </row>
    <row r="394" spans="8:19" ht="18.75" customHeight="1" x14ac:dyDescent="0.25">
      <c r="H394" s="12"/>
      <c r="I394" s="12"/>
      <c r="J394" s="12"/>
      <c r="K394" s="12"/>
      <c r="L394" s="12"/>
      <c r="M394" s="12"/>
      <c r="N394" s="223"/>
      <c r="O394" s="223"/>
      <c r="P394" s="227"/>
      <c r="Q394" s="228"/>
      <c r="R394" s="229"/>
      <c r="S394" s="12"/>
    </row>
    <row r="395" spans="8:19" ht="18.75" customHeight="1" x14ac:dyDescent="0.25">
      <c r="H395" s="12"/>
      <c r="I395" s="12"/>
      <c r="J395" s="12"/>
      <c r="K395" s="12"/>
      <c r="L395" s="12"/>
      <c r="M395" s="12"/>
      <c r="N395" s="223"/>
      <c r="O395" s="223"/>
      <c r="P395" s="227"/>
      <c r="Q395" s="228"/>
      <c r="R395" s="229"/>
      <c r="S395" s="12"/>
    </row>
    <row r="396" spans="8:19" ht="18.75" customHeight="1" x14ac:dyDescent="0.25">
      <c r="H396" s="12"/>
      <c r="I396" s="12"/>
      <c r="J396" s="12"/>
      <c r="K396" s="12"/>
      <c r="L396" s="12"/>
      <c r="M396" s="12"/>
      <c r="N396" s="223"/>
      <c r="O396" s="223"/>
      <c r="P396" s="227"/>
      <c r="Q396" s="228"/>
      <c r="R396" s="229"/>
      <c r="S396" s="12"/>
    </row>
    <row r="397" spans="8:19" ht="18.75" customHeight="1" x14ac:dyDescent="0.25">
      <c r="H397" s="12"/>
      <c r="I397" s="12"/>
      <c r="J397" s="12"/>
      <c r="K397" s="12"/>
      <c r="L397" s="12"/>
      <c r="M397" s="12"/>
      <c r="N397" s="223"/>
      <c r="O397" s="223"/>
      <c r="P397" s="227"/>
      <c r="Q397" s="228"/>
      <c r="R397" s="228"/>
      <c r="S397" s="12"/>
    </row>
    <row r="398" spans="8:19" ht="18.75" customHeight="1" x14ac:dyDescent="0.25">
      <c r="H398" s="12"/>
      <c r="I398" s="12"/>
      <c r="J398" s="12"/>
      <c r="K398" s="12"/>
      <c r="L398" s="12"/>
      <c r="M398" s="12"/>
      <c r="N398" s="223"/>
      <c r="O398" s="223"/>
      <c r="P398" s="227"/>
      <c r="Q398" s="228"/>
      <c r="R398" s="228"/>
      <c r="S398" s="12"/>
    </row>
    <row r="399" spans="8:19" ht="18.75" customHeight="1" x14ac:dyDescent="0.25">
      <c r="H399" s="12"/>
      <c r="I399" s="12"/>
      <c r="J399" s="12"/>
      <c r="K399" s="12"/>
      <c r="L399" s="12"/>
      <c r="M399" s="12"/>
      <c r="N399" s="223"/>
      <c r="O399" s="223"/>
      <c r="P399" s="227"/>
      <c r="Q399" s="228"/>
      <c r="R399" s="228"/>
      <c r="S399" s="12"/>
    </row>
    <row r="400" spans="8:19" ht="18.75" customHeight="1" x14ac:dyDescent="0.25">
      <c r="H400" s="12"/>
      <c r="I400" s="12"/>
      <c r="J400" s="12"/>
      <c r="K400" s="12"/>
      <c r="L400" s="12"/>
      <c r="M400" s="12"/>
      <c r="N400" s="223"/>
      <c r="O400" s="223"/>
      <c r="P400" s="227"/>
      <c r="Q400" s="228"/>
      <c r="R400" s="228"/>
      <c r="S400" s="12"/>
    </row>
    <row r="401" spans="8:19" ht="18.75" customHeight="1" x14ac:dyDescent="0.25">
      <c r="H401" s="12"/>
      <c r="I401" s="12"/>
      <c r="J401" s="12"/>
      <c r="K401" s="12"/>
      <c r="L401" s="12"/>
      <c r="M401" s="12"/>
      <c r="N401" s="223"/>
      <c r="O401" s="223"/>
      <c r="P401" s="227"/>
      <c r="Q401" s="228"/>
      <c r="R401" s="228"/>
      <c r="S401" s="12"/>
    </row>
    <row r="402" spans="8:19" ht="18.75" customHeight="1" x14ac:dyDescent="0.25">
      <c r="H402" s="12"/>
      <c r="I402" s="12"/>
      <c r="J402" s="12"/>
      <c r="K402" s="12"/>
      <c r="L402" s="12"/>
      <c r="M402" s="12"/>
      <c r="N402" s="223"/>
      <c r="O402" s="223"/>
      <c r="P402" s="227"/>
      <c r="Q402" s="228"/>
      <c r="R402" s="228"/>
      <c r="S402" s="12"/>
    </row>
    <row r="403" spans="8:19" ht="18.75" customHeight="1" x14ac:dyDescent="0.25">
      <c r="H403" s="12"/>
      <c r="I403" s="12"/>
      <c r="J403" s="12"/>
      <c r="K403" s="12"/>
      <c r="L403" s="12"/>
      <c r="M403" s="12"/>
      <c r="N403" s="223"/>
      <c r="O403" s="223"/>
      <c r="P403" s="227"/>
      <c r="Q403" s="228"/>
      <c r="R403" s="228"/>
      <c r="S403" s="12"/>
    </row>
    <row r="404" spans="8:19" ht="18.75" customHeight="1" x14ac:dyDescent="0.25">
      <c r="H404" s="12"/>
      <c r="I404" s="12"/>
      <c r="J404" s="12"/>
      <c r="K404" s="12"/>
      <c r="L404" s="12"/>
      <c r="M404" s="12"/>
      <c r="N404" s="223"/>
      <c r="O404" s="223"/>
      <c r="P404" s="227"/>
      <c r="Q404" s="228"/>
      <c r="R404" s="228"/>
      <c r="S404" s="12"/>
    </row>
    <row r="405" spans="8:19" ht="18.75" customHeight="1" x14ac:dyDescent="0.25">
      <c r="H405" s="12"/>
      <c r="I405" s="12"/>
      <c r="J405" s="12"/>
      <c r="K405" s="12"/>
      <c r="L405" s="12"/>
      <c r="M405" s="12"/>
      <c r="N405" s="223"/>
      <c r="O405" s="223"/>
      <c r="P405" s="227"/>
      <c r="Q405" s="228"/>
      <c r="R405" s="228"/>
      <c r="S405" s="12"/>
    </row>
    <row r="406" spans="8:19" ht="18.75" customHeight="1" x14ac:dyDescent="0.25">
      <c r="H406" s="12"/>
      <c r="I406" s="12"/>
      <c r="J406" s="12"/>
      <c r="K406" s="12"/>
      <c r="L406" s="12"/>
      <c r="M406" s="12"/>
      <c r="N406" s="223"/>
      <c r="O406" s="223"/>
      <c r="P406" s="227"/>
      <c r="Q406" s="228"/>
      <c r="R406" s="228"/>
      <c r="S406" s="12"/>
    </row>
    <row r="407" spans="8:19" ht="18.75" customHeight="1" x14ac:dyDescent="0.25">
      <c r="H407" s="12"/>
      <c r="I407" s="12"/>
      <c r="J407" s="12"/>
      <c r="K407" s="12"/>
      <c r="L407" s="12"/>
      <c r="M407" s="12"/>
      <c r="N407" s="223"/>
      <c r="O407" s="223"/>
      <c r="P407" s="227"/>
      <c r="Q407" s="228"/>
      <c r="R407" s="228"/>
      <c r="S407" s="12"/>
    </row>
    <row r="408" spans="8:19" ht="18.75" customHeight="1" x14ac:dyDescent="0.25">
      <c r="H408" s="12"/>
      <c r="I408" s="12"/>
      <c r="J408" s="12"/>
      <c r="K408" s="12"/>
      <c r="L408" s="12"/>
      <c r="M408" s="12"/>
      <c r="N408" s="223"/>
      <c r="O408" s="223"/>
      <c r="P408" s="227"/>
      <c r="Q408" s="228"/>
      <c r="R408" s="228"/>
      <c r="S408" s="12"/>
    </row>
    <row r="409" spans="8:19" ht="18.75" customHeight="1" x14ac:dyDescent="0.25">
      <c r="H409" s="12"/>
      <c r="I409" s="12"/>
      <c r="J409" s="12"/>
      <c r="K409" s="12"/>
      <c r="L409" s="12"/>
      <c r="M409" s="12"/>
      <c r="N409" s="223"/>
      <c r="O409" s="223"/>
      <c r="P409" s="227"/>
      <c r="Q409" s="228"/>
      <c r="R409" s="228"/>
      <c r="S409" s="12"/>
    </row>
    <row r="410" spans="8:19" ht="18.75" customHeight="1" x14ac:dyDescent="0.25">
      <c r="H410" s="12"/>
      <c r="I410" s="12"/>
      <c r="J410" s="12"/>
      <c r="K410" s="12"/>
      <c r="L410" s="12"/>
      <c r="M410" s="12"/>
      <c r="N410" s="223"/>
      <c r="O410" s="223"/>
      <c r="P410" s="227"/>
      <c r="Q410" s="228"/>
      <c r="R410" s="228"/>
      <c r="S410" s="12"/>
    </row>
    <row r="411" spans="8:19" ht="18.75" customHeight="1" x14ac:dyDescent="0.25">
      <c r="H411" s="12"/>
      <c r="I411" s="12"/>
      <c r="J411" s="12"/>
      <c r="K411" s="12"/>
      <c r="L411" s="12"/>
      <c r="M411" s="12"/>
      <c r="N411" s="223"/>
      <c r="O411" s="223"/>
      <c r="P411" s="227"/>
      <c r="Q411" s="228"/>
      <c r="R411" s="228"/>
      <c r="S411" s="12"/>
    </row>
    <row r="412" spans="8:19" ht="18.75" customHeight="1" x14ac:dyDescent="0.25">
      <c r="H412" s="12"/>
      <c r="I412" s="12"/>
      <c r="J412" s="12"/>
      <c r="K412" s="12"/>
      <c r="L412" s="12"/>
      <c r="M412" s="12"/>
      <c r="N412" s="223"/>
      <c r="O412" s="223"/>
      <c r="P412" s="227"/>
      <c r="Q412" s="228"/>
      <c r="R412" s="228"/>
      <c r="S412" s="12"/>
    </row>
    <row r="413" spans="8:19" ht="18.75" customHeight="1" x14ac:dyDescent="0.25">
      <c r="H413" s="12"/>
      <c r="I413" s="12"/>
      <c r="J413" s="12"/>
      <c r="K413" s="12"/>
      <c r="L413" s="12"/>
      <c r="M413" s="12"/>
      <c r="N413" s="223"/>
      <c r="O413" s="223"/>
      <c r="P413" s="227"/>
      <c r="Q413" s="228"/>
      <c r="R413" s="228"/>
      <c r="S413" s="12"/>
    </row>
    <row r="414" spans="8:19" ht="18.75" customHeight="1" x14ac:dyDescent="0.25">
      <c r="H414" s="12"/>
      <c r="I414" s="12"/>
      <c r="J414" s="12"/>
      <c r="K414" s="12"/>
      <c r="L414" s="12"/>
      <c r="M414" s="12"/>
      <c r="N414" s="223"/>
      <c r="O414" s="223"/>
      <c r="P414" s="227"/>
      <c r="Q414" s="228"/>
      <c r="R414" s="228"/>
      <c r="S414" s="12"/>
    </row>
    <row r="415" spans="8:19" ht="18.75" customHeight="1" x14ac:dyDescent="0.25">
      <c r="H415" s="12"/>
      <c r="I415" s="12"/>
      <c r="J415" s="12"/>
      <c r="K415" s="12"/>
      <c r="L415" s="12"/>
      <c r="M415" s="12"/>
      <c r="N415" s="223"/>
      <c r="O415" s="223"/>
      <c r="P415" s="227"/>
      <c r="Q415" s="228"/>
      <c r="R415" s="228"/>
      <c r="S415" s="12"/>
    </row>
    <row r="416" spans="8:19" ht="18.75" customHeight="1" x14ac:dyDescent="0.25">
      <c r="H416" s="12"/>
      <c r="I416" s="12"/>
      <c r="J416" s="12"/>
      <c r="K416" s="12"/>
      <c r="L416" s="12"/>
      <c r="M416" s="12"/>
      <c r="N416" s="223"/>
      <c r="O416" s="223"/>
      <c r="P416" s="227"/>
      <c r="Q416" s="228"/>
      <c r="R416" s="228"/>
      <c r="S416" s="12"/>
    </row>
    <row r="417" spans="8:19" ht="18.75" customHeight="1" x14ac:dyDescent="0.25">
      <c r="H417" s="12"/>
      <c r="I417" s="12"/>
      <c r="J417" s="12"/>
      <c r="K417" s="12"/>
      <c r="L417" s="12"/>
      <c r="M417" s="12"/>
      <c r="N417" s="223"/>
      <c r="O417" s="223"/>
      <c r="P417" s="227"/>
      <c r="Q417" s="228"/>
      <c r="R417" s="228"/>
      <c r="S417" s="12"/>
    </row>
    <row r="418" spans="8:19" ht="18.75" customHeight="1" x14ac:dyDescent="0.25">
      <c r="H418" s="12"/>
      <c r="I418" s="12"/>
      <c r="J418" s="12"/>
      <c r="K418" s="12"/>
      <c r="L418" s="12"/>
      <c r="M418" s="12"/>
      <c r="N418" s="223"/>
      <c r="O418" s="223"/>
      <c r="P418" s="227"/>
      <c r="Q418" s="228"/>
      <c r="R418" s="228"/>
      <c r="S418" s="12"/>
    </row>
    <row r="419" spans="8:19" ht="18.75" customHeight="1" x14ac:dyDescent="0.25">
      <c r="H419" s="12"/>
      <c r="I419" s="12"/>
      <c r="J419" s="12"/>
      <c r="K419" s="12"/>
      <c r="L419" s="12"/>
      <c r="M419" s="12"/>
      <c r="N419" s="223"/>
      <c r="O419" s="223"/>
      <c r="P419" s="227"/>
      <c r="Q419" s="228"/>
      <c r="R419" s="228"/>
      <c r="S419" s="12"/>
    </row>
    <row r="420" spans="8:19" ht="18.75" customHeight="1" x14ac:dyDescent="0.25">
      <c r="H420" s="12"/>
      <c r="I420" s="12"/>
      <c r="J420" s="12"/>
      <c r="K420" s="12"/>
      <c r="L420" s="12"/>
      <c r="M420" s="12"/>
      <c r="N420" s="223"/>
      <c r="O420" s="223"/>
      <c r="P420" s="227"/>
      <c r="Q420" s="228"/>
      <c r="R420" s="228"/>
      <c r="S420" s="12"/>
    </row>
    <row r="421" spans="8:19" ht="18.75" customHeight="1" x14ac:dyDescent="0.25">
      <c r="H421" s="12"/>
      <c r="I421" s="12"/>
      <c r="J421" s="12"/>
      <c r="K421" s="12"/>
      <c r="L421" s="12"/>
      <c r="M421" s="12"/>
      <c r="N421" s="223"/>
      <c r="O421" s="223"/>
      <c r="P421" s="227"/>
      <c r="Q421" s="228"/>
      <c r="R421" s="228"/>
      <c r="S421" s="12"/>
    </row>
    <row r="422" spans="8:19" ht="18.75" customHeight="1" x14ac:dyDescent="0.25">
      <c r="H422" s="12"/>
      <c r="I422" s="12"/>
      <c r="J422" s="12"/>
      <c r="K422" s="12"/>
      <c r="L422" s="12"/>
      <c r="M422" s="12"/>
      <c r="N422" s="223"/>
      <c r="O422" s="223"/>
      <c r="P422" s="227"/>
      <c r="Q422" s="228"/>
      <c r="R422" s="228"/>
      <c r="S422" s="12"/>
    </row>
    <row r="423" spans="8:19" ht="18.75" customHeight="1" x14ac:dyDescent="0.25">
      <c r="H423" s="12"/>
      <c r="I423" s="12"/>
      <c r="J423" s="12"/>
      <c r="K423" s="12"/>
      <c r="L423" s="12"/>
      <c r="M423" s="12"/>
      <c r="N423" s="223"/>
      <c r="O423" s="223"/>
      <c r="P423" s="227"/>
      <c r="Q423" s="228"/>
      <c r="R423" s="228"/>
      <c r="S423" s="12"/>
    </row>
    <row r="424" spans="8:19" ht="18.75" customHeight="1" x14ac:dyDescent="0.25">
      <c r="H424" s="12"/>
      <c r="I424" s="12"/>
      <c r="J424" s="12"/>
      <c r="K424" s="12"/>
      <c r="L424" s="12"/>
      <c r="M424" s="12"/>
      <c r="N424" s="223"/>
      <c r="O424" s="223"/>
      <c r="P424" s="227"/>
      <c r="Q424" s="228"/>
      <c r="R424" s="228"/>
      <c r="S424" s="12"/>
    </row>
    <row r="425" spans="8:19" ht="18.75" customHeight="1" x14ac:dyDescent="0.25">
      <c r="H425" s="12"/>
      <c r="I425" s="12"/>
      <c r="J425" s="12"/>
      <c r="K425" s="12"/>
      <c r="L425" s="12"/>
      <c r="M425" s="12"/>
      <c r="N425" s="223"/>
      <c r="O425" s="223"/>
      <c r="P425" s="227"/>
      <c r="Q425" s="228"/>
      <c r="R425" s="228"/>
      <c r="S425" s="12"/>
    </row>
    <row r="426" spans="8:19" ht="18.75" customHeight="1" x14ac:dyDescent="0.25">
      <c r="H426" s="12"/>
      <c r="I426" s="12"/>
      <c r="J426" s="12"/>
      <c r="K426" s="12"/>
      <c r="L426" s="12"/>
      <c r="M426" s="12"/>
      <c r="N426" s="223"/>
      <c r="O426" s="223"/>
      <c r="P426" s="227"/>
      <c r="Q426" s="228"/>
      <c r="R426" s="228"/>
      <c r="S426" s="12"/>
    </row>
    <row r="427" spans="8:19" ht="18.75" customHeight="1" x14ac:dyDescent="0.25">
      <c r="H427" s="12"/>
      <c r="I427" s="12"/>
      <c r="J427" s="12"/>
      <c r="K427" s="12"/>
      <c r="L427" s="12"/>
      <c r="M427" s="12"/>
      <c r="N427" s="223"/>
      <c r="O427" s="223"/>
      <c r="P427" s="227"/>
      <c r="Q427" s="228"/>
      <c r="R427" s="228"/>
      <c r="S427" s="12"/>
    </row>
    <row r="428" spans="8:19" ht="18.75" customHeight="1" x14ac:dyDescent="0.25">
      <c r="H428" s="12"/>
      <c r="I428" s="12"/>
      <c r="J428" s="12"/>
      <c r="K428" s="12"/>
      <c r="L428" s="12"/>
      <c r="M428" s="12"/>
      <c r="N428" s="223"/>
      <c r="O428" s="223"/>
      <c r="P428" s="227"/>
      <c r="Q428" s="228"/>
      <c r="R428" s="228"/>
      <c r="S428" s="12"/>
    </row>
    <row r="429" spans="8:19" ht="18.75" customHeight="1" x14ac:dyDescent="0.25">
      <c r="H429" s="12"/>
      <c r="I429" s="12"/>
      <c r="J429" s="12"/>
      <c r="K429" s="12"/>
      <c r="L429" s="12"/>
      <c r="M429" s="12"/>
      <c r="N429" s="223"/>
      <c r="O429" s="223"/>
      <c r="P429" s="227"/>
      <c r="Q429" s="228"/>
      <c r="R429" s="228"/>
      <c r="S429" s="12"/>
    </row>
    <row r="430" spans="8:19" ht="18.75" customHeight="1" x14ac:dyDescent="0.25">
      <c r="H430" s="12"/>
      <c r="I430" s="12"/>
      <c r="J430" s="12"/>
      <c r="K430" s="12"/>
      <c r="L430" s="12"/>
      <c r="M430" s="12"/>
      <c r="N430" s="223"/>
      <c r="O430" s="223"/>
      <c r="P430" s="227"/>
      <c r="Q430" s="228"/>
      <c r="R430" s="228"/>
      <c r="S430" s="12"/>
    </row>
    <row r="431" spans="8:19" ht="18.75" customHeight="1" x14ac:dyDescent="0.25">
      <c r="H431" s="12"/>
      <c r="I431" s="12"/>
      <c r="J431" s="12"/>
      <c r="K431" s="12"/>
      <c r="L431" s="12"/>
      <c r="M431" s="12"/>
      <c r="N431" s="223"/>
      <c r="O431" s="223"/>
      <c r="P431" s="227"/>
      <c r="Q431" s="228"/>
      <c r="R431" s="228"/>
      <c r="S431" s="12"/>
    </row>
    <row r="432" spans="8:19" ht="18.75" customHeight="1" x14ac:dyDescent="0.25">
      <c r="H432" s="12"/>
      <c r="I432" s="12"/>
      <c r="J432" s="12"/>
      <c r="K432" s="12"/>
      <c r="L432" s="12"/>
      <c r="M432" s="12"/>
      <c r="N432" s="223"/>
      <c r="O432" s="223"/>
      <c r="P432" s="227"/>
      <c r="Q432" s="228"/>
      <c r="R432" s="228"/>
      <c r="S432" s="12"/>
    </row>
    <row r="433" spans="8:19" ht="18.75" customHeight="1" x14ac:dyDescent="0.25">
      <c r="H433" s="12"/>
      <c r="I433" s="12"/>
      <c r="J433" s="12"/>
      <c r="K433" s="12"/>
      <c r="L433" s="12"/>
      <c r="M433" s="12"/>
      <c r="N433" s="223"/>
      <c r="O433" s="223"/>
      <c r="P433" s="227"/>
      <c r="Q433" s="228"/>
      <c r="R433" s="228"/>
      <c r="S433" s="12"/>
    </row>
    <row r="434" spans="8:19" ht="18.75" customHeight="1" x14ac:dyDescent="0.25">
      <c r="H434" s="12"/>
      <c r="I434" s="12"/>
      <c r="J434" s="12"/>
      <c r="K434" s="12"/>
      <c r="L434" s="12"/>
      <c r="M434" s="12"/>
      <c r="N434" s="223"/>
      <c r="O434" s="223"/>
      <c r="P434" s="227"/>
      <c r="Q434" s="228"/>
      <c r="R434" s="228"/>
      <c r="S434" s="12"/>
    </row>
    <row r="435" spans="8:19" ht="18.75" customHeight="1" x14ac:dyDescent="0.25">
      <c r="H435" s="12"/>
      <c r="I435" s="12"/>
      <c r="J435" s="12"/>
      <c r="K435" s="12"/>
      <c r="L435" s="12"/>
      <c r="M435" s="12"/>
      <c r="N435" s="223"/>
      <c r="O435" s="223"/>
      <c r="P435" s="227"/>
      <c r="Q435" s="228"/>
      <c r="R435" s="228"/>
      <c r="S435" s="12"/>
    </row>
    <row r="436" spans="8:19" ht="18.75" customHeight="1" x14ac:dyDescent="0.25">
      <c r="H436" s="12"/>
      <c r="I436" s="12"/>
      <c r="J436" s="12"/>
      <c r="K436" s="12"/>
      <c r="L436" s="12"/>
      <c r="M436" s="12"/>
      <c r="N436" s="223"/>
      <c r="O436" s="223"/>
      <c r="P436" s="227"/>
      <c r="Q436" s="228"/>
      <c r="R436" s="228"/>
      <c r="S436" s="12"/>
    </row>
    <row r="437" spans="8:19" ht="18.75" customHeight="1" x14ac:dyDescent="0.25">
      <c r="H437" s="12"/>
      <c r="I437" s="12"/>
      <c r="J437" s="12"/>
      <c r="K437" s="12"/>
      <c r="L437" s="12"/>
      <c r="M437" s="12"/>
      <c r="N437" s="223"/>
      <c r="O437" s="223"/>
      <c r="P437" s="227"/>
      <c r="Q437" s="228"/>
      <c r="R437" s="228"/>
      <c r="S437" s="12"/>
    </row>
    <row r="438" spans="8:19" ht="18.75" customHeight="1" x14ac:dyDescent="0.25">
      <c r="H438" s="12"/>
      <c r="I438" s="12"/>
      <c r="J438" s="12"/>
      <c r="K438" s="12"/>
      <c r="L438" s="12"/>
      <c r="M438" s="12"/>
      <c r="N438" s="223"/>
      <c r="O438" s="223"/>
      <c r="P438" s="227"/>
      <c r="Q438" s="228"/>
      <c r="R438" s="228"/>
      <c r="S438" s="12"/>
    </row>
    <row r="439" spans="8:19" ht="18.75" customHeight="1" x14ac:dyDescent="0.25">
      <c r="H439" s="12"/>
      <c r="I439" s="12"/>
      <c r="J439" s="12"/>
      <c r="K439" s="12"/>
      <c r="L439" s="12"/>
      <c r="M439" s="12"/>
      <c r="N439" s="223"/>
      <c r="O439" s="223"/>
      <c r="P439" s="227"/>
      <c r="Q439" s="228"/>
      <c r="R439" s="228"/>
      <c r="S439" s="12"/>
    </row>
    <row r="440" spans="8:19" ht="18.75" customHeight="1" x14ac:dyDescent="0.25">
      <c r="H440" s="12"/>
      <c r="I440" s="12"/>
      <c r="J440" s="12"/>
      <c r="K440" s="12"/>
      <c r="L440" s="12"/>
      <c r="M440" s="12"/>
      <c r="N440" s="223"/>
      <c r="O440" s="223"/>
      <c r="P440" s="227"/>
      <c r="Q440" s="228"/>
      <c r="R440" s="228"/>
      <c r="S440" s="12"/>
    </row>
    <row r="441" spans="8:19" ht="18.75" customHeight="1" x14ac:dyDescent="0.25">
      <c r="H441" s="12"/>
      <c r="I441" s="12"/>
      <c r="J441" s="12"/>
      <c r="K441" s="12"/>
      <c r="L441" s="12"/>
      <c r="M441" s="12"/>
      <c r="N441" s="223"/>
      <c r="O441" s="223"/>
      <c r="P441" s="227"/>
      <c r="Q441" s="228"/>
      <c r="R441" s="228"/>
      <c r="S441" s="12"/>
    </row>
    <row r="442" spans="8:19" ht="18.75" customHeight="1" x14ac:dyDescent="0.25">
      <c r="H442" s="12"/>
      <c r="I442" s="12"/>
      <c r="J442" s="12"/>
      <c r="K442" s="12"/>
      <c r="L442" s="12"/>
      <c r="M442" s="12"/>
      <c r="N442" s="223"/>
      <c r="O442" s="223"/>
      <c r="P442" s="227"/>
      <c r="Q442" s="228"/>
      <c r="R442" s="228"/>
      <c r="S442" s="12"/>
    </row>
    <row r="443" spans="8:19" ht="18.75" customHeight="1" x14ac:dyDescent="0.25">
      <c r="H443" s="12"/>
      <c r="I443" s="12"/>
      <c r="J443" s="12"/>
      <c r="K443" s="12"/>
      <c r="L443" s="12"/>
      <c r="M443" s="12"/>
      <c r="N443" s="223"/>
      <c r="O443" s="223"/>
      <c r="P443" s="227"/>
      <c r="Q443" s="228"/>
      <c r="R443" s="228"/>
      <c r="S443" s="12"/>
    </row>
    <row r="444" spans="8:19" ht="18.75" customHeight="1" x14ac:dyDescent="0.25">
      <c r="H444" s="12"/>
      <c r="I444" s="12"/>
      <c r="J444" s="12"/>
      <c r="K444" s="12"/>
      <c r="L444" s="12"/>
      <c r="M444" s="12"/>
      <c r="N444" s="223"/>
      <c r="O444" s="223"/>
      <c r="P444" s="227"/>
      <c r="Q444" s="228"/>
      <c r="R444" s="228"/>
      <c r="S444" s="12"/>
    </row>
    <row r="445" spans="8:19" ht="18.75" customHeight="1" x14ac:dyDescent="0.25">
      <c r="H445" s="12"/>
      <c r="I445" s="12"/>
      <c r="J445" s="12"/>
      <c r="K445" s="12"/>
      <c r="L445" s="12"/>
      <c r="M445" s="12"/>
      <c r="N445" s="223"/>
      <c r="O445" s="223"/>
      <c r="P445" s="227"/>
      <c r="Q445" s="228"/>
      <c r="R445" s="228"/>
      <c r="S445" s="12"/>
    </row>
    <row r="446" spans="8:19" ht="18.75" customHeight="1" x14ac:dyDescent="0.25">
      <c r="H446" s="12"/>
      <c r="I446" s="12"/>
      <c r="J446" s="12"/>
      <c r="K446" s="12"/>
      <c r="L446" s="12"/>
      <c r="M446" s="12"/>
      <c r="N446" s="223"/>
      <c r="O446" s="223"/>
      <c r="P446" s="227"/>
      <c r="Q446" s="228"/>
      <c r="R446" s="228"/>
      <c r="S446" s="12"/>
    </row>
    <row r="447" spans="8:19" ht="18.75" customHeight="1" x14ac:dyDescent="0.25">
      <c r="H447" s="12"/>
      <c r="I447" s="12"/>
      <c r="J447" s="12"/>
      <c r="K447" s="12"/>
      <c r="L447" s="12"/>
      <c r="M447" s="12"/>
      <c r="N447" s="223"/>
      <c r="O447" s="223"/>
      <c r="P447" s="227"/>
      <c r="Q447" s="228"/>
      <c r="R447" s="228"/>
      <c r="S447" s="12"/>
    </row>
    <row r="448" spans="8:19" ht="18.75" customHeight="1" x14ac:dyDescent="0.25">
      <c r="H448" s="12"/>
      <c r="I448" s="12"/>
      <c r="J448" s="12"/>
      <c r="K448" s="12"/>
      <c r="L448" s="12"/>
      <c r="M448" s="12"/>
      <c r="N448" s="223"/>
      <c r="O448" s="223"/>
      <c r="P448" s="227"/>
      <c r="Q448" s="228"/>
      <c r="R448" s="228"/>
      <c r="S448" s="12"/>
    </row>
    <row r="449" spans="8:19" ht="18.75" customHeight="1" x14ac:dyDescent="0.25">
      <c r="H449" s="12"/>
      <c r="I449" s="12"/>
      <c r="J449" s="12"/>
      <c r="K449" s="12"/>
      <c r="L449" s="12"/>
      <c r="M449" s="12"/>
      <c r="N449" s="223"/>
      <c r="O449" s="223"/>
      <c r="P449" s="227"/>
      <c r="Q449" s="228"/>
      <c r="R449" s="228"/>
      <c r="S449" s="12"/>
    </row>
    <row r="450" spans="8:19" ht="18.75" customHeight="1" x14ac:dyDescent="0.25">
      <c r="H450" s="12"/>
      <c r="I450" s="12"/>
      <c r="J450" s="12"/>
      <c r="K450" s="12"/>
      <c r="L450" s="12"/>
      <c r="M450" s="12"/>
      <c r="N450" s="223"/>
      <c r="O450" s="223"/>
      <c r="P450" s="227"/>
      <c r="Q450" s="228"/>
      <c r="R450" s="228"/>
      <c r="S450" s="12"/>
    </row>
    <row r="451" spans="8:19" ht="18.75" customHeight="1" x14ac:dyDescent="0.25">
      <c r="H451" s="12"/>
      <c r="I451" s="12"/>
      <c r="J451" s="12"/>
      <c r="K451" s="12"/>
      <c r="L451" s="12"/>
      <c r="M451" s="12"/>
      <c r="N451" s="223"/>
      <c r="O451" s="223"/>
      <c r="P451" s="227"/>
      <c r="Q451" s="228"/>
      <c r="R451" s="228"/>
      <c r="S451" s="12"/>
    </row>
    <row r="452" spans="8:19" ht="18.75" customHeight="1" x14ac:dyDescent="0.25">
      <c r="H452" s="12"/>
      <c r="I452" s="12"/>
      <c r="J452" s="12"/>
      <c r="K452" s="12"/>
      <c r="L452" s="12"/>
      <c r="M452" s="12"/>
      <c r="N452" s="223"/>
      <c r="O452" s="223"/>
      <c r="P452" s="227"/>
      <c r="Q452" s="228"/>
      <c r="R452" s="228"/>
      <c r="S452" s="12"/>
    </row>
    <row r="453" spans="8:19" ht="18.75" customHeight="1" x14ac:dyDescent="0.25">
      <c r="H453" s="12"/>
      <c r="I453" s="12"/>
      <c r="J453" s="12"/>
      <c r="K453" s="12"/>
      <c r="L453" s="12"/>
      <c r="M453" s="12"/>
      <c r="N453" s="223"/>
      <c r="O453" s="223"/>
      <c r="P453" s="227"/>
      <c r="Q453" s="228"/>
      <c r="R453" s="228"/>
      <c r="S453" s="12"/>
    </row>
    <row r="454" spans="8:19" ht="18.75" customHeight="1" x14ac:dyDescent="0.25">
      <c r="H454" s="12"/>
      <c r="I454" s="12"/>
      <c r="J454" s="12"/>
      <c r="K454" s="12"/>
      <c r="L454" s="12"/>
      <c r="M454" s="12"/>
      <c r="N454" s="223"/>
      <c r="O454" s="223"/>
      <c r="P454" s="227"/>
      <c r="Q454" s="228"/>
      <c r="R454" s="228"/>
      <c r="S454" s="12"/>
    </row>
    <row r="455" spans="8:19" ht="18.75" customHeight="1" x14ac:dyDescent="0.25">
      <c r="H455" s="12"/>
      <c r="I455" s="12"/>
      <c r="J455" s="12"/>
      <c r="K455" s="12"/>
      <c r="L455" s="12"/>
      <c r="M455" s="12"/>
      <c r="N455" s="223"/>
      <c r="O455" s="223"/>
      <c r="P455" s="227"/>
      <c r="Q455" s="228"/>
      <c r="R455" s="228"/>
      <c r="S455" s="12"/>
    </row>
    <row r="456" spans="8:19" ht="18.75" customHeight="1" x14ac:dyDescent="0.25">
      <c r="H456" s="12"/>
      <c r="I456" s="12"/>
      <c r="J456" s="12"/>
      <c r="K456" s="12"/>
      <c r="L456" s="12"/>
      <c r="M456" s="12"/>
      <c r="N456" s="223"/>
      <c r="O456" s="223"/>
      <c r="P456" s="227"/>
      <c r="Q456" s="228"/>
      <c r="R456" s="228"/>
      <c r="S456" s="12"/>
    </row>
    <row r="457" spans="8:19" ht="18.75" customHeight="1" x14ac:dyDescent="0.25">
      <c r="H457" s="12"/>
      <c r="I457" s="12"/>
      <c r="J457" s="12"/>
      <c r="K457" s="12"/>
      <c r="L457" s="12"/>
      <c r="M457" s="12"/>
      <c r="N457" s="223"/>
      <c r="O457" s="223"/>
      <c r="P457" s="227"/>
      <c r="Q457" s="228"/>
      <c r="R457" s="228"/>
      <c r="S457" s="12"/>
    </row>
    <row r="458" spans="8:19" ht="18.75" customHeight="1" x14ac:dyDescent="0.25">
      <c r="H458" s="12"/>
      <c r="I458" s="12"/>
      <c r="J458" s="12"/>
      <c r="K458" s="12"/>
      <c r="L458" s="12"/>
      <c r="M458" s="12"/>
      <c r="N458" s="223"/>
      <c r="O458" s="223"/>
      <c r="P458" s="227"/>
      <c r="Q458" s="228"/>
      <c r="R458" s="228"/>
      <c r="S458" s="12"/>
    </row>
    <row r="459" spans="8:19" ht="18.75" customHeight="1" x14ac:dyDescent="0.25">
      <c r="H459" s="12"/>
      <c r="I459" s="12"/>
      <c r="J459" s="12"/>
      <c r="K459" s="12"/>
      <c r="L459" s="12"/>
      <c r="M459" s="12"/>
      <c r="N459" s="223"/>
      <c r="O459" s="223"/>
      <c r="P459" s="227"/>
      <c r="Q459" s="228"/>
      <c r="R459" s="228"/>
      <c r="S459" s="12"/>
    </row>
    <row r="460" spans="8:19" ht="18.75" customHeight="1" x14ac:dyDescent="0.25">
      <c r="H460" s="12"/>
      <c r="I460" s="12"/>
      <c r="J460" s="12"/>
      <c r="K460" s="12"/>
      <c r="L460" s="12"/>
      <c r="M460" s="12"/>
      <c r="N460" s="223"/>
      <c r="O460" s="223"/>
      <c r="P460" s="227"/>
      <c r="Q460" s="228"/>
      <c r="R460" s="228"/>
      <c r="S460" s="12"/>
    </row>
    <row r="461" spans="8:19" ht="18.75" customHeight="1" x14ac:dyDescent="0.25">
      <c r="H461" s="12"/>
      <c r="I461" s="12"/>
      <c r="J461" s="12"/>
      <c r="K461" s="12"/>
      <c r="L461" s="12"/>
      <c r="M461" s="12"/>
      <c r="N461" s="223"/>
      <c r="O461" s="223"/>
      <c r="P461" s="227"/>
      <c r="Q461" s="228"/>
      <c r="R461" s="228"/>
      <c r="S461" s="12"/>
    </row>
    <row r="462" spans="8:19" ht="18.75" customHeight="1" x14ac:dyDescent="0.25">
      <c r="H462" s="12"/>
      <c r="I462" s="12"/>
      <c r="J462" s="12"/>
      <c r="K462" s="12"/>
      <c r="L462" s="12"/>
      <c r="M462" s="12"/>
      <c r="N462" s="223"/>
      <c r="O462" s="223"/>
      <c r="P462" s="227"/>
      <c r="Q462" s="228"/>
      <c r="R462" s="228"/>
      <c r="S462" s="12"/>
    </row>
    <row r="463" spans="8:19" ht="18.75" customHeight="1" x14ac:dyDescent="0.25">
      <c r="H463" s="12"/>
      <c r="I463" s="12"/>
      <c r="J463" s="12"/>
      <c r="K463" s="12"/>
      <c r="L463" s="12"/>
      <c r="M463" s="12"/>
      <c r="N463" s="223"/>
      <c r="O463" s="223"/>
      <c r="P463" s="227"/>
      <c r="Q463" s="228"/>
      <c r="R463" s="228"/>
      <c r="S463" s="12"/>
    </row>
    <row r="464" spans="8:19" ht="18.75" customHeight="1" x14ac:dyDescent="0.25">
      <c r="H464" s="12"/>
      <c r="I464" s="12"/>
      <c r="J464" s="12"/>
      <c r="K464" s="12"/>
      <c r="L464" s="12"/>
      <c r="M464" s="12"/>
      <c r="N464" s="223"/>
      <c r="O464" s="223"/>
      <c r="P464" s="227"/>
      <c r="Q464" s="228"/>
      <c r="R464" s="228"/>
      <c r="S464" s="12"/>
    </row>
    <row r="465" spans="8:19" ht="18.75" customHeight="1" x14ac:dyDescent="0.25">
      <c r="H465" s="12"/>
      <c r="I465" s="12"/>
      <c r="J465" s="12"/>
      <c r="K465" s="12"/>
      <c r="L465" s="12"/>
      <c r="M465" s="12"/>
      <c r="N465" s="223"/>
      <c r="O465" s="223"/>
      <c r="P465" s="227"/>
      <c r="Q465" s="228"/>
      <c r="R465" s="228"/>
      <c r="S465" s="12"/>
    </row>
    <row r="466" spans="8:19" ht="18.75" customHeight="1" x14ac:dyDescent="0.25">
      <c r="H466" s="12"/>
      <c r="I466" s="12"/>
      <c r="J466" s="12"/>
      <c r="K466" s="12"/>
      <c r="L466" s="12"/>
      <c r="M466" s="12"/>
      <c r="N466" s="223"/>
      <c r="O466" s="223"/>
      <c r="P466" s="227"/>
      <c r="Q466" s="228"/>
      <c r="R466" s="228"/>
      <c r="S466" s="12"/>
    </row>
    <row r="467" spans="8:19" ht="18.75" customHeight="1" x14ac:dyDescent="0.25">
      <c r="H467" s="12"/>
      <c r="I467" s="12"/>
      <c r="J467" s="12"/>
      <c r="K467" s="12"/>
      <c r="L467" s="12"/>
      <c r="M467" s="12"/>
      <c r="N467" s="223"/>
      <c r="O467" s="223"/>
      <c r="P467" s="227"/>
      <c r="Q467" s="228"/>
      <c r="R467" s="228"/>
      <c r="S467" s="12"/>
    </row>
    <row r="468" spans="8:19" ht="18.75" customHeight="1" x14ac:dyDescent="0.25">
      <c r="H468" s="12"/>
      <c r="I468" s="12"/>
      <c r="J468" s="12"/>
      <c r="K468" s="12"/>
      <c r="L468" s="12"/>
      <c r="M468" s="12"/>
      <c r="N468" s="223"/>
      <c r="O468" s="223"/>
      <c r="P468" s="227"/>
      <c r="Q468" s="228"/>
      <c r="R468" s="228"/>
      <c r="S468" s="12"/>
    </row>
    <row r="469" spans="8:19" ht="18.75" customHeight="1" x14ac:dyDescent="0.25">
      <c r="H469" s="12"/>
      <c r="I469" s="12"/>
      <c r="J469" s="12"/>
      <c r="K469" s="12"/>
      <c r="L469" s="12"/>
      <c r="M469" s="12"/>
      <c r="N469" s="223"/>
      <c r="O469" s="223"/>
      <c r="P469" s="227"/>
      <c r="Q469" s="228"/>
      <c r="R469" s="228"/>
      <c r="S469" s="12"/>
    </row>
    <row r="470" spans="8:19" ht="18.75" customHeight="1" x14ac:dyDescent="0.25">
      <c r="H470" s="12"/>
      <c r="I470" s="12"/>
      <c r="J470" s="12"/>
      <c r="K470" s="12"/>
      <c r="L470" s="12"/>
      <c r="M470" s="12"/>
      <c r="N470" s="223"/>
      <c r="O470" s="223"/>
      <c r="P470" s="227"/>
      <c r="Q470" s="228"/>
      <c r="R470" s="228"/>
      <c r="S470" s="12"/>
    </row>
    <row r="471" spans="8:19" ht="18.75" customHeight="1" x14ac:dyDescent="0.25">
      <c r="H471" s="12"/>
      <c r="I471" s="12"/>
      <c r="J471" s="12"/>
      <c r="K471" s="12"/>
      <c r="L471" s="12"/>
      <c r="M471" s="12"/>
      <c r="N471" s="223"/>
      <c r="O471" s="223"/>
      <c r="P471" s="227"/>
      <c r="Q471" s="228"/>
      <c r="R471" s="228"/>
      <c r="S471" s="12"/>
    </row>
    <row r="472" spans="8:19" ht="18.75" customHeight="1" x14ac:dyDescent="0.25">
      <c r="H472" s="12"/>
      <c r="I472" s="12"/>
      <c r="J472" s="12"/>
      <c r="K472" s="12"/>
      <c r="L472" s="12"/>
      <c r="M472" s="12"/>
      <c r="N472" s="223"/>
      <c r="O472" s="223"/>
      <c r="P472" s="227"/>
      <c r="Q472" s="228"/>
      <c r="R472" s="228"/>
      <c r="S472" s="12"/>
    </row>
    <row r="473" spans="8:19" ht="18.75" customHeight="1" x14ac:dyDescent="0.25">
      <c r="H473" s="12"/>
      <c r="I473" s="12"/>
      <c r="J473" s="12"/>
      <c r="K473" s="12"/>
      <c r="L473" s="12"/>
      <c r="M473" s="12"/>
      <c r="N473" s="223"/>
      <c r="O473" s="223"/>
      <c r="P473" s="227"/>
      <c r="Q473" s="228"/>
      <c r="R473" s="228"/>
      <c r="S473" s="12"/>
    </row>
    <row r="474" spans="8:19" ht="18.75" customHeight="1" x14ac:dyDescent="0.25">
      <c r="H474" s="12"/>
      <c r="I474" s="12"/>
      <c r="J474" s="12"/>
      <c r="K474" s="12"/>
      <c r="L474" s="12"/>
      <c r="M474" s="12"/>
      <c r="N474" s="223"/>
      <c r="O474" s="223"/>
      <c r="P474" s="227"/>
      <c r="Q474" s="228"/>
      <c r="R474" s="228"/>
      <c r="S474" s="12"/>
    </row>
    <row r="475" spans="8:19" ht="18.75" customHeight="1" x14ac:dyDescent="0.25">
      <c r="H475" s="12"/>
      <c r="I475" s="12"/>
      <c r="J475" s="12"/>
      <c r="K475" s="12"/>
      <c r="L475" s="12"/>
      <c r="M475" s="12"/>
      <c r="N475" s="223"/>
      <c r="O475" s="223"/>
      <c r="P475" s="227"/>
      <c r="Q475" s="228"/>
      <c r="R475" s="228"/>
      <c r="S475" s="12"/>
    </row>
    <row r="476" spans="8:19" ht="18.75" customHeight="1" x14ac:dyDescent="0.25">
      <c r="H476" s="12"/>
      <c r="I476" s="12"/>
      <c r="J476" s="12"/>
      <c r="K476" s="12"/>
      <c r="L476" s="12"/>
      <c r="M476" s="12"/>
      <c r="N476" s="223"/>
      <c r="O476" s="223"/>
      <c r="P476" s="227"/>
      <c r="Q476" s="228"/>
      <c r="R476" s="228"/>
      <c r="S476" s="12"/>
    </row>
    <row r="477" spans="8:19" ht="18.75" customHeight="1" x14ac:dyDescent="0.25">
      <c r="H477" s="12"/>
      <c r="I477" s="12"/>
      <c r="J477" s="12"/>
      <c r="K477" s="12"/>
      <c r="L477" s="12"/>
      <c r="M477" s="12"/>
      <c r="N477" s="223"/>
      <c r="O477" s="223"/>
      <c r="P477" s="227"/>
      <c r="Q477" s="228"/>
      <c r="R477" s="228"/>
      <c r="S477" s="12"/>
    </row>
    <row r="478" spans="8:19" ht="18.75" customHeight="1" x14ac:dyDescent="0.25">
      <c r="H478" s="12"/>
      <c r="I478" s="12"/>
      <c r="J478" s="12"/>
      <c r="K478" s="12"/>
      <c r="L478" s="12"/>
      <c r="M478" s="12"/>
      <c r="N478" s="223"/>
      <c r="O478" s="223"/>
      <c r="P478" s="227"/>
      <c r="Q478" s="228"/>
      <c r="R478" s="228"/>
      <c r="S478" s="12"/>
    </row>
    <row r="479" spans="8:19" ht="18.75" customHeight="1" x14ac:dyDescent="0.25">
      <c r="H479" s="12"/>
      <c r="I479" s="12"/>
      <c r="J479" s="12"/>
      <c r="K479" s="12"/>
      <c r="L479" s="12"/>
      <c r="M479" s="12"/>
      <c r="N479" s="223"/>
      <c r="O479" s="223"/>
      <c r="P479" s="227"/>
      <c r="Q479" s="228"/>
      <c r="R479" s="228"/>
      <c r="S479" s="12"/>
    </row>
    <row r="480" spans="8:19" ht="18.75" customHeight="1" x14ac:dyDescent="0.25">
      <c r="H480" s="12"/>
      <c r="I480" s="12"/>
      <c r="J480" s="12"/>
      <c r="K480" s="12"/>
      <c r="L480" s="12"/>
      <c r="M480" s="12"/>
      <c r="N480" s="223"/>
      <c r="O480" s="223"/>
      <c r="P480" s="227"/>
      <c r="Q480" s="228"/>
      <c r="R480" s="228"/>
      <c r="S480" s="12"/>
    </row>
    <row r="481" spans="8:19" ht="18.75" customHeight="1" x14ac:dyDescent="0.25">
      <c r="H481" s="12"/>
      <c r="I481" s="12"/>
      <c r="J481" s="12"/>
      <c r="K481" s="12"/>
      <c r="L481" s="12"/>
      <c r="M481" s="12"/>
      <c r="N481" s="223"/>
      <c r="O481" s="223"/>
      <c r="P481" s="227"/>
      <c r="Q481" s="228"/>
      <c r="R481" s="228"/>
      <c r="S481" s="12"/>
    </row>
    <row r="482" spans="8:19" ht="18.75" customHeight="1" x14ac:dyDescent="0.25">
      <c r="H482" s="12"/>
      <c r="I482" s="12"/>
      <c r="J482" s="12"/>
      <c r="K482" s="12"/>
      <c r="L482" s="12"/>
      <c r="M482" s="12"/>
      <c r="N482" s="223"/>
      <c r="O482" s="223"/>
      <c r="P482" s="227"/>
      <c r="Q482" s="228"/>
      <c r="R482" s="228"/>
      <c r="S482" s="12"/>
    </row>
    <row r="483" spans="8:19" ht="18.75" customHeight="1" x14ac:dyDescent="0.25">
      <c r="H483" s="12"/>
      <c r="I483" s="12"/>
      <c r="J483" s="12"/>
      <c r="K483" s="12"/>
      <c r="L483" s="12"/>
      <c r="M483" s="12"/>
      <c r="N483" s="223"/>
      <c r="O483" s="223"/>
      <c r="P483" s="227"/>
      <c r="Q483" s="228"/>
      <c r="R483" s="228"/>
      <c r="S483" s="12"/>
    </row>
    <row r="484" spans="8:19" ht="18.75" customHeight="1" x14ac:dyDescent="0.25">
      <c r="H484" s="12"/>
      <c r="I484" s="12"/>
      <c r="J484" s="12"/>
      <c r="K484" s="12"/>
      <c r="L484" s="12"/>
      <c r="M484" s="12"/>
      <c r="N484" s="223"/>
      <c r="O484" s="223"/>
      <c r="P484" s="227"/>
      <c r="Q484" s="228"/>
      <c r="R484" s="228"/>
      <c r="S484" s="12"/>
    </row>
    <row r="485" spans="8:19" ht="18.75" customHeight="1" x14ac:dyDescent="0.25">
      <c r="H485" s="12"/>
      <c r="I485" s="12"/>
      <c r="J485" s="12"/>
      <c r="K485" s="12"/>
      <c r="L485" s="12"/>
      <c r="M485" s="12"/>
      <c r="N485" s="223"/>
      <c r="O485" s="223"/>
      <c r="P485" s="227"/>
      <c r="Q485" s="228"/>
      <c r="R485" s="228"/>
      <c r="S485" s="12"/>
    </row>
    <row r="486" spans="8:19" ht="18.75" customHeight="1" x14ac:dyDescent="0.25">
      <c r="H486" s="12"/>
      <c r="I486" s="12"/>
      <c r="J486" s="12"/>
      <c r="K486" s="12"/>
      <c r="L486" s="12"/>
      <c r="M486" s="12"/>
      <c r="N486" s="223"/>
      <c r="O486" s="223"/>
      <c r="P486" s="227"/>
      <c r="Q486" s="228"/>
      <c r="R486" s="228"/>
      <c r="S486" s="12"/>
    </row>
    <row r="487" spans="8:19" ht="18.75" customHeight="1" x14ac:dyDescent="0.25">
      <c r="H487" s="12"/>
      <c r="I487" s="12"/>
      <c r="J487" s="12"/>
      <c r="K487" s="12"/>
      <c r="L487" s="12"/>
      <c r="M487" s="12"/>
      <c r="N487" s="223"/>
      <c r="O487" s="223"/>
      <c r="P487" s="227"/>
      <c r="Q487" s="228"/>
      <c r="R487" s="228"/>
      <c r="S487" s="12"/>
    </row>
    <row r="488" spans="8:19" ht="18.75" customHeight="1" x14ac:dyDescent="0.25">
      <c r="H488" s="12"/>
      <c r="I488" s="12"/>
      <c r="J488" s="12"/>
      <c r="K488" s="12"/>
      <c r="L488" s="12"/>
      <c r="M488" s="12"/>
      <c r="N488" s="223"/>
      <c r="O488" s="223"/>
      <c r="P488" s="227"/>
      <c r="Q488" s="228"/>
      <c r="R488" s="228"/>
      <c r="S488" s="12"/>
    </row>
    <row r="489" spans="8:19" ht="18.75" customHeight="1" x14ac:dyDescent="0.25">
      <c r="H489" s="12"/>
      <c r="I489" s="12"/>
      <c r="J489" s="12"/>
      <c r="K489" s="12"/>
      <c r="L489" s="12"/>
      <c r="M489" s="12"/>
      <c r="N489" s="223"/>
      <c r="O489" s="223"/>
      <c r="P489" s="227"/>
      <c r="Q489" s="228"/>
      <c r="R489" s="228"/>
      <c r="S489" s="12"/>
    </row>
    <row r="490" spans="8:19" ht="18.75" customHeight="1" x14ac:dyDescent="0.25">
      <c r="H490" s="12"/>
      <c r="I490" s="12"/>
      <c r="J490" s="12"/>
      <c r="K490" s="12"/>
      <c r="L490" s="12"/>
      <c r="M490" s="12"/>
      <c r="N490" s="223"/>
      <c r="O490" s="223"/>
      <c r="P490" s="227"/>
      <c r="Q490" s="228"/>
      <c r="R490" s="228"/>
      <c r="S490" s="12"/>
    </row>
    <row r="491" spans="8:19" ht="18.75" customHeight="1" x14ac:dyDescent="0.25">
      <c r="H491" s="12"/>
      <c r="I491" s="12"/>
      <c r="J491" s="12"/>
      <c r="K491" s="12"/>
      <c r="L491" s="12"/>
      <c r="M491" s="12"/>
      <c r="N491" s="223"/>
      <c r="O491" s="223"/>
      <c r="P491" s="227"/>
      <c r="Q491" s="228"/>
      <c r="R491" s="228"/>
      <c r="S491" s="12"/>
    </row>
    <row r="492" spans="8:19" ht="18.75" customHeight="1" x14ac:dyDescent="0.25">
      <c r="H492" s="12"/>
      <c r="I492" s="12"/>
      <c r="J492" s="12"/>
      <c r="K492" s="12"/>
      <c r="L492" s="12"/>
      <c r="M492" s="12"/>
      <c r="N492" s="223"/>
      <c r="O492" s="223"/>
      <c r="P492" s="227"/>
      <c r="Q492" s="228"/>
      <c r="R492" s="228"/>
      <c r="S492" s="12"/>
    </row>
    <row r="493" spans="8:19" ht="18.75" customHeight="1" x14ac:dyDescent="0.25">
      <c r="H493" s="12"/>
      <c r="I493" s="12"/>
      <c r="J493" s="12"/>
      <c r="K493" s="12"/>
      <c r="L493" s="12"/>
      <c r="M493" s="12"/>
      <c r="N493" s="223"/>
      <c r="O493" s="223"/>
      <c r="P493" s="227"/>
      <c r="Q493" s="228"/>
      <c r="R493" s="228"/>
      <c r="S493" s="12"/>
    </row>
    <row r="494" spans="8:19" ht="18.75" customHeight="1" x14ac:dyDescent="0.25">
      <c r="H494" s="12"/>
      <c r="I494" s="12"/>
      <c r="J494" s="12"/>
      <c r="K494" s="12"/>
      <c r="L494" s="12"/>
      <c r="M494" s="12"/>
      <c r="N494" s="223"/>
      <c r="O494" s="223"/>
      <c r="P494" s="227"/>
      <c r="Q494" s="228"/>
      <c r="R494" s="228"/>
      <c r="S494" s="12"/>
    </row>
    <row r="495" spans="8:19" ht="18.75" customHeight="1" x14ac:dyDescent="0.25">
      <c r="H495" s="12"/>
      <c r="I495" s="12"/>
      <c r="J495" s="12"/>
      <c r="K495" s="12"/>
      <c r="L495" s="12"/>
      <c r="M495" s="12"/>
      <c r="N495" s="223"/>
      <c r="O495" s="223"/>
      <c r="P495" s="227"/>
      <c r="Q495" s="228"/>
      <c r="R495" s="228"/>
      <c r="S495" s="12"/>
    </row>
    <row r="496" spans="8:19" ht="18.75" customHeight="1" x14ac:dyDescent="0.25">
      <c r="H496" s="12"/>
      <c r="I496" s="12"/>
      <c r="J496" s="12"/>
      <c r="K496" s="12"/>
      <c r="L496" s="12"/>
      <c r="M496" s="12"/>
      <c r="N496" s="223"/>
      <c r="O496" s="223"/>
      <c r="P496" s="227"/>
      <c r="Q496" s="228"/>
      <c r="R496" s="228"/>
      <c r="S496" s="12"/>
    </row>
    <row r="497" spans="8:19" ht="18.75" customHeight="1" x14ac:dyDescent="0.25">
      <c r="H497" s="12"/>
      <c r="I497" s="12"/>
      <c r="J497" s="12"/>
      <c r="K497" s="12"/>
      <c r="L497" s="12"/>
      <c r="M497" s="12"/>
      <c r="N497" s="223"/>
      <c r="O497" s="223"/>
      <c r="P497" s="227"/>
      <c r="Q497" s="228"/>
      <c r="R497" s="228"/>
      <c r="S497" s="12"/>
    </row>
    <row r="498" spans="8:19" ht="18.75" customHeight="1" x14ac:dyDescent="0.25">
      <c r="H498" s="12"/>
      <c r="I498" s="12"/>
      <c r="J498" s="12"/>
      <c r="K498" s="12"/>
      <c r="L498" s="12"/>
      <c r="M498" s="12"/>
      <c r="N498" s="223"/>
      <c r="O498" s="223"/>
      <c r="P498" s="227"/>
      <c r="Q498" s="228"/>
      <c r="R498" s="228"/>
      <c r="S498" s="12"/>
    </row>
    <row r="499" spans="8:19" ht="18.75" customHeight="1" x14ac:dyDescent="0.25">
      <c r="H499" s="12"/>
      <c r="I499" s="12"/>
      <c r="J499" s="12"/>
      <c r="K499" s="12"/>
      <c r="L499" s="12"/>
      <c r="M499" s="12"/>
      <c r="N499" s="223"/>
      <c r="O499" s="223"/>
      <c r="P499" s="227"/>
      <c r="Q499" s="228"/>
      <c r="R499" s="228"/>
      <c r="S499" s="12"/>
    </row>
    <row r="500" spans="8:19" ht="18.75" customHeight="1" x14ac:dyDescent="0.25">
      <c r="H500" s="12"/>
      <c r="I500" s="12"/>
      <c r="J500" s="12"/>
      <c r="K500" s="12"/>
      <c r="L500" s="12"/>
      <c r="M500" s="12"/>
      <c r="N500" s="223"/>
      <c r="O500" s="223"/>
      <c r="P500" s="227"/>
      <c r="Q500" s="228"/>
      <c r="R500" s="228"/>
      <c r="S500" s="12"/>
    </row>
    <row r="501" spans="8:19" ht="18.75" customHeight="1" x14ac:dyDescent="0.25">
      <c r="H501" s="12"/>
      <c r="I501" s="12"/>
      <c r="J501" s="12"/>
      <c r="K501" s="12"/>
      <c r="L501" s="12"/>
      <c r="M501" s="12"/>
      <c r="N501" s="223"/>
      <c r="O501" s="223"/>
      <c r="P501" s="227"/>
      <c r="Q501" s="228"/>
      <c r="R501" s="228"/>
      <c r="S501" s="12"/>
    </row>
    <row r="502" spans="8:19" ht="18.75" customHeight="1" x14ac:dyDescent="0.25">
      <c r="H502" s="12"/>
      <c r="I502" s="12"/>
      <c r="J502" s="12"/>
      <c r="K502" s="12"/>
      <c r="L502" s="12"/>
      <c r="M502" s="12"/>
      <c r="N502" s="223"/>
      <c r="O502" s="223"/>
      <c r="P502" s="227"/>
      <c r="Q502" s="228"/>
      <c r="R502" s="228"/>
      <c r="S502" s="12"/>
    </row>
    <row r="503" spans="8:19" ht="18.75" customHeight="1" x14ac:dyDescent="0.25">
      <c r="H503" s="12"/>
      <c r="I503" s="12"/>
      <c r="J503" s="12"/>
      <c r="K503" s="12"/>
      <c r="L503" s="12"/>
      <c r="M503" s="12"/>
      <c r="N503" s="223"/>
      <c r="O503" s="223"/>
      <c r="P503" s="227"/>
      <c r="Q503" s="228"/>
      <c r="R503" s="228"/>
      <c r="S503" s="12"/>
    </row>
    <row r="504" spans="8:19" ht="18.75" customHeight="1" x14ac:dyDescent="0.25">
      <c r="H504" s="12"/>
      <c r="I504" s="12"/>
      <c r="J504" s="12"/>
      <c r="K504" s="12"/>
      <c r="L504" s="12"/>
      <c r="M504" s="12"/>
      <c r="N504" s="223"/>
      <c r="O504" s="223"/>
      <c r="P504" s="227"/>
      <c r="Q504" s="228"/>
      <c r="R504" s="228"/>
      <c r="S504" s="12"/>
    </row>
    <row r="505" spans="8:19" ht="18.75" customHeight="1" x14ac:dyDescent="0.25">
      <c r="H505" s="12"/>
      <c r="I505" s="12"/>
      <c r="J505" s="12"/>
      <c r="K505" s="12"/>
      <c r="L505" s="12"/>
      <c r="M505" s="12"/>
      <c r="N505" s="223"/>
      <c r="O505" s="223"/>
      <c r="P505" s="227"/>
      <c r="Q505" s="228"/>
      <c r="R505" s="228"/>
      <c r="S505" s="12"/>
    </row>
    <row r="506" spans="8:19" ht="18.75" customHeight="1" x14ac:dyDescent="0.25">
      <c r="H506" s="12"/>
      <c r="I506" s="12"/>
      <c r="J506" s="12"/>
      <c r="K506" s="12"/>
      <c r="L506" s="12"/>
      <c r="M506" s="12"/>
      <c r="N506" s="223"/>
      <c r="O506" s="223"/>
      <c r="P506" s="227"/>
      <c r="Q506" s="228"/>
      <c r="R506" s="228"/>
      <c r="S506" s="12"/>
    </row>
    <row r="507" spans="8:19" ht="18.75" customHeight="1" x14ac:dyDescent="0.25">
      <c r="H507" s="12"/>
      <c r="I507" s="12"/>
      <c r="J507" s="12"/>
      <c r="K507" s="12"/>
      <c r="L507" s="12"/>
      <c r="M507" s="12"/>
      <c r="N507" s="223"/>
      <c r="O507" s="223"/>
      <c r="P507" s="227"/>
      <c r="Q507" s="228"/>
      <c r="R507" s="228"/>
      <c r="S507" s="12"/>
    </row>
    <row r="508" spans="8:19" ht="18.75" customHeight="1" x14ac:dyDescent="0.25">
      <c r="H508" s="12"/>
      <c r="I508" s="12"/>
      <c r="J508" s="12"/>
      <c r="K508" s="12"/>
      <c r="L508" s="12"/>
      <c r="M508" s="12"/>
      <c r="N508" s="223"/>
      <c r="O508" s="223"/>
      <c r="P508" s="227"/>
      <c r="Q508" s="228"/>
      <c r="R508" s="228"/>
      <c r="S508" s="12"/>
    </row>
    <row r="509" spans="8:19" ht="18.75" customHeight="1" x14ac:dyDescent="0.25">
      <c r="H509" s="12"/>
      <c r="I509" s="12"/>
      <c r="J509" s="12"/>
      <c r="K509" s="12"/>
      <c r="L509" s="12"/>
      <c r="M509" s="12"/>
      <c r="N509" s="223"/>
      <c r="O509" s="223"/>
      <c r="P509" s="227"/>
      <c r="Q509" s="228"/>
      <c r="R509" s="228"/>
      <c r="S509" s="12"/>
    </row>
    <row r="510" spans="8:19" ht="18.75" customHeight="1" x14ac:dyDescent="0.25">
      <c r="H510" s="12"/>
      <c r="I510" s="12"/>
      <c r="J510" s="12"/>
      <c r="K510" s="12"/>
      <c r="L510" s="12"/>
      <c r="M510" s="12"/>
      <c r="N510" s="223"/>
      <c r="O510" s="223"/>
      <c r="P510" s="227"/>
      <c r="Q510" s="228"/>
      <c r="R510" s="228"/>
      <c r="S510" s="12"/>
    </row>
    <row r="511" spans="8:19" ht="18.75" customHeight="1" x14ac:dyDescent="0.25">
      <c r="H511" s="12"/>
      <c r="I511" s="12"/>
      <c r="J511" s="12"/>
      <c r="K511" s="12"/>
      <c r="L511" s="12"/>
      <c r="M511" s="12"/>
      <c r="N511" s="223"/>
      <c r="O511" s="223"/>
      <c r="P511" s="227"/>
      <c r="Q511" s="228"/>
      <c r="R511" s="228"/>
      <c r="S511" s="12"/>
    </row>
    <row r="512" spans="8:19" ht="18.75" customHeight="1" x14ac:dyDescent="0.25">
      <c r="H512" s="12"/>
      <c r="I512" s="12"/>
      <c r="J512" s="12"/>
      <c r="K512" s="12"/>
      <c r="L512" s="12"/>
      <c r="M512" s="12"/>
      <c r="N512" s="223"/>
      <c r="O512" s="223"/>
      <c r="P512" s="227"/>
      <c r="Q512" s="228"/>
      <c r="R512" s="228"/>
      <c r="S512" s="12"/>
    </row>
    <row r="513" spans="8:19" ht="18.75" customHeight="1" x14ac:dyDescent="0.25">
      <c r="H513" s="12"/>
      <c r="I513" s="12"/>
      <c r="J513" s="12"/>
      <c r="K513" s="12"/>
      <c r="L513" s="12"/>
      <c r="M513" s="12"/>
      <c r="N513" s="223"/>
      <c r="O513" s="223"/>
      <c r="P513" s="227"/>
      <c r="Q513" s="228"/>
      <c r="R513" s="228"/>
      <c r="S513" s="12"/>
    </row>
    <row r="514" spans="8:19" ht="18.75" customHeight="1" x14ac:dyDescent="0.25">
      <c r="H514" s="12"/>
      <c r="I514" s="12"/>
      <c r="J514" s="12"/>
      <c r="K514" s="12"/>
      <c r="L514" s="12"/>
      <c r="M514" s="12"/>
      <c r="N514" s="223"/>
      <c r="O514" s="223"/>
      <c r="P514" s="227"/>
      <c r="Q514" s="228"/>
      <c r="R514" s="228"/>
      <c r="S514" s="12"/>
    </row>
    <row r="515" spans="8:19" ht="18.75" customHeight="1" x14ac:dyDescent="0.25">
      <c r="H515" s="12"/>
      <c r="I515" s="12"/>
      <c r="J515" s="12"/>
      <c r="K515" s="12"/>
      <c r="L515" s="12"/>
      <c r="M515" s="12"/>
      <c r="N515" s="223"/>
      <c r="O515" s="223"/>
      <c r="P515" s="227"/>
      <c r="Q515" s="228"/>
      <c r="R515" s="228"/>
      <c r="S515" s="12"/>
    </row>
    <row r="516" spans="8:19" ht="18.75" customHeight="1" x14ac:dyDescent="0.25">
      <c r="H516" s="12"/>
      <c r="I516" s="12"/>
      <c r="J516" s="12"/>
      <c r="K516" s="12"/>
      <c r="L516" s="12"/>
      <c r="M516" s="12"/>
      <c r="N516" s="223"/>
      <c r="O516" s="223"/>
      <c r="P516" s="227"/>
      <c r="Q516" s="228"/>
      <c r="R516" s="228"/>
      <c r="S516" s="12"/>
    </row>
    <row r="517" spans="8:19" ht="18.75" customHeight="1" x14ac:dyDescent="0.25">
      <c r="H517" s="12"/>
      <c r="I517" s="12"/>
      <c r="J517" s="12"/>
      <c r="K517" s="12"/>
      <c r="L517" s="12"/>
      <c r="M517" s="12"/>
      <c r="N517" s="223"/>
      <c r="O517" s="223"/>
      <c r="P517" s="227"/>
      <c r="Q517" s="228"/>
      <c r="R517" s="228"/>
      <c r="S517" s="12"/>
    </row>
    <row r="518" spans="8:19" ht="18.75" customHeight="1" x14ac:dyDescent="0.25">
      <c r="H518" s="12"/>
      <c r="I518" s="12"/>
      <c r="J518" s="12"/>
      <c r="K518" s="12"/>
      <c r="L518" s="12"/>
      <c r="M518" s="12"/>
      <c r="N518" s="223"/>
      <c r="O518" s="223"/>
      <c r="P518" s="227"/>
      <c r="Q518" s="228"/>
      <c r="R518" s="228"/>
      <c r="S518" s="12"/>
    </row>
    <row r="519" spans="8:19" ht="18.75" customHeight="1" x14ac:dyDescent="0.25">
      <c r="H519" s="12"/>
      <c r="I519" s="12"/>
      <c r="J519" s="12"/>
      <c r="K519" s="12"/>
      <c r="L519" s="12"/>
      <c r="M519" s="12"/>
      <c r="N519" s="223"/>
      <c r="O519" s="223"/>
      <c r="P519" s="227"/>
      <c r="Q519" s="228"/>
      <c r="R519" s="228"/>
      <c r="S519" s="12"/>
    </row>
    <row r="520" spans="8:19" ht="18.75" customHeight="1" x14ac:dyDescent="0.25">
      <c r="H520" s="12"/>
      <c r="I520" s="12"/>
      <c r="J520" s="12"/>
      <c r="K520" s="12"/>
      <c r="L520" s="12"/>
      <c r="M520" s="12"/>
      <c r="N520" s="223"/>
      <c r="O520" s="223"/>
      <c r="P520" s="227"/>
      <c r="Q520" s="228"/>
      <c r="R520" s="228"/>
      <c r="S520" s="12"/>
    </row>
    <row r="521" spans="8:19" ht="18.75" customHeight="1" x14ac:dyDescent="0.25">
      <c r="H521" s="12"/>
      <c r="I521" s="12"/>
      <c r="J521" s="12"/>
      <c r="K521" s="12"/>
      <c r="L521" s="12"/>
      <c r="M521" s="12"/>
      <c r="N521" s="223"/>
      <c r="O521" s="223"/>
      <c r="P521" s="227"/>
      <c r="Q521" s="228"/>
      <c r="R521" s="228"/>
      <c r="S521" s="12"/>
    </row>
    <row r="522" spans="8:19" ht="18.75" customHeight="1" x14ac:dyDescent="0.25">
      <c r="H522" s="12"/>
      <c r="I522" s="12"/>
      <c r="J522" s="12"/>
      <c r="K522" s="12"/>
      <c r="L522" s="12"/>
      <c r="M522" s="12"/>
      <c r="N522" s="223"/>
      <c r="O522" s="223"/>
      <c r="P522" s="227"/>
      <c r="Q522" s="228"/>
      <c r="R522" s="228"/>
      <c r="S522" s="12"/>
    </row>
    <row r="523" spans="8:19" ht="18.75" customHeight="1" x14ac:dyDescent="0.25">
      <c r="H523" s="12"/>
      <c r="I523" s="12"/>
      <c r="J523" s="12"/>
      <c r="K523" s="12"/>
      <c r="L523" s="12"/>
      <c r="M523" s="12"/>
      <c r="N523" s="223"/>
      <c r="O523" s="223"/>
      <c r="P523" s="227"/>
      <c r="Q523" s="228"/>
      <c r="R523" s="228"/>
      <c r="S523" s="12"/>
    </row>
    <row r="524" spans="8:19" ht="18.75" customHeight="1" x14ac:dyDescent="0.25">
      <c r="H524" s="12"/>
      <c r="I524" s="12"/>
      <c r="J524" s="12"/>
      <c r="K524" s="12"/>
      <c r="L524" s="12"/>
      <c r="M524" s="12"/>
      <c r="N524" s="223"/>
      <c r="O524" s="223"/>
      <c r="P524" s="227"/>
      <c r="Q524" s="228"/>
      <c r="R524" s="228"/>
      <c r="S524" s="12"/>
    </row>
    <row r="525" spans="8:19" ht="18.75" customHeight="1" x14ac:dyDescent="0.25">
      <c r="H525" s="12"/>
      <c r="I525" s="12"/>
      <c r="J525" s="12"/>
      <c r="K525" s="12"/>
      <c r="L525" s="12"/>
      <c r="M525" s="12"/>
      <c r="N525" s="223"/>
      <c r="O525" s="223"/>
      <c r="P525" s="227"/>
      <c r="Q525" s="228"/>
      <c r="R525" s="228"/>
      <c r="S525" s="12"/>
    </row>
    <row r="526" spans="8:19" ht="18.75" customHeight="1" x14ac:dyDescent="0.25">
      <c r="H526" s="12"/>
      <c r="I526" s="12"/>
      <c r="J526" s="12"/>
      <c r="K526" s="12"/>
      <c r="L526" s="12"/>
      <c r="M526" s="12"/>
      <c r="N526" s="223"/>
      <c r="O526" s="223"/>
      <c r="P526" s="227"/>
      <c r="Q526" s="228"/>
      <c r="R526" s="228"/>
      <c r="S526" s="12"/>
    </row>
    <row r="527" spans="8:19" ht="18.75" customHeight="1" x14ac:dyDescent="0.25">
      <c r="H527" s="12"/>
      <c r="I527" s="12"/>
      <c r="J527" s="12"/>
      <c r="K527" s="12"/>
      <c r="L527" s="12"/>
      <c r="M527" s="12"/>
      <c r="N527" s="223"/>
      <c r="O527" s="223"/>
      <c r="P527" s="227"/>
      <c r="Q527" s="228"/>
      <c r="R527" s="228"/>
      <c r="S527" s="12"/>
    </row>
    <row r="528" spans="8:19" ht="18.75" customHeight="1" x14ac:dyDescent="0.25">
      <c r="H528" s="12"/>
      <c r="I528" s="12"/>
      <c r="J528" s="12"/>
      <c r="K528" s="12"/>
      <c r="L528" s="12"/>
      <c r="M528" s="12"/>
      <c r="N528" s="223"/>
      <c r="O528" s="223"/>
      <c r="P528" s="227"/>
      <c r="Q528" s="228"/>
      <c r="R528" s="228"/>
      <c r="S528" s="12"/>
    </row>
    <row r="529" spans="8:19" ht="18.75" customHeight="1" x14ac:dyDescent="0.25">
      <c r="H529" s="12"/>
      <c r="I529" s="12"/>
      <c r="J529" s="12"/>
      <c r="K529" s="12"/>
      <c r="L529" s="12"/>
      <c r="M529" s="12"/>
      <c r="N529" s="223"/>
      <c r="O529" s="223"/>
      <c r="P529" s="227"/>
      <c r="Q529" s="228"/>
      <c r="R529" s="228"/>
      <c r="S529" s="12"/>
    </row>
    <row r="530" spans="8:19" ht="18.75" customHeight="1" x14ac:dyDescent="0.25">
      <c r="H530" s="12"/>
      <c r="I530" s="12"/>
      <c r="J530" s="12"/>
      <c r="K530" s="12"/>
      <c r="L530" s="12"/>
      <c r="M530" s="12"/>
      <c r="N530" s="223"/>
      <c r="O530" s="223"/>
      <c r="P530" s="227"/>
      <c r="Q530" s="228"/>
      <c r="R530" s="228"/>
      <c r="S530" s="12"/>
    </row>
    <row r="531" spans="8:19" ht="18.75" customHeight="1" x14ac:dyDescent="0.25">
      <c r="H531" s="12"/>
      <c r="I531" s="12"/>
      <c r="J531" s="12"/>
      <c r="K531" s="12"/>
      <c r="L531" s="12"/>
      <c r="M531" s="12"/>
      <c r="N531" s="223"/>
      <c r="O531" s="223"/>
      <c r="P531" s="227"/>
      <c r="Q531" s="228"/>
      <c r="R531" s="228"/>
      <c r="S531" s="12"/>
    </row>
    <row r="532" spans="8:19" ht="18.75" customHeight="1" x14ac:dyDescent="0.25">
      <c r="H532" s="12"/>
      <c r="I532" s="12"/>
      <c r="J532" s="12"/>
      <c r="K532" s="12"/>
      <c r="L532" s="12"/>
      <c r="M532" s="12"/>
      <c r="N532" s="223"/>
      <c r="O532" s="223"/>
      <c r="P532" s="227"/>
      <c r="Q532" s="228"/>
      <c r="R532" s="228"/>
      <c r="S532" s="12"/>
    </row>
    <row r="533" spans="8:19" ht="18.75" customHeight="1" x14ac:dyDescent="0.25">
      <c r="H533" s="12"/>
      <c r="I533" s="12"/>
      <c r="J533" s="12"/>
      <c r="K533" s="12"/>
      <c r="L533" s="12"/>
      <c r="M533" s="12"/>
      <c r="N533" s="223"/>
      <c r="O533" s="223"/>
      <c r="P533" s="227"/>
      <c r="Q533" s="228"/>
      <c r="R533" s="228"/>
      <c r="S533" s="12"/>
    </row>
    <row r="534" spans="8:19" ht="18.75" customHeight="1" x14ac:dyDescent="0.25">
      <c r="H534" s="12"/>
      <c r="I534" s="12"/>
      <c r="J534" s="12"/>
      <c r="K534" s="12"/>
      <c r="L534" s="12"/>
      <c r="M534" s="12"/>
      <c r="N534" s="223"/>
      <c r="O534" s="223"/>
      <c r="P534" s="227"/>
      <c r="Q534" s="228"/>
      <c r="R534" s="228"/>
      <c r="S534" s="12"/>
    </row>
    <row r="535" spans="8:19" ht="18.75" customHeight="1" x14ac:dyDescent="0.25">
      <c r="H535" s="12"/>
      <c r="I535" s="12"/>
      <c r="J535" s="12"/>
      <c r="K535" s="12"/>
      <c r="L535" s="12"/>
      <c r="M535" s="12"/>
      <c r="N535" s="223"/>
      <c r="O535" s="223"/>
      <c r="P535" s="227"/>
      <c r="Q535" s="228"/>
      <c r="R535" s="228"/>
      <c r="S535" s="12"/>
    </row>
    <row r="536" spans="8:19" ht="18.75" customHeight="1" x14ac:dyDescent="0.25">
      <c r="H536" s="12"/>
      <c r="I536" s="12"/>
      <c r="J536" s="12"/>
      <c r="K536" s="12"/>
      <c r="L536" s="12"/>
      <c r="M536" s="12"/>
      <c r="N536" s="223"/>
      <c r="O536" s="223"/>
      <c r="P536" s="227"/>
      <c r="Q536" s="228"/>
      <c r="R536" s="228"/>
      <c r="S536" s="12"/>
    </row>
    <row r="537" spans="8:19" ht="18.75" customHeight="1" x14ac:dyDescent="0.25">
      <c r="H537" s="12"/>
      <c r="I537" s="12"/>
      <c r="J537" s="12"/>
      <c r="K537" s="12"/>
      <c r="L537" s="12"/>
      <c r="M537" s="12"/>
      <c r="N537" s="223"/>
      <c r="O537" s="223"/>
      <c r="P537" s="227"/>
      <c r="Q537" s="228"/>
      <c r="R537" s="228"/>
      <c r="S537" s="12"/>
    </row>
    <row r="538" spans="8:19" ht="18.75" customHeight="1" x14ac:dyDescent="0.25">
      <c r="H538" s="12"/>
      <c r="I538" s="12"/>
      <c r="J538" s="12"/>
      <c r="K538" s="12"/>
      <c r="L538" s="12"/>
      <c r="M538" s="12"/>
      <c r="N538" s="223"/>
      <c r="O538" s="223"/>
      <c r="P538" s="227"/>
      <c r="Q538" s="228"/>
      <c r="R538" s="228"/>
      <c r="S538" s="12"/>
    </row>
    <row r="539" spans="8:19" ht="18.75" customHeight="1" x14ac:dyDescent="0.25">
      <c r="H539" s="12"/>
      <c r="I539" s="12"/>
      <c r="J539" s="12"/>
      <c r="K539" s="12"/>
      <c r="L539" s="12"/>
      <c r="M539" s="12"/>
      <c r="N539" s="223"/>
      <c r="O539" s="223"/>
      <c r="P539" s="227"/>
      <c r="Q539" s="228"/>
      <c r="R539" s="228"/>
      <c r="S539" s="12"/>
    </row>
    <row r="540" spans="8:19" ht="18.75" customHeight="1" x14ac:dyDescent="0.25">
      <c r="H540" s="12"/>
      <c r="I540" s="12"/>
      <c r="J540" s="12"/>
      <c r="K540" s="12"/>
      <c r="L540" s="12"/>
      <c r="M540" s="12"/>
      <c r="N540" s="223"/>
      <c r="O540" s="223"/>
      <c r="P540" s="227"/>
      <c r="Q540" s="228"/>
      <c r="R540" s="228"/>
      <c r="S540" s="12"/>
    </row>
    <row r="541" spans="8:19" ht="18.75" customHeight="1" x14ac:dyDescent="0.25">
      <c r="H541" s="12"/>
      <c r="I541" s="12"/>
      <c r="J541" s="12"/>
      <c r="K541" s="12"/>
      <c r="L541" s="12"/>
      <c r="M541" s="12"/>
      <c r="N541" s="223"/>
      <c r="O541" s="223"/>
      <c r="P541" s="227"/>
      <c r="Q541" s="228"/>
      <c r="R541" s="228"/>
      <c r="S541" s="12"/>
    </row>
    <row r="542" spans="8:19" ht="18.75" customHeight="1" x14ac:dyDescent="0.25">
      <c r="H542" s="12"/>
      <c r="I542" s="12"/>
      <c r="J542" s="12"/>
      <c r="K542" s="12"/>
      <c r="L542" s="12"/>
      <c r="M542" s="12"/>
      <c r="N542" s="223"/>
      <c r="O542" s="223"/>
      <c r="P542" s="227"/>
      <c r="Q542" s="228"/>
      <c r="R542" s="228"/>
      <c r="S542" s="12"/>
    </row>
    <row r="543" spans="8:19" ht="18.75" customHeight="1" x14ac:dyDescent="0.25">
      <c r="H543" s="12"/>
      <c r="I543" s="12"/>
      <c r="J543" s="12"/>
      <c r="K543" s="12"/>
      <c r="L543" s="12"/>
      <c r="M543" s="12"/>
      <c r="N543" s="223"/>
      <c r="O543" s="223"/>
      <c r="P543" s="227"/>
      <c r="Q543" s="228"/>
      <c r="R543" s="228"/>
      <c r="S543" s="12"/>
    </row>
    <row r="544" spans="8:19" ht="18.75" customHeight="1" x14ac:dyDescent="0.25">
      <c r="H544" s="12"/>
      <c r="I544" s="12"/>
      <c r="J544" s="12"/>
      <c r="K544" s="12"/>
      <c r="L544" s="12"/>
      <c r="M544" s="12"/>
      <c r="N544" s="223"/>
      <c r="O544" s="223"/>
      <c r="P544" s="227"/>
      <c r="Q544" s="228"/>
      <c r="R544" s="228"/>
      <c r="S544" s="12"/>
    </row>
    <row r="545" spans="8:19" ht="18.75" customHeight="1" x14ac:dyDescent="0.25">
      <c r="H545" s="12"/>
      <c r="I545" s="12"/>
      <c r="J545" s="12"/>
      <c r="K545" s="12"/>
      <c r="L545" s="12"/>
      <c r="M545" s="12"/>
      <c r="N545" s="223"/>
      <c r="O545" s="223"/>
      <c r="P545" s="227"/>
      <c r="Q545" s="228"/>
      <c r="R545" s="228"/>
      <c r="S545" s="12"/>
    </row>
    <row r="546" spans="8:19" ht="18.75" customHeight="1" x14ac:dyDescent="0.25">
      <c r="H546" s="12"/>
      <c r="I546" s="12"/>
      <c r="J546" s="12"/>
      <c r="K546" s="12"/>
      <c r="L546" s="12"/>
      <c r="M546" s="12"/>
      <c r="N546" s="223"/>
      <c r="O546" s="223"/>
      <c r="P546" s="227"/>
      <c r="Q546" s="228"/>
      <c r="R546" s="228"/>
      <c r="S546" s="12"/>
    </row>
    <row r="547" spans="8:19" ht="18.75" customHeight="1" x14ac:dyDescent="0.25">
      <c r="H547" s="12"/>
      <c r="I547" s="12"/>
      <c r="J547" s="12"/>
      <c r="K547" s="12"/>
      <c r="L547" s="12"/>
      <c r="M547" s="12"/>
      <c r="N547" s="223"/>
      <c r="O547" s="223"/>
      <c r="P547" s="227"/>
      <c r="Q547" s="228"/>
      <c r="R547" s="228"/>
      <c r="S547" s="12"/>
    </row>
    <row r="548" spans="8:19" ht="18.75" customHeight="1" x14ac:dyDescent="0.25">
      <c r="H548" s="12"/>
      <c r="I548" s="12"/>
      <c r="J548" s="12"/>
      <c r="K548" s="12"/>
      <c r="L548" s="12"/>
      <c r="M548" s="12"/>
      <c r="N548" s="223"/>
      <c r="O548" s="223"/>
      <c r="P548" s="227"/>
      <c r="Q548" s="228"/>
      <c r="R548" s="228"/>
      <c r="S548" s="12"/>
    </row>
    <row r="549" spans="8:19" ht="18.75" customHeight="1" x14ac:dyDescent="0.25">
      <c r="H549" s="12"/>
      <c r="I549" s="12"/>
      <c r="J549" s="12"/>
      <c r="K549" s="12"/>
      <c r="L549" s="12"/>
      <c r="M549" s="12"/>
      <c r="N549" s="223"/>
      <c r="O549" s="223"/>
      <c r="P549" s="227"/>
      <c r="Q549" s="228"/>
      <c r="R549" s="228"/>
      <c r="S549" s="12"/>
    </row>
    <row r="550" spans="8:19" ht="18.75" customHeight="1" x14ac:dyDescent="0.25">
      <c r="H550" s="12"/>
      <c r="I550" s="12"/>
      <c r="J550" s="12"/>
      <c r="K550" s="12"/>
      <c r="L550" s="12"/>
      <c r="M550" s="12"/>
      <c r="N550" s="223"/>
      <c r="O550" s="223"/>
      <c r="P550" s="227"/>
      <c r="Q550" s="228"/>
      <c r="R550" s="228"/>
      <c r="S550" s="12"/>
    </row>
    <row r="551" spans="8:19" ht="18.75" customHeight="1" x14ac:dyDescent="0.25">
      <c r="H551" s="12"/>
      <c r="I551" s="12"/>
      <c r="J551" s="12"/>
      <c r="K551" s="12"/>
      <c r="L551" s="12"/>
      <c r="M551" s="12"/>
      <c r="N551" s="223"/>
      <c r="O551" s="223"/>
      <c r="P551" s="227"/>
      <c r="Q551" s="228"/>
      <c r="R551" s="228"/>
      <c r="S551" s="12"/>
    </row>
    <row r="552" spans="8:19" ht="18.75" customHeight="1" x14ac:dyDescent="0.25">
      <c r="H552" s="12"/>
      <c r="I552" s="12"/>
      <c r="J552" s="12"/>
      <c r="K552" s="12"/>
      <c r="L552" s="12"/>
      <c r="M552" s="12"/>
      <c r="N552" s="223"/>
      <c r="O552" s="223"/>
      <c r="P552" s="227"/>
      <c r="Q552" s="228"/>
      <c r="R552" s="228"/>
      <c r="S552" s="12"/>
    </row>
    <row r="553" spans="8:19" ht="18.75" customHeight="1" x14ac:dyDescent="0.25">
      <c r="H553" s="12"/>
      <c r="I553" s="12"/>
      <c r="J553" s="12"/>
      <c r="K553" s="12"/>
      <c r="L553" s="12"/>
      <c r="M553" s="12"/>
      <c r="N553" s="223"/>
      <c r="O553" s="223"/>
      <c r="P553" s="227"/>
      <c r="Q553" s="228"/>
      <c r="R553" s="228"/>
      <c r="S553" s="12"/>
    </row>
    <row r="554" spans="8:19" ht="18.75" customHeight="1" x14ac:dyDescent="0.25">
      <c r="H554" s="12"/>
      <c r="I554" s="12"/>
      <c r="J554" s="12"/>
      <c r="K554" s="12"/>
      <c r="L554" s="12"/>
      <c r="M554" s="12"/>
      <c r="N554" s="223"/>
      <c r="O554" s="223"/>
      <c r="P554" s="227"/>
      <c r="Q554" s="228"/>
      <c r="R554" s="228"/>
      <c r="S554" s="12"/>
    </row>
    <row r="555" spans="8:19" ht="18.75" customHeight="1" x14ac:dyDescent="0.25">
      <c r="H555" s="12"/>
      <c r="I555" s="12"/>
      <c r="J555" s="12"/>
      <c r="K555" s="12"/>
      <c r="L555" s="12"/>
      <c r="M555" s="12"/>
      <c r="N555" s="223"/>
      <c r="O555" s="223"/>
      <c r="P555" s="227"/>
      <c r="Q555" s="228"/>
      <c r="R555" s="228"/>
      <c r="S555" s="12"/>
    </row>
    <row r="556" spans="8:19" ht="18.75" customHeight="1" x14ac:dyDescent="0.25">
      <c r="H556" s="12"/>
      <c r="I556" s="12"/>
      <c r="J556" s="12"/>
      <c r="K556" s="12"/>
      <c r="L556" s="12"/>
      <c r="M556" s="12"/>
      <c r="N556" s="223"/>
      <c r="O556" s="223"/>
      <c r="P556" s="227"/>
      <c r="Q556" s="228"/>
      <c r="R556" s="228"/>
      <c r="S556" s="12"/>
    </row>
    <row r="557" spans="8:19" ht="18.75" customHeight="1" x14ac:dyDescent="0.25">
      <c r="H557" s="12"/>
      <c r="I557" s="12"/>
      <c r="J557" s="12"/>
      <c r="K557" s="12"/>
      <c r="L557" s="12"/>
      <c r="M557" s="12"/>
      <c r="N557" s="223"/>
      <c r="O557" s="223"/>
      <c r="P557" s="227"/>
      <c r="Q557" s="228"/>
      <c r="R557" s="228"/>
      <c r="S557" s="12"/>
    </row>
    <row r="558" spans="8:19" ht="18.75" customHeight="1" x14ac:dyDescent="0.25">
      <c r="H558" s="12"/>
      <c r="I558" s="12"/>
      <c r="J558" s="12"/>
      <c r="K558" s="12"/>
      <c r="L558" s="12"/>
      <c r="M558" s="12"/>
      <c r="N558" s="223"/>
      <c r="O558" s="223"/>
      <c r="P558" s="227"/>
      <c r="Q558" s="228"/>
      <c r="R558" s="228"/>
      <c r="S558" s="12"/>
    </row>
    <row r="559" spans="8:19" ht="18.75" customHeight="1" x14ac:dyDescent="0.25">
      <c r="H559" s="12"/>
      <c r="I559" s="12"/>
      <c r="J559" s="12"/>
      <c r="K559" s="12"/>
      <c r="L559" s="12"/>
      <c r="M559" s="12"/>
      <c r="N559" s="223"/>
      <c r="O559" s="223"/>
      <c r="P559" s="227"/>
      <c r="Q559" s="228"/>
      <c r="R559" s="228"/>
      <c r="S559" s="12"/>
    </row>
    <row r="560" spans="8:19" ht="18.75" customHeight="1" x14ac:dyDescent="0.25">
      <c r="H560" s="12"/>
      <c r="I560" s="12"/>
      <c r="J560" s="12"/>
      <c r="K560" s="12"/>
      <c r="L560" s="12"/>
      <c r="M560" s="12"/>
      <c r="N560" s="223"/>
      <c r="O560" s="223"/>
      <c r="P560" s="227"/>
      <c r="Q560" s="228"/>
      <c r="R560" s="228"/>
      <c r="S560" s="12"/>
    </row>
    <row r="561" spans="8:19" ht="18.75" customHeight="1" x14ac:dyDescent="0.25">
      <c r="H561" s="12"/>
      <c r="I561" s="12"/>
      <c r="J561" s="12"/>
      <c r="K561" s="12"/>
      <c r="L561" s="12"/>
      <c r="M561" s="12"/>
      <c r="N561" s="223"/>
      <c r="O561" s="223"/>
      <c r="P561" s="227"/>
      <c r="Q561" s="228"/>
      <c r="R561" s="228"/>
      <c r="S561" s="12"/>
    </row>
    <row r="562" spans="8:19" ht="18.75" customHeight="1" x14ac:dyDescent="0.25">
      <c r="H562" s="12"/>
      <c r="I562" s="12"/>
      <c r="J562" s="12"/>
      <c r="K562" s="12"/>
      <c r="L562" s="12"/>
      <c r="M562" s="12"/>
      <c r="N562" s="223"/>
      <c r="O562" s="223"/>
      <c r="P562" s="227"/>
      <c r="Q562" s="228"/>
      <c r="R562" s="228"/>
      <c r="S562" s="12"/>
    </row>
    <row r="563" spans="8:19" ht="18.75" customHeight="1" x14ac:dyDescent="0.25">
      <c r="H563" s="12"/>
      <c r="I563" s="12"/>
      <c r="J563" s="12"/>
      <c r="K563" s="12"/>
      <c r="L563" s="12"/>
      <c r="M563" s="12"/>
      <c r="N563" s="223"/>
      <c r="O563" s="223"/>
      <c r="P563" s="227"/>
      <c r="Q563" s="228"/>
      <c r="R563" s="228"/>
      <c r="S563" s="12"/>
    </row>
    <row r="564" spans="8:19" ht="18.75" customHeight="1" x14ac:dyDescent="0.25">
      <c r="H564" s="12"/>
      <c r="I564" s="12"/>
      <c r="J564" s="12"/>
      <c r="K564" s="12"/>
      <c r="L564" s="12"/>
      <c r="M564" s="12"/>
      <c r="N564" s="223"/>
      <c r="O564" s="223"/>
      <c r="P564" s="227"/>
      <c r="Q564" s="228"/>
      <c r="R564" s="228"/>
      <c r="S564" s="12"/>
    </row>
    <row r="565" spans="8:19" ht="18.75" customHeight="1" x14ac:dyDescent="0.25">
      <c r="H565" s="12"/>
      <c r="I565" s="12"/>
      <c r="J565" s="12"/>
      <c r="K565" s="12"/>
      <c r="L565" s="12"/>
      <c r="M565" s="12"/>
      <c r="N565" s="223"/>
      <c r="O565" s="223"/>
      <c r="P565" s="227"/>
      <c r="Q565" s="228"/>
      <c r="R565" s="228"/>
      <c r="S565" s="12"/>
    </row>
    <row r="566" spans="8:19" ht="18.75" customHeight="1" x14ac:dyDescent="0.25">
      <c r="H566" s="12"/>
      <c r="I566" s="12"/>
      <c r="J566" s="12"/>
      <c r="K566" s="12"/>
      <c r="L566" s="12"/>
      <c r="M566" s="12"/>
      <c r="N566" s="223"/>
      <c r="O566" s="223"/>
      <c r="P566" s="227"/>
      <c r="Q566" s="228"/>
      <c r="R566" s="228"/>
      <c r="S566" s="12"/>
    </row>
    <row r="567" spans="8:19" ht="18.75" customHeight="1" x14ac:dyDescent="0.25">
      <c r="H567" s="12"/>
      <c r="I567" s="12"/>
      <c r="J567" s="12"/>
      <c r="K567" s="12"/>
      <c r="L567" s="12"/>
      <c r="M567" s="12"/>
      <c r="N567" s="223"/>
      <c r="O567" s="223"/>
      <c r="P567" s="227"/>
      <c r="Q567" s="228"/>
      <c r="R567" s="228"/>
      <c r="S567" s="12"/>
    </row>
    <row r="568" spans="8:19" ht="18.75" customHeight="1" x14ac:dyDescent="0.25">
      <c r="H568" s="12"/>
      <c r="I568" s="12"/>
      <c r="J568" s="12"/>
      <c r="K568" s="12"/>
      <c r="L568" s="12"/>
      <c r="M568" s="12"/>
      <c r="N568" s="223"/>
      <c r="O568" s="223"/>
      <c r="P568" s="227"/>
      <c r="Q568" s="228"/>
      <c r="R568" s="228"/>
      <c r="S568" s="12"/>
    </row>
    <row r="569" spans="8:19" ht="18.75" customHeight="1" x14ac:dyDescent="0.25">
      <c r="H569" s="12"/>
      <c r="I569" s="12"/>
      <c r="J569" s="12"/>
      <c r="K569" s="12"/>
      <c r="L569" s="12"/>
      <c r="M569" s="12"/>
      <c r="N569" s="223"/>
      <c r="O569" s="223"/>
      <c r="P569" s="227"/>
      <c r="Q569" s="228"/>
      <c r="R569" s="228"/>
      <c r="S569" s="12"/>
    </row>
    <row r="570" spans="8:19" ht="18.75" customHeight="1" x14ac:dyDescent="0.25">
      <c r="H570" s="12"/>
      <c r="I570" s="12"/>
      <c r="J570" s="12"/>
      <c r="K570" s="12"/>
      <c r="L570" s="12"/>
      <c r="M570" s="12"/>
      <c r="N570" s="223"/>
      <c r="O570" s="223"/>
      <c r="P570" s="227"/>
      <c r="Q570" s="228"/>
      <c r="R570" s="228"/>
      <c r="S570" s="12"/>
    </row>
    <row r="571" spans="8:19" ht="18.75" customHeight="1" x14ac:dyDescent="0.25">
      <c r="H571" s="12"/>
      <c r="I571" s="12"/>
      <c r="J571" s="12"/>
      <c r="K571" s="12"/>
      <c r="L571" s="12"/>
      <c r="M571" s="12"/>
      <c r="N571" s="223"/>
      <c r="O571" s="223"/>
      <c r="P571" s="227"/>
      <c r="Q571" s="228"/>
      <c r="R571" s="228"/>
      <c r="S571" s="12"/>
    </row>
    <row r="572" spans="8:19" ht="18.75" customHeight="1" x14ac:dyDescent="0.25">
      <c r="H572" s="12"/>
      <c r="I572" s="12"/>
      <c r="J572" s="12"/>
      <c r="K572" s="12"/>
      <c r="L572" s="12"/>
      <c r="M572" s="12"/>
      <c r="N572" s="223"/>
      <c r="O572" s="223"/>
      <c r="P572" s="227"/>
      <c r="Q572" s="228"/>
      <c r="R572" s="228"/>
      <c r="S572" s="12"/>
    </row>
    <row r="573" spans="8:19" ht="18.75" customHeight="1" x14ac:dyDescent="0.25">
      <c r="H573" s="12"/>
      <c r="I573" s="12"/>
      <c r="J573" s="12"/>
      <c r="K573" s="12"/>
      <c r="L573" s="12"/>
      <c r="M573" s="12"/>
      <c r="N573" s="223"/>
      <c r="O573" s="223"/>
      <c r="P573" s="227"/>
      <c r="Q573" s="228"/>
      <c r="R573" s="228"/>
      <c r="S573" s="12"/>
    </row>
    <row r="574" spans="8:19" ht="18.75" customHeight="1" x14ac:dyDescent="0.25">
      <c r="H574" s="12"/>
      <c r="I574" s="12"/>
      <c r="J574" s="12"/>
      <c r="K574" s="12"/>
      <c r="L574" s="12"/>
      <c r="M574" s="12"/>
      <c r="N574" s="223"/>
      <c r="O574" s="223"/>
      <c r="P574" s="227"/>
      <c r="Q574" s="228"/>
      <c r="R574" s="228"/>
      <c r="S574" s="12"/>
    </row>
    <row r="575" spans="8:19" ht="18.75" customHeight="1" x14ac:dyDescent="0.25">
      <c r="H575" s="12"/>
      <c r="I575" s="12"/>
      <c r="J575" s="12"/>
      <c r="K575" s="12"/>
      <c r="L575" s="12"/>
      <c r="M575" s="12"/>
      <c r="N575" s="223"/>
      <c r="O575" s="223"/>
      <c r="P575" s="227"/>
      <c r="Q575" s="228"/>
      <c r="R575" s="228"/>
      <c r="S575" s="12"/>
    </row>
    <row r="576" spans="8:19" ht="18.75" customHeight="1" x14ac:dyDescent="0.25">
      <c r="H576" s="12"/>
      <c r="I576" s="12"/>
      <c r="J576" s="12"/>
      <c r="K576" s="12"/>
      <c r="L576" s="12"/>
      <c r="M576" s="12"/>
      <c r="N576" s="223"/>
      <c r="O576" s="223"/>
      <c r="P576" s="227"/>
      <c r="Q576" s="228"/>
      <c r="R576" s="228"/>
      <c r="S576" s="12"/>
    </row>
    <row r="577" spans="8:19" ht="18.75" customHeight="1" x14ac:dyDescent="0.25">
      <c r="H577" s="12"/>
      <c r="I577" s="12"/>
      <c r="J577" s="12"/>
      <c r="K577" s="12"/>
      <c r="L577" s="12"/>
      <c r="M577" s="12"/>
      <c r="N577" s="223"/>
      <c r="O577" s="223"/>
      <c r="P577" s="227"/>
      <c r="Q577" s="228"/>
      <c r="R577" s="228"/>
      <c r="S577" s="12"/>
    </row>
    <row r="578" spans="8:19" ht="18.75" customHeight="1" x14ac:dyDescent="0.25">
      <c r="H578" s="12"/>
      <c r="I578" s="12"/>
      <c r="J578" s="12"/>
      <c r="K578" s="12"/>
      <c r="L578" s="12"/>
      <c r="M578" s="12"/>
      <c r="N578" s="223"/>
      <c r="O578" s="223"/>
      <c r="P578" s="227"/>
      <c r="Q578" s="228"/>
      <c r="R578" s="228"/>
      <c r="S578" s="12"/>
    </row>
    <row r="579" spans="8:19" ht="18.75" customHeight="1" x14ac:dyDescent="0.25">
      <c r="H579" s="12"/>
      <c r="I579" s="12"/>
      <c r="J579" s="12"/>
      <c r="K579" s="12"/>
      <c r="L579" s="12"/>
      <c r="M579" s="12"/>
      <c r="N579" s="223"/>
      <c r="O579" s="223"/>
      <c r="P579" s="227"/>
      <c r="Q579" s="228"/>
      <c r="R579" s="228"/>
      <c r="S579" s="12"/>
    </row>
    <row r="580" spans="8:19" ht="18.75" customHeight="1" x14ac:dyDescent="0.25">
      <c r="H580" s="12"/>
      <c r="I580" s="12"/>
      <c r="J580" s="12"/>
      <c r="K580" s="12"/>
      <c r="L580" s="12"/>
      <c r="M580" s="12"/>
      <c r="N580" s="223"/>
      <c r="O580" s="223"/>
      <c r="P580" s="227"/>
      <c r="Q580" s="228"/>
      <c r="R580" s="228"/>
      <c r="S580" s="12"/>
    </row>
    <row r="581" spans="8:19" ht="18.75" customHeight="1" x14ac:dyDescent="0.25">
      <c r="H581" s="12"/>
      <c r="I581" s="12"/>
      <c r="J581" s="12"/>
      <c r="K581" s="12"/>
      <c r="L581" s="12"/>
      <c r="M581" s="12"/>
      <c r="N581" s="223"/>
      <c r="O581" s="223"/>
      <c r="P581" s="227"/>
      <c r="Q581" s="228"/>
      <c r="R581" s="228"/>
      <c r="S581" s="12"/>
    </row>
    <row r="582" spans="8:19" ht="18.75" customHeight="1" x14ac:dyDescent="0.25">
      <c r="H582" s="12"/>
      <c r="I582" s="12"/>
      <c r="J582" s="12"/>
      <c r="K582" s="12"/>
      <c r="L582" s="12"/>
      <c r="M582" s="12"/>
      <c r="N582" s="223"/>
      <c r="O582" s="223"/>
      <c r="P582" s="227"/>
      <c r="Q582" s="228"/>
      <c r="R582" s="228"/>
      <c r="S582" s="12"/>
    </row>
    <row r="583" spans="8:19" ht="18.75" customHeight="1" x14ac:dyDescent="0.25">
      <c r="H583" s="12"/>
      <c r="I583" s="12"/>
      <c r="J583" s="12"/>
      <c r="K583" s="12"/>
      <c r="L583" s="12"/>
      <c r="M583" s="12"/>
      <c r="N583" s="223"/>
      <c r="O583" s="223"/>
      <c r="P583" s="227"/>
      <c r="Q583" s="228"/>
      <c r="R583" s="228"/>
      <c r="S583" s="12"/>
    </row>
    <row r="584" spans="8:19" ht="18.75" customHeight="1" x14ac:dyDescent="0.25">
      <c r="H584" s="12"/>
      <c r="I584" s="12"/>
      <c r="J584" s="12"/>
      <c r="K584" s="12"/>
      <c r="L584" s="12"/>
      <c r="M584" s="12"/>
      <c r="N584" s="223"/>
      <c r="O584" s="223"/>
      <c r="P584" s="227"/>
      <c r="Q584" s="228"/>
      <c r="R584" s="228"/>
      <c r="S584" s="12"/>
    </row>
    <row r="585" spans="8:19" ht="18.75" customHeight="1" x14ac:dyDescent="0.25">
      <c r="H585" s="12"/>
      <c r="I585" s="12"/>
      <c r="J585" s="12"/>
      <c r="K585" s="12"/>
      <c r="L585" s="12"/>
      <c r="M585" s="12"/>
      <c r="N585" s="223"/>
      <c r="O585" s="223"/>
      <c r="P585" s="227"/>
      <c r="Q585" s="228"/>
      <c r="R585" s="228"/>
      <c r="S585" s="12"/>
    </row>
    <row r="586" spans="8:19" ht="18.75" customHeight="1" x14ac:dyDescent="0.25">
      <c r="H586" s="12"/>
      <c r="I586" s="12"/>
      <c r="J586" s="12"/>
      <c r="K586" s="12"/>
      <c r="L586" s="12"/>
      <c r="M586" s="12"/>
      <c r="N586" s="223"/>
      <c r="O586" s="223"/>
      <c r="P586" s="227"/>
      <c r="Q586" s="228"/>
      <c r="R586" s="228"/>
      <c r="S586" s="12"/>
    </row>
    <row r="587" spans="8:19" ht="18.75" customHeight="1" x14ac:dyDescent="0.25">
      <c r="H587" s="12"/>
      <c r="I587" s="12"/>
      <c r="J587" s="12"/>
      <c r="K587" s="12"/>
      <c r="L587" s="12"/>
      <c r="M587" s="12"/>
      <c r="N587" s="223"/>
      <c r="O587" s="223"/>
      <c r="P587" s="227"/>
      <c r="Q587" s="228"/>
      <c r="R587" s="228"/>
      <c r="S587" s="12"/>
    </row>
    <row r="588" spans="8:19" ht="18.75" customHeight="1" x14ac:dyDescent="0.25">
      <c r="H588" s="12"/>
      <c r="I588" s="12"/>
      <c r="J588" s="12"/>
      <c r="K588" s="12"/>
      <c r="L588" s="12"/>
      <c r="M588" s="12"/>
      <c r="N588" s="223"/>
      <c r="O588" s="223"/>
      <c r="P588" s="227"/>
      <c r="Q588" s="228"/>
      <c r="R588" s="228"/>
      <c r="S588" s="12"/>
    </row>
    <row r="589" spans="8:19" ht="18.75" customHeight="1" x14ac:dyDescent="0.25">
      <c r="H589" s="12"/>
      <c r="I589" s="12"/>
      <c r="J589" s="12"/>
      <c r="K589" s="12"/>
      <c r="L589" s="12"/>
      <c r="M589" s="12"/>
      <c r="N589" s="223"/>
      <c r="O589" s="223"/>
      <c r="P589" s="227"/>
      <c r="Q589" s="228"/>
      <c r="R589" s="228"/>
      <c r="S589" s="12"/>
    </row>
    <row r="590" spans="8:19" ht="18.75" customHeight="1" x14ac:dyDescent="0.25">
      <c r="H590" s="12"/>
      <c r="I590" s="12"/>
      <c r="J590" s="12"/>
      <c r="K590" s="12"/>
      <c r="L590" s="12"/>
      <c r="M590" s="12"/>
      <c r="N590" s="223"/>
      <c r="O590" s="223"/>
      <c r="P590" s="227"/>
      <c r="Q590" s="228"/>
      <c r="R590" s="228"/>
      <c r="S590" s="12"/>
    </row>
    <row r="591" spans="8:19" ht="18.75" customHeight="1" x14ac:dyDescent="0.25">
      <c r="H591" s="12"/>
      <c r="I591" s="12"/>
      <c r="J591" s="12"/>
      <c r="K591" s="12"/>
      <c r="L591" s="12"/>
      <c r="M591" s="12"/>
      <c r="N591" s="223"/>
      <c r="O591" s="223"/>
      <c r="P591" s="227"/>
      <c r="Q591" s="228"/>
      <c r="R591" s="228"/>
      <c r="S591" s="12"/>
    </row>
    <row r="592" spans="8:19" ht="18.75" customHeight="1" x14ac:dyDescent="0.25">
      <c r="H592" s="12"/>
      <c r="I592" s="12"/>
      <c r="J592" s="12"/>
      <c r="K592" s="12"/>
      <c r="L592" s="12"/>
      <c r="M592" s="12"/>
      <c r="N592" s="223"/>
      <c r="O592" s="223"/>
      <c r="P592" s="227"/>
      <c r="Q592" s="228"/>
      <c r="R592" s="228"/>
      <c r="S592" s="12"/>
    </row>
    <row r="593" spans="8:19" ht="18.75" customHeight="1" x14ac:dyDescent="0.25">
      <c r="H593" s="12"/>
      <c r="I593" s="12"/>
      <c r="J593" s="12"/>
      <c r="K593" s="12"/>
      <c r="L593" s="12"/>
      <c r="M593" s="12"/>
      <c r="N593" s="223"/>
      <c r="O593" s="223"/>
      <c r="P593" s="227"/>
      <c r="Q593" s="228"/>
      <c r="R593" s="228"/>
      <c r="S593" s="12"/>
    </row>
    <row r="594" spans="8:19" ht="18.75" customHeight="1" x14ac:dyDescent="0.25">
      <c r="H594" s="12"/>
      <c r="I594" s="12"/>
      <c r="J594" s="12"/>
      <c r="K594" s="12"/>
      <c r="L594" s="12"/>
      <c r="M594" s="12"/>
      <c r="N594" s="223"/>
      <c r="O594" s="223"/>
      <c r="P594" s="227"/>
      <c r="Q594" s="228"/>
      <c r="R594" s="228"/>
      <c r="S594" s="12"/>
    </row>
    <row r="595" spans="8:19" ht="18.75" customHeight="1" x14ac:dyDescent="0.25">
      <c r="H595" s="12"/>
      <c r="I595" s="12"/>
      <c r="J595" s="12"/>
      <c r="K595" s="12"/>
      <c r="L595" s="12"/>
      <c r="M595" s="12"/>
      <c r="N595" s="223"/>
      <c r="O595" s="223"/>
      <c r="P595" s="227"/>
      <c r="Q595" s="228"/>
      <c r="R595" s="228"/>
      <c r="S595" s="12"/>
    </row>
    <row r="596" spans="8:19" ht="18.75" customHeight="1" x14ac:dyDescent="0.25">
      <c r="H596" s="12"/>
      <c r="I596" s="12"/>
      <c r="J596" s="12"/>
      <c r="K596" s="12"/>
      <c r="L596" s="12"/>
      <c r="M596" s="12"/>
      <c r="N596" s="223"/>
      <c r="O596" s="223"/>
      <c r="P596" s="227"/>
      <c r="Q596" s="228"/>
      <c r="R596" s="228"/>
      <c r="S596" s="12"/>
    </row>
    <row r="597" spans="8:19" ht="18.75" customHeight="1" x14ac:dyDescent="0.25">
      <c r="H597" s="12"/>
      <c r="I597" s="12"/>
      <c r="J597" s="12"/>
      <c r="K597" s="12"/>
      <c r="L597" s="12"/>
      <c r="M597" s="12"/>
      <c r="N597" s="223"/>
      <c r="O597" s="223"/>
      <c r="P597" s="227"/>
      <c r="Q597" s="228"/>
      <c r="R597" s="228"/>
      <c r="S597" s="12"/>
    </row>
    <row r="598" spans="8:19" ht="18.75" customHeight="1" x14ac:dyDescent="0.25">
      <c r="H598" s="12"/>
      <c r="I598" s="12"/>
      <c r="J598" s="12"/>
      <c r="K598" s="12"/>
      <c r="L598" s="12"/>
      <c r="M598" s="12"/>
      <c r="N598" s="223"/>
      <c r="O598" s="223"/>
      <c r="P598" s="227"/>
      <c r="Q598" s="228"/>
      <c r="R598" s="228"/>
      <c r="S598" s="12"/>
    </row>
    <row r="599" spans="8:19" ht="18.75" customHeight="1" x14ac:dyDescent="0.25">
      <c r="H599" s="12"/>
      <c r="I599" s="12"/>
      <c r="J599" s="12"/>
      <c r="K599" s="12"/>
      <c r="L599" s="12"/>
      <c r="M599" s="12"/>
      <c r="N599" s="223"/>
      <c r="O599" s="223"/>
      <c r="P599" s="227"/>
      <c r="Q599" s="228"/>
      <c r="R599" s="228"/>
      <c r="S599" s="12"/>
    </row>
    <row r="600" spans="8:19" ht="18.75" customHeight="1" x14ac:dyDescent="0.25">
      <c r="H600" s="12"/>
      <c r="I600" s="12"/>
      <c r="J600" s="12"/>
      <c r="K600" s="12"/>
      <c r="L600" s="12"/>
      <c r="M600" s="12"/>
      <c r="N600" s="223"/>
      <c r="O600" s="223"/>
      <c r="P600" s="227"/>
      <c r="Q600" s="228"/>
      <c r="R600" s="228"/>
      <c r="S600" s="12"/>
    </row>
    <row r="601" spans="8:19" ht="18.75" customHeight="1" x14ac:dyDescent="0.25">
      <c r="H601" s="12"/>
      <c r="I601" s="12"/>
      <c r="J601" s="12"/>
      <c r="K601" s="12"/>
      <c r="L601" s="12"/>
      <c r="M601" s="12"/>
      <c r="N601" s="223"/>
      <c r="O601" s="223"/>
      <c r="P601" s="227"/>
      <c r="Q601" s="228"/>
      <c r="R601" s="228"/>
      <c r="S601" s="12"/>
    </row>
    <row r="602" spans="8:19" ht="18.75" customHeight="1" x14ac:dyDescent="0.25">
      <c r="H602" s="12"/>
      <c r="I602" s="12"/>
      <c r="J602" s="12"/>
      <c r="K602" s="12"/>
      <c r="L602" s="12"/>
      <c r="M602" s="12"/>
      <c r="N602" s="223"/>
      <c r="O602" s="223"/>
      <c r="P602" s="227"/>
      <c r="Q602" s="228"/>
      <c r="R602" s="228"/>
      <c r="S602" s="12"/>
    </row>
    <row r="603" spans="8:19" ht="18.75" customHeight="1" x14ac:dyDescent="0.25">
      <c r="H603" s="12"/>
      <c r="I603" s="12"/>
      <c r="J603" s="12"/>
      <c r="K603" s="12"/>
      <c r="L603" s="12"/>
      <c r="M603" s="12"/>
      <c r="N603" s="223"/>
      <c r="O603" s="223"/>
      <c r="P603" s="227"/>
      <c r="Q603" s="228"/>
      <c r="R603" s="228"/>
      <c r="S603" s="12"/>
    </row>
    <row r="604" spans="8:19" ht="18.75" customHeight="1" x14ac:dyDescent="0.25">
      <c r="H604" s="12"/>
      <c r="I604" s="12"/>
      <c r="J604" s="12"/>
      <c r="K604" s="12"/>
      <c r="L604" s="12"/>
      <c r="M604" s="12"/>
      <c r="N604" s="223"/>
      <c r="O604" s="223"/>
      <c r="P604" s="227"/>
      <c r="Q604" s="228"/>
      <c r="R604" s="228"/>
      <c r="S604" s="12"/>
    </row>
    <row r="605" spans="8:19" ht="18.75" customHeight="1" x14ac:dyDescent="0.25">
      <c r="H605" s="12"/>
      <c r="I605" s="12"/>
      <c r="J605" s="12"/>
      <c r="K605" s="12"/>
      <c r="L605" s="12"/>
      <c r="M605" s="12"/>
      <c r="N605" s="223"/>
      <c r="O605" s="223"/>
      <c r="P605" s="227"/>
      <c r="Q605" s="228"/>
      <c r="R605" s="228"/>
      <c r="S605" s="12"/>
    </row>
    <row r="606" spans="8:19" ht="18.75" customHeight="1" x14ac:dyDescent="0.25">
      <c r="H606" s="12"/>
      <c r="I606" s="12"/>
      <c r="J606" s="12"/>
      <c r="K606" s="12"/>
      <c r="L606" s="12"/>
      <c r="M606" s="12"/>
      <c r="N606" s="223"/>
      <c r="O606" s="223"/>
      <c r="P606" s="227"/>
      <c r="Q606" s="228"/>
      <c r="R606" s="228"/>
      <c r="S606" s="12"/>
    </row>
    <row r="607" spans="8:19" ht="18.75" customHeight="1" x14ac:dyDescent="0.25">
      <c r="H607" s="12"/>
      <c r="I607" s="12"/>
      <c r="J607" s="12"/>
      <c r="K607" s="12"/>
      <c r="L607" s="12"/>
      <c r="M607" s="12"/>
      <c r="N607" s="223"/>
      <c r="O607" s="223"/>
      <c r="P607" s="227"/>
      <c r="Q607" s="228"/>
      <c r="R607" s="228"/>
      <c r="S607" s="12"/>
    </row>
    <row r="608" spans="8:19" ht="18.75" customHeight="1" x14ac:dyDescent="0.25">
      <c r="H608" s="12"/>
      <c r="I608" s="12"/>
      <c r="J608" s="12"/>
      <c r="K608" s="12"/>
      <c r="L608" s="12"/>
      <c r="M608" s="12"/>
      <c r="N608" s="223"/>
      <c r="O608" s="223"/>
      <c r="P608" s="227"/>
      <c r="Q608" s="228"/>
      <c r="R608" s="228"/>
      <c r="S608" s="12"/>
    </row>
    <row r="609" spans="8:19" ht="18.75" customHeight="1" x14ac:dyDescent="0.25">
      <c r="H609" s="12"/>
      <c r="I609" s="12"/>
      <c r="J609" s="12"/>
      <c r="K609" s="12"/>
      <c r="L609" s="12"/>
      <c r="M609" s="12"/>
      <c r="N609" s="223"/>
      <c r="O609" s="223"/>
      <c r="P609" s="227"/>
      <c r="Q609" s="228"/>
      <c r="R609" s="228"/>
      <c r="S609" s="12"/>
    </row>
    <row r="610" spans="8:19" ht="18.75" customHeight="1" x14ac:dyDescent="0.25">
      <c r="H610" s="12"/>
      <c r="I610" s="12"/>
      <c r="J610" s="12"/>
      <c r="K610" s="12"/>
      <c r="L610" s="12"/>
      <c r="M610" s="12"/>
      <c r="N610" s="223"/>
      <c r="O610" s="223"/>
      <c r="P610" s="227"/>
      <c r="Q610" s="228"/>
      <c r="R610" s="228"/>
      <c r="S610" s="12"/>
    </row>
    <row r="611" spans="8:19" ht="18.75" customHeight="1" x14ac:dyDescent="0.25">
      <c r="H611" s="12"/>
      <c r="I611" s="12"/>
      <c r="J611" s="12"/>
      <c r="K611" s="12"/>
      <c r="L611" s="12"/>
      <c r="M611" s="12"/>
      <c r="N611" s="223"/>
      <c r="O611" s="223"/>
      <c r="P611" s="227"/>
      <c r="Q611" s="228"/>
      <c r="R611" s="228"/>
      <c r="S611" s="12"/>
    </row>
    <row r="612" spans="8:19" ht="18.75" customHeight="1" x14ac:dyDescent="0.25">
      <c r="H612" s="12"/>
      <c r="I612" s="12"/>
      <c r="J612" s="12"/>
      <c r="K612" s="12"/>
      <c r="L612" s="12"/>
      <c r="M612" s="12"/>
      <c r="N612" s="223"/>
      <c r="O612" s="223"/>
      <c r="P612" s="227"/>
      <c r="Q612" s="228"/>
      <c r="R612" s="228"/>
      <c r="S612" s="12"/>
    </row>
    <row r="613" spans="8:19" ht="18.75" customHeight="1" x14ac:dyDescent="0.25">
      <c r="H613" s="12"/>
      <c r="I613" s="12"/>
      <c r="J613" s="12"/>
      <c r="K613" s="12"/>
      <c r="L613" s="12"/>
      <c r="M613" s="12"/>
      <c r="N613" s="223"/>
      <c r="O613" s="223"/>
      <c r="P613" s="227"/>
      <c r="Q613" s="228"/>
      <c r="R613" s="228"/>
      <c r="S613" s="12"/>
    </row>
    <row r="614" spans="8:19" ht="18.75" customHeight="1" x14ac:dyDescent="0.25">
      <c r="H614" s="12"/>
      <c r="I614" s="12"/>
      <c r="J614" s="12"/>
      <c r="K614" s="12"/>
      <c r="L614" s="12"/>
      <c r="M614" s="12"/>
      <c r="N614" s="223"/>
      <c r="O614" s="223"/>
      <c r="P614" s="227"/>
      <c r="Q614" s="228"/>
      <c r="R614" s="228"/>
      <c r="S614" s="12"/>
    </row>
    <row r="615" spans="8:19" ht="18.75" customHeight="1" x14ac:dyDescent="0.25">
      <c r="H615" s="12"/>
      <c r="I615" s="12"/>
      <c r="J615" s="12"/>
      <c r="K615" s="12"/>
      <c r="L615" s="12"/>
      <c r="M615" s="12"/>
      <c r="N615" s="223"/>
      <c r="O615" s="223"/>
      <c r="P615" s="227"/>
      <c r="Q615" s="228"/>
      <c r="R615" s="228"/>
      <c r="S615" s="12"/>
    </row>
    <row r="616" spans="8:19" ht="18.75" customHeight="1" x14ac:dyDescent="0.25">
      <c r="H616" s="12"/>
      <c r="I616" s="12"/>
      <c r="J616" s="12"/>
      <c r="K616" s="12"/>
      <c r="L616" s="12"/>
      <c r="M616" s="12"/>
      <c r="N616" s="223"/>
      <c r="O616" s="223"/>
      <c r="P616" s="227"/>
      <c r="Q616" s="228"/>
      <c r="R616" s="228"/>
      <c r="S616" s="12"/>
    </row>
    <row r="617" spans="8:19" ht="18.75" customHeight="1" x14ac:dyDescent="0.25">
      <c r="H617" s="12"/>
      <c r="I617" s="12"/>
      <c r="J617" s="12"/>
      <c r="K617" s="12"/>
      <c r="L617" s="12"/>
      <c r="M617" s="12"/>
      <c r="N617" s="223"/>
      <c r="O617" s="223"/>
      <c r="P617" s="227"/>
      <c r="Q617" s="228"/>
      <c r="R617" s="228"/>
      <c r="S617" s="12"/>
    </row>
    <row r="618" spans="8:19" ht="18.75" customHeight="1" x14ac:dyDescent="0.25">
      <c r="H618" s="12"/>
      <c r="I618" s="12"/>
      <c r="J618" s="12"/>
      <c r="K618" s="12"/>
      <c r="L618" s="12"/>
      <c r="M618" s="12"/>
      <c r="N618" s="223"/>
      <c r="O618" s="223"/>
      <c r="P618" s="227"/>
      <c r="Q618" s="228"/>
      <c r="R618" s="228"/>
      <c r="S618" s="12"/>
    </row>
    <row r="619" spans="8:19" ht="18.75" customHeight="1" x14ac:dyDescent="0.25">
      <c r="H619" s="12"/>
      <c r="I619" s="12"/>
      <c r="J619" s="12"/>
      <c r="K619" s="12"/>
      <c r="L619" s="12"/>
      <c r="M619" s="12"/>
      <c r="N619" s="223"/>
      <c r="O619" s="223"/>
      <c r="P619" s="227"/>
      <c r="Q619" s="228"/>
      <c r="R619" s="228"/>
      <c r="S619" s="12"/>
    </row>
    <row r="620" spans="8:19" ht="18.75" customHeight="1" x14ac:dyDescent="0.25">
      <c r="H620" s="12"/>
      <c r="I620" s="12"/>
      <c r="J620" s="12"/>
      <c r="K620" s="12"/>
      <c r="L620" s="12"/>
      <c r="M620" s="12"/>
      <c r="N620" s="223"/>
      <c r="O620" s="223"/>
      <c r="P620" s="227"/>
      <c r="Q620" s="228"/>
      <c r="R620" s="228"/>
      <c r="S620" s="12"/>
    </row>
    <row r="621" spans="8:19" ht="18.75" customHeight="1" x14ac:dyDescent="0.25">
      <c r="H621" s="12"/>
      <c r="I621" s="12"/>
      <c r="J621" s="12"/>
      <c r="K621" s="12"/>
      <c r="L621" s="12"/>
      <c r="M621" s="12"/>
      <c r="N621" s="223"/>
      <c r="O621" s="223"/>
      <c r="P621" s="227"/>
      <c r="Q621" s="228"/>
      <c r="R621" s="228"/>
      <c r="S621" s="12"/>
    </row>
    <row r="622" spans="8:19" ht="18.75" customHeight="1" x14ac:dyDescent="0.25">
      <c r="H622" s="12"/>
      <c r="I622" s="12"/>
      <c r="J622" s="12"/>
      <c r="K622" s="12"/>
      <c r="L622" s="12"/>
      <c r="M622" s="12"/>
      <c r="N622" s="223"/>
      <c r="O622" s="223"/>
      <c r="P622" s="227"/>
      <c r="Q622" s="228"/>
      <c r="R622" s="228"/>
      <c r="S622" s="12"/>
    </row>
    <row r="623" spans="8:19" ht="18.75" customHeight="1" x14ac:dyDescent="0.25">
      <c r="H623" s="12"/>
      <c r="I623" s="12"/>
      <c r="J623" s="12"/>
      <c r="K623" s="12"/>
      <c r="L623" s="12"/>
      <c r="M623" s="12"/>
      <c r="N623" s="223"/>
      <c r="O623" s="223"/>
      <c r="P623" s="227"/>
      <c r="Q623" s="228"/>
      <c r="R623" s="228"/>
      <c r="S623" s="12"/>
    </row>
    <row r="624" spans="8:19" ht="18.75" customHeight="1" x14ac:dyDescent="0.25">
      <c r="H624" s="12"/>
      <c r="I624" s="12"/>
      <c r="J624" s="12"/>
      <c r="K624" s="12"/>
      <c r="L624" s="12"/>
      <c r="M624" s="12"/>
      <c r="N624" s="223"/>
      <c r="O624" s="223"/>
      <c r="P624" s="227"/>
      <c r="Q624" s="228"/>
      <c r="R624" s="228"/>
      <c r="S624" s="12"/>
    </row>
    <row r="625" spans="8:19" ht="18.75" customHeight="1" x14ac:dyDescent="0.25">
      <c r="H625" s="12"/>
      <c r="I625" s="12"/>
      <c r="J625" s="12"/>
      <c r="K625" s="12"/>
      <c r="L625" s="12"/>
      <c r="M625" s="12"/>
      <c r="N625" s="223"/>
      <c r="O625" s="223"/>
      <c r="P625" s="227"/>
      <c r="Q625" s="228"/>
      <c r="R625" s="228"/>
      <c r="S625" s="12"/>
    </row>
    <row r="626" spans="8:19" ht="18.75" customHeight="1" x14ac:dyDescent="0.25">
      <c r="H626" s="12"/>
      <c r="I626" s="12"/>
      <c r="J626" s="12"/>
      <c r="K626" s="12"/>
      <c r="L626" s="12"/>
      <c r="M626" s="12"/>
      <c r="N626" s="223"/>
      <c r="O626" s="223"/>
      <c r="P626" s="227"/>
      <c r="Q626" s="228"/>
      <c r="R626" s="228"/>
      <c r="S626" s="12"/>
    </row>
    <row r="627" spans="8:19" ht="18.75" customHeight="1" x14ac:dyDescent="0.25">
      <c r="H627" s="12"/>
      <c r="I627" s="12"/>
      <c r="J627" s="12"/>
      <c r="K627" s="12"/>
      <c r="L627" s="12"/>
      <c r="M627" s="12"/>
      <c r="N627" s="223"/>
      <c r="O627" s="223"/>
      <c r="P627" s="227"/>
      <c r="Q627" s="228"/>
      <c r="R627" s="228"/>
      <c r="S627" s="12"/>
    </row>
    <row r="628" spans="8:19" ht="18.75" customHeight="1" x14ac:dyDescent="0.25">
      <c r="H628" s="12"/>
      <c r="I628" s="12"/>
      <c r="J628" s="12"/>
      <c r="K628" s="12"/>
      <c r="L628" s="12"/>
      <c r="M628" s="12"/>
      <c r="N628" s="223"/>
      <c r="O628" s="223"/>
      <c r="P628" s="227"/>
      <c r="Q628" s="228"/>
      <c r="R628" s="228"/>
      <c r="S628" s="12"/>
    </row>
    <row r="629" spans="8:19" ht="18.75" customHeight="1" x14ac:dyDescent="0.25">
      <c r="H629" s="12"/>
      <c r="I629" s="12"/>
      <c r="J629" s="12"/>
      <c r="K629" s="12"/>
      <c r="L629" s="12"/>
      <c r="M629" s="12"/>
      <c r="N629" s="223"/>
      <c r="O629" s="223"/>
      <c r="P629" s="227"/>
      <c r="Q629" s="228"/>
      <c r="R629" s="228"/>
      <c r="S629" s="12"/>
    </row>
    <row r="630" spans="8:19" ht="18.75" customHeight="1" x14ac:dyDescent="0.25">
      <c r="H630" s="12"/>
      <c r="I630" s="12"/>
      <c r="J630" s="12"/>
      <c r="K630" s="12"/>
      <c r="L630" s="12"/>
      <c r="M630" s="12"/>
      <c r="N630" s="223"/>
      <c r="O630" s="223"/>
      <c r="P630" s="227"/>
      <c r="Q630" s="228"/>
      <c r="R630" s="228"/>
      <c r="S630" s="12"/>
    </row>
    <row r="631" spans="8:19" ht="18.75" customHeight="1" x14ac:dyDescent="0.25">
      <c r="H631" s="12"/>
      <c r="I631" s="12"/>
      <c r="J631" s="12"/>
      <c r="K631" s="12"/>
      <c r="L631" s="12"/>
      <c r="M631" s="12"/>
      <c r="N631" s="223"/>
      <c r="O631" s="223"/>
      <c r="P631" s="227"/>
      <c r="Q631" s="228"/>
      <c r="R631" s="228"/>
      <c r="S631" s="12"/>
    </row>
    <row r="632" spans="8:19" ht="18.75" customHeight="1" x14ac:dyDescent="0.25">
      <c r="H632" s="12"/>
      <c r="I632" s="12"/>
      <c r="J632" s="12"/>
      <c r="K632" s="12"/>
      <c r="L632" s="12"/>
      <c r="M632" s="12"/>
      <c r="N632" s="223"/>
      <c r="O632" s="223"/>
      <c r="P632" s="227"/>
      <c r="Q632" s="228"/>
      <c r="R632" s="228"/>
      <c r="S632" s="12"/>
    </row>
    <row r="633" spans="8:19" ht="18.75" customHeight="1" x14ac:dyDescent="0.25">
      <c r="H633" s="12"/>
      <c r="I633" s="12"/>
      <c r="J633" s="12"/>
      <c r="K633" s="12"/>
      <c r="L633" s="12"/>
      <c r="M633" s="12"/>
      <c r="N633" s="223"/>
      <c r="O633" s="223"/>
      <c r="P633" s="227"/>
      <c r="Q633" s="228"/>
      <c r="R633" s="228"/>
      <c r="S633" s="12"/>
    </row>
    <row r="634" spans="8:19" ht="18.75" customHeight="1" x14ac:dyDescent="0.25">
      <c r="H634" s="12"/>
      <c r="I634" s="12"/>
      <c r="J634" s="12"/>
      <c r="K634" s="12"/>
      <c r="L634" s="12"/>
      <c r="M634" s="12"/>
      <c r="N634" s="223"/>
      <c r="O634" s="223"/>
      <c r="P634" s="227"/>
      <c r="Q634" s="228"/>
      <c r="R634" s="228"/>
      <c r="S634" s="12"/>
    </row>
    <row r="635" spans="8:19" ht="18.75" customHeight="1" x14ac:dyDescent="0.25">
      <c r="H635" s="12"/>
      <c r="I635" s="12"/>
      <c r="J635" s="12"/>
      <c r="K635" s="12"/>
      <c r="L635" s="12"/>
      <c r="M635" s="12"/>
      <c r="N635" s="223"/>
      <c r="O635" s="223"/>
      <c r="P635" s="227"/>
      <c r="Q635" s="228"/>
      <c r="R635" s="228"/>
      <c r="S635" s="12"/>
    </row>
    <row r="636" spans="8:19" ht="18.75" customHeight="1" x14ac:dyDescent="0.25">
      <c r="H636" s="12"/>
      <c r="I636" s="12"/>
      <c r="J636" s="12"/>
      <c r="K636" s="12"/>
      <c r="L636" s="12"/>
      <c r="M636" s="12"/>
      <c r="N636" s="223"/>
      <c r="O636" s="223"/>
      <c r="P636" s="227"/>
      <c r="Q636" s="228"/>
      <c r="R636" s="228"/>
      <c r="S636" s="12"/>
    </row>
    <row r="637" spans="8:19" ht="18.75" customHeight="1" x14ac:dyDescent="0.25">
      <c r="H637" s="12"/>
      <c r="I637" s="12"/>
      <c r="J637" s="12"/>
      <c r="K637" s="12"/>
      <c r="L637" s="12"/>
      <c r="M637" s="12"/>
      <c r="N637" s="223"/>
      <c r="O637" s="223"/>
      <c r="P637" s="227"/>
      <c r="Q637" s="228"/>
      <c r="R637" s="228"/>
      <c r="S637" s="12"/>
    </row>
    <row r="638" spans="8:19" ht="18.75" customHeight="1" x14ac:dyDescent="0.25">
      <c r="H638" s="12"/>
      <c r="I638" s="12"/>
      <c r="J638" s="12"/>
      <c r="K638" s="12"/>
      <c r="L638" s="12"/>
      <c r="M638" s="12"/>
      <c r="N638" s="223"/>
      <c r="O638" s="223"/>
      <c r="P638" s="227"/>
      <c r="Q638" s="228"/>
      <c r="R638" s="228"/>
      <c r="S638" s="12"/>
    </row>
    <row r="639" spans="8:19" ht="18.75" customHeight="1" x14ac:dyDescent="0.25">
      <c r="H639" s="12"/>
      <c r="I639" s="12"/>
      <c r="J639" s="12"/>
      <c r="K639" s="12"/>
      <c r="L639" s="12"/>
      <c r="M639" s="12"/>
      <c r="N639" s="223"/>
      <c r="O639" s="223"/>
      <c r="P639" s="227"/>
      <c r="Q639" s="228"/>
      <c r="R639" s="228"/>
      <c r="S639" s="12"/>
    </row>
    <row r="640" spans="8:19" ht="18.75" customHeight="1" x14ac:dyDescent="0.25">
      <c r="H640" s="12"/>
      <c r="I640" s="12"/>
      <c r="J640" s="12"/>
      <c r="K640" s="12"/>
      <c r="L640" s="12"/>
      <c r="M640" s="12"/>
      <c r="N640" s="223"/>
      <c r="O640" s="223"/>
      <c r="P640" s="227"/>
      <c r="Q640" s="228"/>
      <c r="R640" s="228"/>
      <c r="S640" s="12"/>
    </row>
    <row r="641" spans="8:19" ht="18.75" customHeight="1" x14ac:dyDescent="0.25">
      <c r="H641" s="12"/>
      <c r="I641" s="12"/>
      <c r="J641" s="12"/>
      <c r="K641" s="12"/>
      <c r="L641" s="12"/>
      <c r="M641" s="12"/>
      <c r="N641" s="223"/>
      <c r="O641" s="223"/>
      <c r="P641" s="227"/>
      <c r="Q641" s="228"/>
      <c r="R641" s="228"/>
      <c r="S641" s="12"/>
    </row>
    <row r="642" spans="8:19" ht="18.75" customHeight="1" x14ac:dyDescent="0.25">
      <c r="H642" s="12"/>
      <c r="I642" s="12"/>
      <c r="J642" s="12"/>
      <c r="K642" s="12"/>
      <c r="L642" s="12"/>
      <c r="M642" s="12"/>
      <c r="N642" s="223"/>
      <c r="O642" s="223"/>
      <c r="P642" s="227"/>
      <c r="Q642" s="228"/>
      <c r="R642" s="228"/>
      <c r="S642" s="12"/>
    </row>
    <row r="643" spans="8:19" ht="18.75" customHeight="1" x14ac:dyDescent="0.25">
      <c r="H643" s="12"/>
      <c r="I643" s="12"/>
      <c r="J643" s="12"/>
      <c r="K643" s="12"/>
      <c r="L643" s="12"/>
      <c r="M643" s="12"/>
      <c r="N643" s="223"/>
      <c r="O643" s="223"/>
      <c r="P643" s="227"/>
      <c r="Q643" s="228"/>
      <c r="R643" s="228"/>
      <c r="S643" s="12"/>
    </row>
    <row r="644" spans="8:19" ht="18.75" customHeight="1" x14ac:dyDescent="0.25">
      <c r="H644" s="12"/>
      <c r="I644" s="12"/>
      <c r="J644" s="12"/>
      <c r="K644" s="12"/>
      <c r="L644" s="12"/>
      <c r="M644" s="12"/>
      <c r="N644" s="223"/>
      <c r="O644" s="223"/>
      <c r="P644" s="227"/>
      <c r="Q644" s="228"/>
      <c r="R644" s="228"/>
      <c r="S644" s="12"/>
    </row>
    <row r="645" spans="8:19" ht="18.75" customHeight="1" x14ac:dyDescent="0.25">
      <c r="H645" s="12"/>
      <c r="I645" s="12"/>
      <c r="J645" s="12"/>
      <c r="K645" s="12"/>
      <c r="L645" s="12"/>
      <c r="M645" s="12"/>
      <c r="N645" s="223"/>
      <c r="O645" s="223"/>
      <c r="P645" s="227"/>
      <c r="Q645" s="228"/>
      <c r="R645" s="228"/>
      <c r="S645" s="12"/>
    </row>
    <row r="646" spans="8:19" ht="18.75" customHeight="1" x14ac:dyDescent="0.25">
      <c r="H646" s="12"/>
      <c r="I646" s="12"/>
      <c r="J646" s="12"/>
      <c r="K646" s="12"/>
      <c r="L646" s="12"/>
      <c r="M646" s="12"/>
      <c r="N646" s="223"/>
      <c r="O646" s="223"/>
      <c r="P646" s="227"/>
      <c r="Q646" s="228"/>
      <c r="R646" s="228"/>
      <c r="S646" s="12"/>
    </row>
    <row r="647" spans="8:19" ht="18.75" customHeight="1" x14ac:dyDescent="0.25">
      <c r="H647" s="12"/>
      <c r="I647" s="12"/>
      <c r="J647" s="12"/>
      <c r="K647" s="12"/>
      <c r="L647" s="12"/>
      <c r="M647" s="12"/>
      <c r="N647" s="223"/>
      <c r="O647" s="223"/>
      <c r="P647" s="227"/>
      <c r="Q647" s="228"/>
      <c r="R647" s="228"/>
      <c r="S647" s="12"/>
    </row>
    <row r="648" spans="8:19" ht="18.75" customHeight="1" x14ac:dyDescent="0.25">
      <c r="H648" s="12"/>
      <c r="I648" s="12"/>
      <c r="J648" s="12"/>
      <c r="K648" s="12"/>
      <c r="L648" s="12"/>
      <c r="M648" s="12"/>
      <c r="N648" s="223"/>
      <c r="O648" s="223"/>
      <c r="P648" s="227"/>
      <c r="Q648" s="228"/>
      <c r="R648" s="228"/>
      <c r="S648" s="12"/>
    </row>
    <row r="649" spans="8:19" ht="18.75" customHeight="1" x14ac:dyDescent="0.25">
      <c r="H649" s="12"/>
      <c r="I649" s="12"/>
      <c r="J649" s="12"/>
      <c r="K649" s="12"/>
      <c r="L649" s="12"/>
      <c r="M649" s="12"/>
      <c r="N649" s="223"/>
      <c r="O649" s="223"/>
      <c r="P649" s="227"/>
      <c r="Q649" s="228"/>
      <c r="R649" s="228"/>
      <c r="S649" s="12"/>
    </row>
    <row r="650" spans="8:19" ht="18.75" customHeight="1" x14ac:dyDescent="0.25">
      <c r="H650" s="12"/>
      <c r="I650" s="12"/>
      <c r="J650" s="12"/>
      <c r="K650" s="12"/>
      <c r="L650" s="12"/>
      <c r="M650" s="12"/>
      <c r="N650" s="223"/>
      <c r="O650" s="223"/>
      <c r="P650" s="227"/>
      <c r="Q650" s="228"/>
      <c r="R650" s="228"/>
      <c r="S650" s="12"/>
    </row>
    <row r="651" spans="8:19" ht="18.75" customHeight="1" x14ac:dyDescent="0.25">
      <c r="H651" s="12"/>
      <c r="I651" s="12"/>
      <c r="J651" s="12"/>
      <c r="K651" s="12"/>
      <c r="L651" s="12"/>
      <c r="M651" s="12"/>
      <c r="N651" s="223"/>
      <c r="O651" s="223"/>
      <c r="P651" s="227"/>
      <c r="Q651" s="228"/>
      <c r="R651" s="228"/>
      <c r="S651" s="12"/>
    </row>
    <row r="652" spans="8:19" ht="18.75" customHeight="1" x14ac:dyDescent="0.25">
      <c r="H652" s="12"/>
      <c r="I652" s="12"/>
      <c r="J652" s="12"/>
      <c r="K652" s="12"/>
      <c r="L652" s="12"/>
      <c r="M652" s="12"/>
      <c r="N652" s="223"/>
      <c r="O652" s="223"/>
      <c r="P652" s="227"/>
      <c r="Q652" s="228"/>
      <c r="R652" s="228"/>
      <c r="S652" s="12"/>
    </row>
    <row r="653" spans="8:19" ht="18.75" customHeight="1" x14ac:dyDescent="0.25">
      <c r="H653" s="12"/>
      <c r="I653" s="12"/>
      <c r="J653" s="12"/>
      <c r="K653" s="12"/>
      <c r="L653" s="12"/>
      <c r="M653" s="12"/>
      <c r="N653" s="223"/>
      <c r="O653" s="223"/>
      <c r="P653" s="227"/>
      <c r="Q653" s="228"/>
      <c r="R653" s="228"/>
      <c r="S653" s="12"/>
    </row>
    <row r="654" spans="8:19" ht="18.75" customHeight="1" x14ac:dyDescent="0.25">
      <c r="H654" s="12"/>
      <c r="I654" s="12"/>
      <c r="J654" s="12"/>
      <c r="K654" s="12"/>
      <c r="L654" s="12"/>
      <c r="M654" s="12"/>
      <c r="N654" s="223"/>
      <c r="O654" s="223"/>
      <c r="P654" s="227"/>
      <c r="Q654" s="228"/>
      <c r="R654" s="228"/>
      <c r="S654" s="12"/>
    </row>
    <row r="655" spans="8:19" ht="18.75" customHeight="1" x14ac:dyDescent="0.25">
      <c r="H655" s="12"/>
      <c r="I655" s="12"/>
      <c r="J655" s="12"/>
      <c r="K655" s="12"/>
      <c r="L655" s="12"/>
      <c r="M655" s="12"/>
      <c r="N655" s="223"/>
      <c r="O655" s="223"/>
      <c r="P655" s="227"/>
      <c r="Q655" s="228"/>
      <c r="R655" s="228"/>
      <c r="S655" s="12"/>
    </row>
    <row r="656" spans="8:19" ht="18.75" customHeight="1" x14ac:dyDescent="0.25">
      <c r="H656" s="12"/>
      <c r="I656" s="12"/>
      <c r="J656" s="12"/>
      <c r="K656" s="12"/>
      <c r="L656" s="12"/>
      <c r="M656" s="12"/>
      <c r="N656" s="223"/>
      <c r="O656" s="223"/>
      <c r="P656" s="227"/>
      <c r="Q656" s="228"/>
      <c r="R656" s="228"/>
      <c r="S656" s="12"/>
    </row>
    <row r="657" spans="8:19" ht="18.75" customHeight="1" x14ac:dyDescent="0.25">
      <c r="H657" s="12"/>
      <c r="I657" s="12"/>
      <c r="J657" s="12"/>
      <c r="K657" s="12"/>
      <c r="L657" s="12"/>
      <c r="M657" s="12"/>
      <c r="N657" s="223"/>
      <c r="O657" s="223"/>
      <c r="P657" s="227"/>
      <c r="Q657" s="228"/>
      <c r="R657" s="228"/>
      <c r="S657" s="12"/>
    </row>
    <row r="658" spans="8:19" ht="18.75" customHeight="1" x14ac:dyDescent="0.25">
      <c r="H658" s="12"/>
      <c r="I658" s="12"/>
      <c r="J658" s="12"/>
      <c r="K658" s="12"/>
      <c r="L658" s="12"/>
      <c r="M658" s="12"/>
      <c r="N658" s="223"/>
      <c r="O658" s="223"/>
      <c r="P658" s="227"/>
      <c r="Q658" s="228"/>
      <c r="R658" s="228"/>
      <c r="S658" s="12"/>
    </row>
    <row r="659" spans="8:19" ht="18.75" customHeight="1" x14ac:dyDescent="0.25">
      <c r="H659" s="12"/>
      <c r="I659" s="12"/>
      <c r="J659" s="12"/>
      <c r="K659" s="12"/>
      <c r="L659" s="12"/>
      <c r="M659" s="12"/>
      <c r="N659" s="223"/>
      <c r="O659" s="223"/>
      <c r="P659" s="227"/>
      <c r="Q659" s="228"/>
      <c r="R659" s="228"/>
      <c r="S659" s="12"/>
    </row>
    <row r="660" spans="8:19" ht="18.75" customHeight="1" x14ac:dyDescent="0.25">
      <c r="H660" s="12"/>
      <c r="I660" s="12"/>
      <c r="J660" s="12"/>
      <c r="K660" s="12"/>
      <c r="L660" s="12"/>
      <c r="M660" s="12"/>
      <c r="N660" s="223"/>
      <c r="O660" s="223"/>
      <c r="P660" s="227"/>
      <c r="Q660" s="228"/>
      <c r="R660" s="228"/>
      <c r="S660" s="12"/>
    </row>
    <row r="661" spans="8:19" ht="18.75" customHeight="1" x14ac:dyDescent="0.25">
      <c r="H661" s="12"/>
      <c r="I661" s="12"/>
      <c r="J661" s="12"/>
      <c r="K661" s="12"/>
      <c r="L661" s="12"/>
      <c r="M661" s="12"/>
      <c r="N661" s="223"/>
      <c r="O661" s="223"/>
      <c r="P661" s="227"/>
      <c r="Q661" s="228"/>
      <c r="R661" s="228"/>
      <c r="S661" s="12"/>
    </row>
    <row r="662" spans="8:19" ht="18.75" customHeight="1" x14ac:dyDescent="0.25">
      <c r="H662" s="12"/>
      <c r="I662" s="12"/>
      <c r="J662" s="12"/>
      <c r="K662" s="12"/>
      <c r="L662" s="12"/>
      <c r="M662" s="12"/>
      <c r="N662" s="223"/>
      <c r="O662" s="223"/>
      <c r="P662" s="227"/>
      <c r="Q662" s="228"/>
      <c r="R662" s="228"/>
      <c r="S662" s="12"/>
    </row>
    <row r="663" spans="8:19" ht="18.75" customHeight="1" x14ac:dyDescent="0.25">
      <c r="H663" s="12"/>
      <c r="I663" s="12"/>
      <c r="J663" s="12"/>
      <c r="K663" s="12"/>
      <c r="L663" s="12"/>
      <c r="M663" s="12"/>
      <c r="N663" s="223"/>
      <c r="O663" s="223"/>
      <c r="P663" s="227"/>
      <c r="Q663" s="228"/>
      <c r="R663" s="228"/>
      <c r="S663" s="12"/>
    </row>
    <row r="664" spans="8:19" ht="18.75" customHeight="1" x14ac:dyDescent="0.25">
      <c r="H664" s="12"/>
      <c r="I664" s="12"/>
      <c r="J664" s="12"/>
      <c r="K664" s="12"/>
      <c r="L664" s="12"/>
      <c r="M664" s="12"/>
      <c r="N664" s="223"/>
      <c r="O664" s="223"/>
      <c r="P664" s="227"/>
      <c r="Q664" s="228"/>
      <c r="R664" s="228"/>
      <c r="S664" s="12"/>
    </row>
    <row r="665" spans="8:19" ht="18.75" customHeight="1" x14ac:dyDescent="0.25">
      <c r="H665" s="12"/>
      <c r="I665" s="12"/>
      <c r="J665" s="12"/>
      <c r="K665" s="12"/>
      <c r="L665" s="12"/>
      <c r="M665" s="12"/>
      <c r="N665" s="223"/>
      <c r="O665" s="223"/>
      <c r="P665" s="227"/>
      <c r="Q665" s="228"/>
      <c r="R665" s="228"/>
      <c r="S665" s="12"/>
    </row>
    <row r="666" spans="8:19" ht="18.75" customHeight="1" x14ac:dyDescent="0.25">
      <c r="H666" s="12"/>
      <c r="I666" s="12"/>
      <c r="J666" s="12"/>
      <c r="K666" s="12"/>
      <c r="L666" s="12"/>
      <c r="M666" s="12"/>
      <c r="N666" s="223"/>
      <c r="O666" s="223"/>
      <c r="P666" s="227"/>
      <c r="Q666" s="228"/>
      <c r="R666" s="228"/>
      <c r="S666" s="12"/>
    </row>
    <row r="667" spans="8:19" ht="18.75" customHeight="1" x14ac:dyDescent="0.25">
      <c r="H667" s="12"/>
      <c r="I667" s="12"/>
      <c r="J667" s="12"/>
      <c r="K667" s="12"/>
      <c r="L667" s="12"/>
      <c r="M667" s="12"/>
      <c r="N667" s="223"/>
      <c r="O667" s="223"/>
      <c r="P667" s="227"/>
      <c r="Q667" s="228"/>
      <c r="R667" s="228"/>
      <c r="S667" s="12"/>
    </row>
    <row r="668" spans="8:19" ht="18.75" customHeight="1" x14ac:dyDescent="0.25">
      <c r="H668" s="12"/>
      <c r="I668" s="12"/>
      <c r="J668" s="12"/>
      <c r="K668" s="12"/>
      <c r="L668" s="12"/>
      <c r="M668" s="12"/>
      <c r="N668" s="223"/>
      <c r="O668" s="223"/>
      <c r="P668" s="227"/>
      <c r="Q668" s="228"/>
      <c r="R668" s="228"/>
      <c r="S668" s="12"/>
    </row>
    <row r="669" spans="8:19" ht="18.75" customHeight="1" x14ac:dyDescent="0.25">
      <c r="H669" s="12"/>
      <c r="I669" s="12"/>
      <c r="J669" s="12"/>
      <c r="K669" s="12"/>
      <c r="L669" s="12"/>
      <c r="M669" s="12"/>
      <c r="N669" s="223"/>
      <c r="O669" s="223"/>
      <c r="P669" s="227"/>
      <c r="Q669" s="228"/>
      <c r="R669" s="228"/>
      <c r="S669" s="12"/>
    </row>
    <row r="670" spans="8:19" ht="18.75" customHeight="1" x14ac:dyDescent="0.25">
      <c r="H670" s="12"/>
      <c r="I670" s="12"/>
      <c r="J670" s="12"/>
      <c r="K670" s="12"/>
      <c r="L670" s="12"/>
      <c r="M670" s="12"/>
      <c r="N670" s="223"/>
      <c r="O670" s="223"/>
      <c r="P670" s="227"/>
      <c r="Q670" s="228"/>
      <c r="R670" s="228"/>
      <c r="S670" s="12"/>
    </row>
    <row r="671" spans="8:19" ht="18.75" customHeight="1" x14ac:dyDescent="0.25">
      <c r="H671" s="12"/>
      <c r="I671" s="12"/>
      <c r="J671" s="12"/>
      <c r="K671" s="12"/>
      <c r="L671" s="12"/>
      <c r="M671" s="12"/>
      <c r="N671" s="223"/>
      <c r="O671" s="223"/>
      <c r="P671" s="227"/>
      <c r="Q671" s="228"/>
      <c r="R671" s="228"/>
      <c r="S671" s="12"/>
    </row>
    <row r="672" spans="8:19" ht="18.75" customHeight="1" x14ac:dyDescent="0.25">
      <c r="H672" s="12"/>
      <c r="I672" s="12"/>
      <c r="J672" s="12"/>
      <c r="K672" s="12"/>
      <c r="L672" s="12"/>
      <c r="M672" s="12"/>
      <c r="N672" s="223"/>
      <c r="O672" s="223"/>
      <c r="P672" s="227"/>
      <c r="Q672" s="228"/>
      <c r="R672" s="228"/>
      <c r="S672" s="12"/>
    </row>
    <row r="673" spans="8:19" ht="18.75" customHeight="1" x14ac:dyDescent="0.25">
      <c r="H673" s="12"/>
      <c r="I673" s="12"/>
      <c r="J673" s="12"/>
      <c r="K673" s="12"/>
      <c r="L673" s="12"/>
      <c r="M673" s="12"/>
      <c r="N673" s="223"/>
      <c r="O673" s="223"/>
      <c r="P673" s="227"/>
      <c r="Q673" s="228"/>
      <c r="R673" s="228"/>
      <c r="S673" s="12"/>
    </row>
    <row r="674" spans="8:19" ht="18.75" customHeight="1" x14ac:dyDescent="0.25">
      <c r="H674" s="12"/>
      <c r="I674" s="12"/>
      <c r="J674" s="12"/>
      <c r="K674" s="12"/>
      <c r="L674" s="12"/>
      <c r="M674" s="12"/>
      <c r="N674" s="223"/>
      <c r="O674" s="223"/>
      <c r="P674" s="227"/>
      <c r="Q674" s="228"/>
      <c r="R674" s="228"/>
      <c r="S674" s="12"/>
    </row>
    <row r="675" spans="8:19" ht="18.75" customHeight="1" x14ac:dyDescent="0.25">
      <c r="H675" s="12"/>
      <c r="I675" s="12"/>
      <c r="J675" s="12"/>
      <c r="K675" s="12"/>
      <c r="L675" s="12"/>
      <c r="M675" s="12"/>
      <c r="N675" s="223"/>
      <c r="O675" s="223"/>
      <c r="P675" s="227"/>
      <c r="Q675" s="228"/>
      <c r="R675" s="228"/>
      <c r="S675" s="12"/>
    </row>
    <row r="676" spans="8:19" ht="18.75" customHeight="1" x14ac:dyDescent="0.25">
      <c r="H676" s="12"/>
      <c r="I676" s="12"/>
      <c r="J676" s="12"/>
      <c r="K676" s="12"/>
      <c r="L676" s="12"/>
      <c r="M676" s="12"/>
      <c r="N676" s="223"/>
      <c r="O676" s="223"/>
      <c r="P676" s="227"/>
      <c r="Q676" s="228"/>
      <c r="R676" s="228"/>
      <c r="S676" s="12"/>
    </row>
    <row r="677" spans="8:19" ht="18.75" customHeight="1" x14ac:dyDescent="0.25">
      <c r="H677" s="12"/>
      <c r="I677" s="12"/>
      <c r="J677" s="12"/>
      <c r="K677" s="12"/>
      <c r="L677" s="12"/>
      <c r="M677" s="12"/>
      <c r="N677" s="223"/>
      <c r="O677" s="223"/>
      <c r="P677" s="227"/>
      <c r="Q677" s="228"/>
      <c r="R677" s="228"/>
      <c r="S677" s="12"/>
    </row>
    <row r="678" spans="8:19" ht="18.75" customHeight="1" x14ac:dyDescent="0.25">
      <c r="H678" s="12"/>
      <c r="I678" s="12"/>
      <c r="J678" s="12"/>
      <c r="K678" s="12"/>
      <c r="L678" s="12"/>
      <c r="M678" s="12"/>
      <c r="N678" s="223"/>
      <c r="O678" s="223"/>
      <c r="P678" s="227"/>
      <c r="Q678" s="228"/>
      <c r="R678" s="228"/>
      <c r="S678" s="12"/>
    </row>
    <row r="679" spans="8:19" ht="18.75" customHeight="1" x14ac:dyDescent="0.25">
      <c r="H679" s="12"/>
      <c r="I679" s="12"/>
      <c r="J679" s="12"/>
      <c r="K679" s="12"/>
      <c r="L679" s="12"/>
      <c r="M679" s="12"/>
      <c r="N679" s="223"/>
      <c r="O679" s="223"/>
      <c r="P679" s="227"/>
      <c r="Q679" s="228"/>
      <c r="R679" s="228"/>
      <c r="S679" s="12"/>
    </row>
    <row r="680" spans="8:19" ht="18.75" customHeight="1" x14ac:dyDescent="0.25">
      <c r="H680" s="12"/>
      <c r="I680" s="12"/>
      <c r="J680" s="12"/>
      <c r="K680" s="12"/>
      <c r="L680" s="12"/>
      <c r="M680" s="12"/>
      <c r="N680" s="223"/>
      <c r="O680" s="223"/>
      <c r="P680" s="227"/>
      <c r="Q680" s="228"/>
      <c r="R680" s="228"/>
      <c r="S680" s="12"/>
    </row>
    <row r="681" spans="8:19" ht="18.75" customHeight="1" x14ac:dyDescent="0.25">
      <c r="H681" s="12"/>
      <c r="I681" s="12"/>
      <c r="J681" s="12"/>
      <c r="K681" s="12"/>
      <c r="L681" s="12"/>
      <c r="M681" s="12"/>
      <c r="N681" s="223"/>
      <c r="O681" s="223"/>
      <c r="P681" s="227"/>
      <c r="Q681" s="228"/>
      <c r="R681" s="228"/>
      <c r="S681" s="12"/>
    </row>
    <row r="682" spans="8:19" ht="18.75" customHeight="1" x14ac:dyDescent="0.25">
      <c r="H682" s="12"/>
      <c r="I682" s="12"/>
      <c r="J682" s="12"/>
      <c r="K682" s="12"/>
      <c r="L682" s="12"/>
      <c r="M682" s="12"/>
      <c r="N682" s="223"/>
      <c r="O682" s="223"/>
      <c r="P682" s="227"/>
      <c r="Q682" s="228"/>
      <c r="R682" s="228"/>
      <c r="S682" s="12"/>
    </row>
    <row r="683" spans="8:19" ht="18.75" customHeight="1" x14ac:dyDescent="0.25">
      <c r="H683" s="12"/>
      <c r="I683" s="12"/>
      <c r="J683" s="12"/>
      <c r="K683" s="12"/>
      <c r="L683" s="12"/>
      <c r="M683" s="12"/>
      <c r="N683" s="223"/>
      <c r="O683" s="223"/>
      <c r="P683" s="227"/>
      <c r="Q683" s="228"/>
      <c r="R683" s="228"/>
      <c r="S683" s="12"/>
    </row>
    <row r="684" spans="8:19" ht="18.75" customHeight="1" x14ac:dyDescent="0.25">
      <c r="H684" s="12"/>
      <c r="I684" s="12"/>
      <c r="J684" s="12"/>
      <c r="K684" s="12"/>
      <c r="L684" s="12"/>
      <c r="M684" s="12"/>
      <c r="N684" s="223"/>
      <c r="O684" s="223"/>
      <c r="P684" s="227"/>
      <c r="Q684" s="228"/>
      <c r="R684" s="228"/>
      <c r="S684" s="12"/>
    </row>
    <row r="685" spans="8:19" ht="18.75" customHeight="1" x14ac:dyDescent="0.25">
      <c r="H685" s="12"/>
      <c r="I685" s="12"/>
      <c r="J685" s="12"/>
      <c r="K685" s="12"/>
      <c r="L685" s="12"/>
      <c r="M685" s="12"/>
      <c r="N685" s="223"/>
      <c r="O685" s="223"/>
      <c r="P685" s="227"/>
      <c r="Q685" s="228"/>
      <c r="R685" s="228"/>
      <c r="S685" s="12"/>
    </row>
    <row r="686" spans="8:19" ht="18.75" customHeight="1" x14ac:dyDescent="0.25">
      <c r="H686" s="12"/>
      <c r="I686" s="12"/>
      <c r="J686" s="12"/>
      <c r="K686" s="12"/>
      <c r="L686" s="12"/>
      <c r="M686" s="12"/>
      <c r="N686" s="223"/>
      <c r="O686" s="223"/>
      <c r="P686" s="227"/>
      <c r="Q686" s="228"/>
      <c r="R686" s="228"/>
      <c r="S686" s="12"/>
    </row>
    <row r="687" spans="8:19" ht="18.75" customHeight="1" x14ac:dyDescent="0.25">
      <c r="H687" s="12"/>
      <c r="I687" s="12"/>
      <c r="J687" s="12"/>
      <c r="K687" s="12"/>
      <c r="L687" s="12"/>
      <c r="M687" s="12"/>
      <c r="N687" s="223"/>
      <c r="O687" s="223"/>
      <c r="P687" s="227"/>
      <c r="Q687" s="228"/>
      <c r="R687" s="228"/>
      <c r="S687" s="12"/>
    </row>
    <row r="688" spans="8:19" ht="18.75" customHeight="1" x14ac:dyDescent="0.25">
      <c r="H688" s="12"/>
      <c r="I688" s="12"/>
      <c r="J688" s="12"/>
      <c r="K688" s="12"/>
      <c r="L688" s="12"/>
      <c r="M688" s="12"/>
      <c r="N688" s="223"/>
      <c r="O688" s="223"/>
      <c r="P688" s="227"/>
      <c r="Q688" s="228"/>
      <c r="R688" s="228"/>
      <c r="S688" s="12"/>
    </row>
    <row r="689" spans="8:19" ht="18.75" customHeight="1" x14ac:dyDescent="0.25">
      <c r="H689" s="12"/>
      <c r="I689" s="12"/>
      <c r="J689" s="12"/>
      <c r="K689" s="12"/>
      <c r="L689" s="12"/>
      <c r="M689" s="12"/>
      <c r="N689" s="223"/>
      <c r="O689" s="223"/>
      <c r="P689" s="227"/>
      <c r="Q689" s="228"/>
      <c r="R689" s="228"/>
      <c r="S689" s="12"/>
    </row>
    <row r="690" spans="8:19" ht="18.75" customHeight="1" x14ac:dyDescent="0.25">
      <c r="H690" s="12"/>
      <c r="I690" s="12"/>
      <c r="J690" s="12"/>
      <c r="K690" s="12"/>
      <c r="L690" s="12"/>
      <c r="M690" s="12"/>
      <c r="N690" s="223"/>
      <c r="O690" s="223"/>
      <c r="P690" s="227"/>
      <c r="Q690" s="228"/>
      <c r="R690" s="228"/>
      <c r="S690" s="12"/>
    </row>
    <row r="691" spans="8:19" ht="18.75" customHeight="1" x14ac:dyDescent="0.25">
      <c r="H691" s="12"/>
      <c r="I691" s="12"/>
      <c r="J691" s="12"/>
      <c r="K691" s="12"/>
      <c r="L691" s="12"/>
      <c r="M691" s="12"/>
      <c r="N691" s="223"/>
      <c r="O691" s="223"/>
      <c r="P691" s="227"/>
      <c r="Q691" s="228"/>
      <c r="R691" s="228"/>
      <c r="S691" s="12"/>
    </row>
    <row r="692" spans="8:19" ht="18.75" customHeight="1" x14ac:dyDescent="0.25">
      <c r="H692" s="12"/>
      <c r="I692" s="12"/>
      <c r="J692" s="12"/>
      <c r="K692" s="12"/>
      <c r="L692" s="12"/>
      <c r="M692" s="12"/>
      <c r="N692" s="223"/>
      <c r="O692" s="223"/>
      <c r="P692" s="227"/>
      <c r="Q692" s="228"/>
      <c r="R692" s="228"/>
      <c r="S692" s="12"/>
    </row>
    <row r="693" spans="8:19" ht="18.75" customHeight="1" x14ac:dyDescent="0.25">
      <c r="H693" s="12"/>
      <c r="I693" s="12"/>
      <c r="J693" s="12"/>
      <c r="K693" s="12"/>
      <c r="L693" s="12"/>
      <c r="M693" s="12"/>
      <c r="N693" s="223"/>
      <c r="O693" s="223"/>
      <c r="P693" s="227"/>
      <c r="Q693" s="228"/>
      <c r="R693" s="228"/>
      <c r="S693" s="12"/>
    </row>
    <row r="694" spans="8:19" ht="18.75" customHeight="1" x14ac:dyDescent="0.25">
      <c r="H694" s="12"/>
      <c r="I694" s="12"/>
      <c r="J694" s="12"/>
      <c r="K694" s="12"/>
      <c r="L694" s="12"/>
      <c r="M694" s="12"/>
      <c r="N694" s="223"/>
      <c r="O694" s="223"/>
      <c r="P694" s="227"/>
      <c r="Q694" s="228"/>
      <c r="R694" s="228"/>
      <c r="S694" s="12"/>
    </row>
    <row r="695" spans="8:19" ht="18.75" customHeight="1" x14ac:dyDescent="0.25">
      <c r="H695" s="12"/>
      <c r="I695" s="12"/>
      <c r="J695" s="12"/>
      <c r="K695" s="12"/>
      <c r="L695" s="12"/>
      <c r="M695" s="12"/>
      <c r="N695" s="223"/>
      <c r="O695" s="223"/>
      <c r="P695" s="227"/>
      <c r="Q695" s="228"/>
      <c r="R695" s="228"/>
      <c r="S695" s="12"/>
    </row>
    <row r="696" spans="8:19" ht="18.75" customHeight="1" x14ac:dyDescent="0.25">
      <c r="H696" s="12"/>
      <c r="I696" s="12"/>
      <c r="J696" s="12"/>
      <c r="K696" s="12"/>
      <c r="L696" s="12"/>
      <c r="M696" s="12"/>
      <c r="N696" s="223"/>
      <c r="O696" s="223"/>
      <c r="P696" s="227"/>
      <c r="Q696" s="228"/>
      <c r="R696" s="228"/>
      <c r="S696" s="12"/>
    </row>
    <row r="697" spans="8:19" ht="18.75" customHeight="1" x14ac:dyDescent="0.25">
      <c r="H697" s="12"/>
      <c r="I697" s="12"/>
      <c r="J697" s="12"/>
      <c r="K697" s="12"/>
      <c r="L697" s="12"/>
      <c r="M697" s="12"/>
      <c r="N697" s="223"/>
      <c r="O697" s="223"/>
      <c r="P697" s="227"/>
      <c r="Q697" s="228"/>
      <c r="R697" s="228"/>
      <c r="S697" s="12"/>
    </row>
    <row r="698" spans="8:19" ht="18.75" customHeight="1" x14ac:dyDescent="0.25">
      <c r="H698" s="12"/>
      <c r="I698" s="12"/>
      <c r="J698" s="12"/>
      <c r="K698" s="12"/>
      <c r="L698" s="12"/>
      <c r="M698" s="12"/>
      <c r="N698" s="223"/>
      <c r="O698" s="223"/>
      <c r="P698" s="227"/>
      <c r="Q698" s="228"/>
      <c r="R698" s="228"/>
      <c r="S698" s="12"/>
    </row>
    <row r="699" spans="8:19" ht="18.75" customHeight="1" x14ac:dyDescent="0.25">
      <c r="H699" s="12"/>
      <c r="I699" s="12"/>
      <c r="J699" s="12"/>
      <c r="K699" s="12"/>
      <c r="L699" s="12"/>
      <c r="M699" s="12"/>
      <c r="N699" s="223"/>
      <c r="O699" s="223"/>
      <c r="P699" s="227"/>
      <c r="Q699" s="228"/>
      <c r="R699" s="228"/>
      <c r="S699" s="12"/>
    </row>
    <row r="700" spans="8:19" ht="18.75" customHeight="1" x14ac:dyDescent="0.25">
      <c r="H700" s="12"/>
      <c r="I700" s="12"/>
      <c r="J700" s="12"/>
      <c r="K700" s="12"/>
      <c r="L700" s="12"/>
      <c r="M700" s="12"/>
      <c r="N700" s="223"/>
      <c r="O700" s="223"/>
      <c r="P700" s="227"/>
      <c r="Q700" s="228"/>
      <c r="R700" s="228"/>
      <c r="S700" s="12"/>
    </row>
    <row r="701" spans="8:19" ht="18.75" customHeight="1" x14ac:dyDescent="0.25">
      <c r="H701" s="12"/>
      <c r="I701" s="12"/>
      <c r="J701" s="12"/>
      <c r="K701" s="12"/>
      <c r="L701" s="12"/>
      <c r="M701" s="12"/>
      <c r="N701" s="223"/>
      <c r="O701" s="223"/>
      <c r="P701" s="227"/>
      <c r="Q701" s="228"/>
      <c r="R701" s="228"/>
      <c r="S701" s="12"/>
    </row>
    <row r="702" spans="8:19" ht="18.75" customHeight="1" x14ac:dyDescent="0.25">
      <c r="H702" s="12"/>
      <c r="I702" s="12"/>
      <c r="J702" s="12"/>
      <c r="K702" s="12"/>
      <c r="L702" s="12"/>
      <c r="M702" s="12"/>
      <c r="N702" s="223"/>
      <c r="O702" s="223"/>
      <c r="P702" s="227"/>
      <c r="Q702" s="228"/>
      <c r="R702" s="228"/>
      <c r="S702" s="12"/>
    </row>
    <row r="703" spans="8:19" ht="18.75" customHeight="1" x14ac:dyDescent="0.25">
      <c r="H703" s="12"/>
      <c r="I703" s="12"/>
      <c r="J703" s="12"/>
      <c r="K703" s="12"/>
      <c r="L703" s="12"/>
      <c r="M703" s="12"/>
      <c r="N703" s="223"/>
      <c r="O703" s="223"/>
      <c r="P703" s="227"/>
      <c r="Q703" s="228"/>
      <c r="R703" s="228"/>
      <c r="S703" s="12"/>
    </row>
    <row r="704" spans="8:19" ht="18.75" customHeight="1" x14ac:dyDescent="0.25">
      <c r="H704" s="12"/>
      <c r="I704" s="12"/>
      <c r="J704" s="12"/>
      <c r="K704" s="12"/>
      <c r="L704" s="12"/>
      <c r="M704" s="12"/>
      <c r="N704" s="223"/>
      <c r="O704" s="223"/>
      <c r="P704" s="227"/>
      <c r="Q704" s="228"/>
      <c r="R704" s="228"/>
      <c r="S704" s="12"/>
    </row>
    <row r="705" spans="8:19" ht="18.75" customHeight="1" x14ac:dyDescent="0.25">
      <c r="H705" s="12"/>
      <c r="I705" s="12"/>
      <c r="J705" s="12"/>
      <c r="K705" s="12"/>
      <c r="L705" s="12"/>
      <c r="M705" s="12"/>
      <c r="N705" s="223"/>
      <c r="O705" s="223"/>
      <c r="P705" s="227"/>
      <c r="Q705" s="228"/>
      <c r="R705" s="228"/>
      <c r="S705" s="12"/>
    </row>
    <row r="706" spans="8:19" ht="18.75" customHeight="1" x14ac:dyDescent="0.25">
      <c r="H706" s="12"/>
      <c r="I706" s="12"/>
      <c r="J706" s="12"/>
      <c r="K706" s="12"/>
      <c r="L706" s="12"/>
      <c r="M706" s="12"/>
      <c r="N706" s="223"/>
      <c r="O706" s="223"/>
      <c r="P706" s="227"/>
      <c r="Q706" s="228"/>
      <c r="R706" s="228"/>
      <c r="S706" s="12"/>
    </row>
    <row r="707" spans="8:19" ht="18.75" customHeight="1" x14ac:dyDescent="0.25">
      <c r="H707" s="12"/>
      <c r="I707" s="12"/>
      <c r="J707" s="12"/>
      <c r="K707" s="12"/>
      <c r="L707" s="12"/>
      <c r="M707" s="12"/>
      <c r="N707" s="223"/>
      <c r="O707" s="223"/>
      <c r="P707" s="227"/>
      <c r="Q707" s="228"/>
      <c r="R707" s="228"/>
      <c r="S707" s="12"/>
    </row>
    <row r="708" spans="8:19" ht="18.75" customHeight="1" x14ac:dyDescent="0.25">
      <c r="H708" s="12"/>
      <c r="I708" s="12"/>
      <c r="J708" s="12"/>
      <c r="K708" s="12"/>
      <c r="L708" s="12"/>
      <c r="M708" s="12"/>
      <c r="N708" s="223"/>
      <c r="O708" s="223"/>
      <c r="P708" s="227"/>
      <c r="Q708" s="228"/>
      <c r="R708" s="228"/>
      <c r="S708" s="12"/>
    </row>
    <row r="709" spans="8:19" ht="18.75" customHeight="1" x14ac:dyDescent="0.25">
      <c r="H709" s="12"/>
      <c r="I709" s="12"/>
      <c r="J709" s="12"/>
      <c r="K709" s="12"/>
      <c r="L709" s="12"/>
      <c r="M709" s="12"/>
      <c r="N709" s="223"/>
      <c r="O709" s="223"/>
      <c r="P709" s="227"/>
      <c r="Q709" s="228"/>
      <c r="R709" s="228"/>
      <c r="S709" s="12"/>
    </row>
    <row r="710" spans="8:19" ht="18.75" customHeight="1" x14ac:dyDescent="0.25">
      <c r="H710" s="12"/>
      <c r="I710" s="12"/>
      <c r="J710" s="12"/>
      <c r="K710" s="12"/>
      <c r="L710" s="12"/>
      <c r="M710" s="12"/>
      <c r="N710" s="223"/>
      <c r="O710" s="223"/>
      <c r="P710" s="227"/>
      <c r="Q710" s="228"/>
      <c r="R710" s="228"/>
      <c r="S710" s="12"/>
    </row>
    <row r="711" spans="8:19" ht="18.75" customHeight="1" x14ac:dyDescent="0.25">
      <c r="H711" s="12"/>
      <c r="I711" s="12"/>
      <c r="J711" s="12"/>
      <c r="K711" s="12"/>
      <c r="L711" s="12"/>
      <c r="M711" s="12"/>
      <c r="N711" s="223"/>
      <c r="O711" s="223"/>
      <c r="P711" s="227"/>
      <c r="Q711" s="228"/>
      <c r="R711" s="228"/>
      <c r="S711" s="12"/>
    </row>
    <row r="712" spans="8:19" ht="18.75" customHeight="1" x14ac:dyDescent="0.25">
      <c r="H712" s="12"/>
      <c r="I712" s="12"/>
      <c r="J712" s="12"/>
      <c r="K712" s="12"/>
      <c r="L712" s="12"/>
      <c r="M712" s="12"/>
      <c r="N712" s="223"/>
      <c r="O712" s="223"/>
      <c r="P712" s="227"/>
      <c r="Q712" s="228"/>
      <c r="R712" s="228"/>
      <c r="S712" s="12"/>
    </row>
    <row r="713" spans="8:19" ht="18.75" customHeight="1" x14ac:dyDescent="0.25">
      <c r="H713" s="12"/>
      <c r="I713" s="12"/>
      <c r="J713" s="12"/>
      <c r="K713" s="12"/>
      <c r="L713" s="12"/>
      <c r="M713" s="12"/>
      <c r="N713" s="223"/>
      <c r="O713" s="223"/>
      <c r="P713" s="227"/>
      <c r="Q713" s="228"/>
      <c r="R713" s="228"/>
      <c r="S713" s="12"/>
    </row>
    <row r="714" spans="8:19" ht="18.75" customHeight="1" x14ac:dyDescent="0.25">
      <c r="H714" s="12"/>
      <c r="I714" s="12"/>
      <c r="J714" s="12"/>
      <c r="K714" s="12"/>
      <c r="L714" s="12"/>
      <c r="M714" s="12"/>
      <c r="N714" s="223"/>
      <c r="O714" s="223"/>
      <c r="P714" s="227"/>
      <c r="Q714" s="228"/>
      <c r="R714" s="228"/>
      <c r="S714" s="12"/>
    </row>
    <row r="715" spans="8:19" ht="18.75" customHeight="1" x14ac:dyDescent="0.25">
      <c r="H715" s="12"/>
      <c r="I715" s="12"/>
      <c r="J715" s="12"/>
      <c r="K715" s="12"/>
      <c r="L715" s="12"/>
      <c r="M715" s="12"/>
      <c r="N715" s="223"/>
      <c r="O715" s="223"/>
      <c r="P715" s="227"/>
      <c r="Q715" s="228"/>
      <c r="R715" s="228"/>
      <c r="S715" s="12"/>
    </row>
    <row r="716" spans="8:19" ht="18.75" customHeight="1" x14ac:dyDescent="0.25">
      <c r="H716" s="12"/>
      <c r="I716" s="12"/>
      <c r="J716" s="12"/>
      <c r="K716" s="12"/>
      <c r="L716" s="12"/>
      <c r="M716" s="12"/>
      <c r="N716" s="223"/>
      <c r="O716" s="223"/>
      <c r="P716" s="227"/>
      <c r="Q716" s="228"/>
      <c r="R716" s="228"/>
      <c r="S716" s="12"/>
    </row>
    <row r="717" spans="8:19" ht="18.75" customHeight="1" x14ac:dyDescent="0.25">
      <c r="H717" s="12"/>
      <c r="I717" s="12"/>
      <c r="J717" s="12"/>
      <c r="K717" s="12"/>
      <c r="L717" s="12"/>
      <c r="M717" s="12"/>
      <c r="N717" s="223"/>
      <c r="O717" s="223"/>
      <c r="P717" s="227"/>
      <c r="Q717" s="228"/>
      <c r="R717" s="228"/>
      <c r="S717" s="12"/>
    </row>
    <row r="718" spans="8:19" ht="18.75" customHeight="1" x14ac:dyDescent="0.25">
      <c r="H718" s="12"/>
      <c r="I718" s="12"/>
      <c r="J718" s="12"/>
      <c r="K718" s="12"/>
      <c r="L718" s="12"/>
      <c r="M718" s="12"/>
      <c r="N718" s="223"/>
      <c r="O718" s="223"/>
      <c r="P718" s="227"/>
      <c r="Q718" s="228"/>
      <c r="R718" s="228"/>
      <c r="S718" s="12"/>
    </row>
    <row r="719" spans="8:19" ht="18.75" customHeight="1" x14ac:dyDescent="0.25">
      <c r="H719" s="12"/>
      <c r="I719" s="12"/>
      <c r="J719" s="12"/>
      <c r="K719" s="12"/>
      <c r="L719" s="12"/>
      <c r="M719" s="12"/>
      <c r="N719" s="223"/>
      <c r="O719" s="223"/>
      <c r="P719" s="227"/>
      <c r="Q719" s="228"/>
      <c r="R719" s="228"/>
      <c r="S719" s="12"/>
    </row>
    <row r="720" spans="8:19" ht="18.75" customHeight="1" x14ac:dyDescent="0.25">
      <c r="H720" s="12"/>
      <c r="I720" s="12"/>
      <c r="J720" s="12"/>
      <c r="K720" s="12"/>
      <c r="L720" s="12"/>
      <c r="M720" s="12"/>
      <c r="N720" s="223"/>
      <c r="O720" s="223"/>
      <c r="P720" s="227"/>
      <c r="Q720" s="228"/>
      <c r="R720" s="228"/>
      <c r="S720" s="12"/>
    </row>
    <row r="721" spans="8:19" ht="18.75" customHeight="1" x14ac:dyDescent="0.25">
      <c r="H721" s="12"/>
      <c r="I721" s="12"/>
      <c r="J721" s="12"/>
      <c r="K721" s="12"/>
      <c r="L721" s="12"/>
      <c r="M721" s="12"/>
      <c r="N721" s="223"/>
      <c r="O721" s="223"/>
      <c r="P721" s="227"/>
      <c r="Q721" s="228"/>
      <c r="R721" s="228"/>
      <c r="S721" s="12"/>
    </row>
    <row r="722" spans="8:19" ht="18.75" customHeight="1" x14ac:dyDescent="0.25">
      <c r="H722" s="12"/>
      <c r="I722" s="12"/>
      <c r="J722" s="12"/>
      <c r="K722" s="12"/>
      <c r="L722" s="12"/>
      <c r="M722" s="12"/>
      <c r="N722" s="223"/>
      <c r="O722" s="223"/>
      <c r="P722" s="227"/>
      <c r="Q722" s="228"/>
      <c r="R722" s="228"/>
      <c r="S722" s="12"/>
    </row>
    <row r="723" spans="8:19" ht="18.75" customHeight="1" x14ac:dyDescent="0.25">
      <c r="H723" s="12"/>
      <c r="I723" s="12"/>
      <c r="J723" s="12"/>
      <c r="K723" s="12"/>
      <c r="L723" s="12"/>
      <c r="M723" s="12"/>
      <c r="N723" s="223"/>
      <c r="O723" s="223"/>
      <c r="P723" s="227"/>
      <c r="Q723" s="228"/>
      <c r="R723" s="228"/>
      <c r="S723" s="12"/>
    </row>
    <row r="724" spans="8:19" ht="18.75" customHeight="1" x14ac:dyDescent="0.25">
      <c r="H724" s="12"/>
      <c r="I724" s="12"/>
      <c r="J724" s="12"/>
      <c r="K724" s="12"/>
      <c r="L724" s="12"/>
      <c r="M724" s="12"/>
      <c r="N724" s="223"/>
      <c r="O724" s="223"/>
      <c r="P724" s="227"/>
      <c r="Q724" s="228"/>
      <c r="R724" s="228"/>
      <c r="S724" s="12"/>
    </row>
    <row r="725" spans="8:19" ht="18.75" customHeight="1" x14ac:dyDescent="0.25">
      <c r="H725" s="12"/>
      <c r="I725" s="12"/>
      <c r="J725" s="12"/>
      <c r="K725" s="12"/>
      <c r="L725" s="12"/>
      <c r="M725" s="12"/>
      <c r="N725" s="223"/>
      <c r="O725" s="223"/>
      <c r="P725" s="227"/>
      <c r="Q725" s="228"/>
      <c r="R725" s="228"/>
      <c r="S725" s="12"/>
    </row>
    <row r="726" spans="8:19" ht="18.75" customHeight="1" x14ac:dyDescent="0.25">
      <c r="H726" s="12"/>
      <c r="I726" s="12"/>
      <c r="J726" s="12"/>
      <c r="K726" s="12"/>
      <c r="L726" s="12"/>
      <c r="M726" s="12"/>
      <c r="N726" s="223"/>
      <c r="O726" s="223"/>
      <c r="P726" s="227"/>
      <c r="Q726" s="228"/>
      <c r="R726" s="228"/>
      <c r="S726" s="12"/>
    </row>
    <row r="727" spans="8:19" ht="18.75" customHeight="1" x14ac:dyDescent="0.25">
      <c r="H727" s="12"/>
      <c r="I727" s="12"/>
      <c r="J727" s="12"/>
      <c r="K727" s="12"/>
      <c r="L727" s="12"/>
      <c r="M727" s="12"/>
      <c r="N727" s="223"/>
      <c r="O727" s="223"/>
      <c r="P727" s="227"/>
      <c r="Q727" s="228"/>
      <c r="R727" s="228"/>
      <c r="S727" s="12"/>
    </row>
    <row r="728" spans="8:19" ht="18.75" customHeight="1" x14ac:dyDescent="0.25">
      <c r="H728" s="12"/>
      <c r="I728" s="12"/>
      <c r="J728" s="12"/>
      <c r="K728" s="12"/>
      <c r="L728" s="12"/>
      <c r="M728" s="12"/>
      <c r="N728" s="223"/>
      <c r="O728" s="223"/>
      <c r="P728" s="227"/>
      <c r="Q728" s="228"/>
      <c r="R728" s="228"/>
      <c r="S728" s="12"/>
    </row>
    <row r="729" spans="8:19" ht="18.75" customHeight="1" x14ac:dyDescent="0.25">
      <c r="H729" s="12"/>
      <c r="I729" s="12"/>
      <c r="J729" s="12"/>
      <c r="K729" s="12"/>
      <c r="L729" s="12"/>
      <c r="M729" s="12"/>
      <c r="N729" s="223"/>
      <c r="O729" s="223"/>
      <c r="P729" s="227"/>
      <c r="Q729" s="228"/>
      <c r="R729" s="228"/>
      <c r="S729" s="12"/>
    </row>
    <row r="730" spans="8:19" ht="18.75" customHeight="1" x14ac:dyDescent="0.25">
      <c r="H730" s="12"/>
      <c r="I730" s="12"/>
      <c r="J730" s="12"/>
      <c r="K730" s="12"/>
      <c r="L730" s="12"/>
      <c r="M730" s="12"/>
      <c r="N730" s="223"/>
      <c r="O730" s="223"/>
      <c r="P730" s="227"/>
      <c r="Q730" s="228"/>
      <c r="R730" s="228"/>
      <c r="S730" s="12"/>
    </row>
    <row r="731" spans="8:19" ht="18.75" customHeight="1" x14ac:dyDescent="0.25">
      <c r="H731" s="12"/>
      <c r="I731" s="12"/>
      <c r="J731" s="12"/>
      <c r="K731" s="12"/>
      <c r="L731" s="12"/>
      <c r="M731" s="12"/>
      <c r="N731" s="223"/>
      <c r="O731" s="223"/>
      <c r="P731" s="227"/>
      <c r="Q731" s="228"/>
      <c r="R731" s="228"/>
      <c r="S731" s="12"/>
    </row>
    <row r="732" spans="8:19" ht="18.75" customHeight="1" x14ac:dyDescent="0.25">
      <c r="H732" s="12"/>
      <c r="I732" s="12"/>
      <c r="J732" s="12"/>
      <c r="K732" s="12"/>
      <c r="L732" s="12"/>
      <c r="M732" s="12"/>
      <c r="N732" s="223"/>
      <c r="O732" s="223"/>
      <c r="P732" s="227"/>
      <c r="Q732" s="228"/>
      <c r="R732" s="228"/>
      <c r="S732" s="12"/>
    </row>
    <row r="733" spans="8:19" ht="18.75" customHeight="1" x14ac:dyDescent="0.25">
      <c r="H733" s="12"/>
      <c r="I733" s="12"/>
      <c r="J733" s="12"/>
      <c r="K733" s="12"/>
      <c r="L733" s="12"/>
      <c r="M733" s="12"/>
      <c r="N733" s="223"/>
      <c r="O733" s="223"/>
      <c r="P733" s="227"/>
      <c r="Q733" s="228"/>
      <c r="R733" s="228"/>
      <c r="S733" s="12"/>
    </row>
    <row r="734" spans="8:19" ht="18.75" customHeight="1" x14ac:dyDescent="0.25">
      <c r="H734" s="12"/>
      <c r="I734" s="12"/>
      <c r="J734" s="12"/>
      <c r="K734" s="12"/>
      <c r="L734" s="12"/>
      <c r="M734" s="12"/>
      <c r="N734" s="223"/>
      <c r="O734" s="223"/>
      <c r="P734" s="227"/>
      <c r="Q734" s="228"/>
      <c r="R734" s="228"/>
      <c r="S734" s="12"/>
    </row>
    <row r="735" spans="8:19" ht="18.75" customHeight="1" x14ac:dyDescent="0.25">
      <c r="H735" s="12"/>
      <c r="I735" s="12"/>
      <c r="J735" s="12"/>
      <c r="K735" s="12"/>
      <c r="L735" s="12"/>
      <c r="M735" s="12"/>
      <c r="N735" s="223"/>
      <c r="O735" s="223"/>
      <c r="P735" s="227"/>
      <c r="Q735" s="228"/>
      <c r="R735" s="228"/>
      <c r="S735" s="12"/>
    </row>
    <row r="736" spans="8:19" ht="18.75" customHeight="1" x14ac:dyDescent="0.25">
      <c r="H736" s="12"/>
      <c r="I736" s="12"/>
      <c r="J736" s="12"/>
      <c r="K736" s="12"/>
      <c r="L736" s="12"/>
      <c r="M736" s="12"/>
      <c r="N736" s="223"/>
      <c r="O736" s="223"/>
      <c r="P736" s="227"/>
      <c r="Q736" s="228"/>
      <c r="R736" s="228"/>
      <c r="S736" s="12"/>
    </row>
    <row r="737" spans="8:19" ht="18.75" customHeight="1" x14ac:dyDescent="0.25">
      <c r="H737" s="12"/>
      <c r="I737" s="12"/>
      <c r="J737" s="12"/>
      <c r="K737" s="12"/>
      <c r="L737" s="12"/>
      <c r="M737" s="12"/>
      <c r="N737" s="223"/>
      <c r="O737" s="223"/>
      <c r="P737" s="227"/>
      <c r="Q737" s="228"/>
      <c r="R737" s="228"/>
      <c r="S737" s="12"/>
    </row>
    <row r="738" spans="8:19" ht="18.75" customHeight="1" x14ac:dyDescent="0.25">
      <c r="H738" s="12"/>
      <c r="I738" s="12"/>
      <c r="J738" s="12"/>
      <c r="K738" s="12"/>
      <c r="L738" s="12"/>
      <c r="M738" s="12"/>
      <c r="N738" s="223"/>
      <c r="O738" s="223"/>
      <c r="P738" s="227"/>
      <c r="Q738" s="228"/>
      <c r="R738" s="228"/>
      <c r="S738" s="12"/>
    </row>
    <row r="739" spans="8:19" ht="18.75" customHeight="1" x14ac:dyDescent="0.25">
      <c r="H739" s="12"/>
      <c r="I739" s="12"/>
      <c r="J739" s="12"/>
      <c r="K739" s="12"/>
      <c r="L739" s="12"/>
      <c r="M739" s="12"/>
      <c r="N739" s="223"/>
      <c r="O739" s="223"/>
      <c r="P739" s="227"/>
      <c r="Q739" s="228"/>
      <c r="R739" s="228"/>
      <c r="S739" s="12"/>
    </row>
    <row r="740" spans="8:19" ht="18.75" customHeight="1" x14ac:dyDescent="0.25">
      <c r="H740" s="12"/>
      <c r="I740" s="12"/>
      <c r="J740" s="12"/>
      <c r="K740" s="12"/>
      <c r="L740" s="12"/>
      <c r="M740" s="12"/>
      <c r="N740" s="223"/>
      <c r="O740" s="223"/>
      <c r="P740" s="227"/>
      <c r="Q740" s="228"/>
      <c r="R740" s="228"/>
      <c r="S740" s="12"/>
    </row>
    <row r="741" spans="8:19" ht="18.75" customHeight="1" x14ac:dyDescent="0.25">
      <c r="H741" s="12"/>
      <c r="I741" s="12"/>
      <c r="J741" s="12"/>
      <c r="K741" s="12"/>
      <c r="L741" s="12"/>
      <c r="M741" s="12"/>
      <c r="N741" s="223"/>
      <c r="O741" s="223"/>
      <c r="P741" s="227"/>
      <c r="Q741" s="228"/>
      <c r="R741" s="228"/>
      <c r="S741" s="12"/>
    </row>
    <row r="742" spans="8:19" ht="18.75" customHeight="1" x14ac:dyDescent="0.25">
      <c r="H742" s="12"/>
      <c r="I742" s="12"/>
      <c r="J742" s="12"/>
      <c r="K742" s="12"/>
      <c r="L742" s="12"/>
      <c r="M742" s="12"/>
      <c r="N742" s="223"/>
      <c r="O742" s="223"/>
      <c r="P742" s="227"/>
      <c r="Q742" s="228"/>
      <c r="R742" s="228"/>
      <c r="S742" s="12"/>
    </row>
    <row r="743" spans="8:19" ht="18.75" customHeight="1" x14ac:dyDescent="0.25">
      <c r="H743" s="12"/>
      <c r="I743" s="12"/>
      <c r="J743" s="12"/>
      <c r="K743" s="12"/>
      <c r="L743" s="12"/>
      <c r="M743" s="12"/>
      <c r="N743" s="223"/>
      <c r="O743" s="223"/>
      <c r="P743" s="227"/>
      <c r="Q743" s="228"/>
      <c r="R743" s="228"/>
      <c r="S743" s="12"/>
    </row>
    <row r="744" spans="8:19" ht="18.75" customHeight="1" x14ac:dyDescent="0.25">
      <c r="H744" s="12"/>
      <c r="I744" s="12"/>
      <c r="J744" s="12"/>
      <c r="K744" s="12"/>
      <c r="L744" s="12"/>
      <c r="M744" s="12"/>
      <c r="N744" s="223"/>
      <c r="O744" s="223"/>
      <c r="P744" s="227"/>
      <c r="Q744" s="228"/>
      <c r="R744" s="228"/>
      <c r="S744" s="12"/>
    </row>
    <row r="745" spans="8:19" ht="18.75" customHeight="1" x14ac:dyDescent="0.25">
      <c r="H745" s="12"/>
      <c r="I745" s="12"/>
      <c r="J745" s="12"/>
      <c r="K745" s="12"/>
      <c r="L745" s="12"/>
      <c r="M745" s="12"/>
      <c r="N745" s="223"/>
      <c r="O745" s="223"/>
      <c r="P745" s="227"/>
      <c r="Q745" s="228"/>
      <c r="R745" s="228"/>
      <c r="S745" s="12"/>
    </row>
    <row r="746" spans="8:19" ht="18.75" customHeight="1" x14ac:dyDescent="0.25">
      <c r="H746" s="12"/>
      <c r="I746" s="12"/>
      <c r="J746" s="12"/>
      <c r="K746" s="12"/>
      <c r="L746" s="12"/>
      <c r="M746" s="12"/>
      <c r="N746" s="223"/>
      <c r="O746" s="223"/>
      <c r="P746" s="227"/>
      <c r="Q746" s="228"/>
      <c r="R746" s="228"/>
      <c r="S746" s="12"/>
    </row>
    <row r="747" spans="8:19" ht="18.75" customHeight="1" x14ac:dyDescent="0.25">
      <c r="H747" s="12"/>
      <c r="I747" s="12"/>
      <c r="J747" s="12"/>
      <c r="K747" s="12"/>
      <c r="L747" s="12"/>
      <c r="M747" s="12"/>
      <c r="N747" s="223"/>
      <c r="O747" s="223"/>
      <c r="P747" s="227"/>
      <c r="Q747" s="228"/>
      <c r="R747" s="228"/>
      <c r="S747" s="12"/>
    </row>
    <row r="748" spans="8:19" ht="18.75" customHeight="1" x14ac:dyDescent="0.25">
      <c r="H748" s="12"/>
      <c r="I748" s="12"/>
      <c r="J748" s="12"/>
      <c r="K748" s="12"/>
      <c r="L748" s="12"/>
      <c r="M748" s="12"/>
      <c r="N748" s="223"/>
      <c r="O748" s="223"/>
      <c r="P748" s="227"/>
      <c r="Q748" s="228"/>
      <c r="R748" s="228"/>
      <c r="S748" s="12"/>
    </row>
    <row r="749" spans="8:19" ht="18.75" customHeight="1" x14ac:dyDescent="0.25">
      <c r="H749" s="12"/>
      <c r="I749" s="12"/>
      <c r="J749" s="12"/>
      <c r="K749" s="12"/>
      <c r="L749" s="12"/>
      <c r="M749" s="12"/>
      <c r="N749" s="223"/>
      <c r="O749" s="223"/>
      <c r="P749" s="227"/>
      <c r="Q749" s="228"/>
      <c r="R749" s="228"/>
      <c r="S749" s="12"/>
    </row>
    <row r="750" spans="8:19" ht="18.75" customHeight="1" x14ac:dyDescent="0.25">
      <c r="H750" s="12"/>
      <c r="I750" s="12"/>
      <c r="J750" s="12"/>
      <c r="K750" s="12"/>
      <c r="L750" s="12"/>
      <c r="M750" s="12"/>
      <c r="N750" s="223"/>
      <c r="O750" s="223"/>
      <c r="P750" s="227"/>
      <c r="Q750" s="228"/>
      <c r="R750" s="228"/>
      <c r="S750" s="12"/>
    </row>
    <row r="751" spans="8:19" ht="18.75" customHeight="1" x14ac:dyDescent="0.25">
      <c r="H751" s="12"/>
      <c r="I751" s="12"/>
      <c r="J751" s="12"/>
      <c r="K751" s="12"/>
      <c r="L751" s="12"/>
      <c r="M751" s="12"/>
      <c r="N751" s="223"/>
      <c r="O751" s="223"/>
      <c r="P751" s="227"/>
      <c r="Q751" s="228"/>
      <c r="R751" s="228"/>
      <c r="S751" s="12"/>
    </row>
    <row r="752" spans="8:19" ht="18.75" customHeight="1" x14ac:dyDescent="0.25">
      <c r="H752" s="12"/>
      <c r="I752" s="12"/>
      <c r="J752" s="12"/>
      <c r="K752" s="12"/>
      <c r="L752" s="12"/>
      <c r="M752" s="12"/>
      <c r="N752" s="223"/>
      <c r="O752" s="223"/>
      <c r="P752" s="227"/>
      <c r="Q752" s="228"/>
      <c r="R752" s="228"/>
      <c r="S752" s="12"/>
    </row>
    <row r="753" spans="8:19" ht="18.75" customHeight="1" x14ac:dyDescent="0.25">
      <c r="H753" s="12"/>
      <c r="I753" s="12"/>
      <c r="J753" s="12"/>
      <c r="K753" s="12"/>
      <c r="L753" s="12"/>
      <c r="M753" s="12"/>
      <c r="N753" s="223"/>
      <c r="O753" s="223"/>
      <c r="P753" s="227"/>
      <c r="Q753" s="228"/>
      <c r="R753" s="228"/>
      <c r="S753" s="12"/>
    </row>
    <row r="754" spans="8:19" ht="18.75" customHeight="1" x14ac:dyDescent="0.25">
      <c r="H754" s="12"/>
      <c r="I754" s="12"/>
      <c r="J754" s="12"/>
      <c r="K754" s="12"/>
      <c r="L754" s="12"/>
      <c r="M754" s="12"/>
      <c r="N754" s="223"/>
      <c r="O754" s="223"/>
      <c r="P754" s="227"/>
      <c r="Q754" s="228"/>
      <c r="R754" s="228"/>
      <c r="S754" s="12"/>
    </row>
    <row r="755" spans="8:19" ht="18.75" customHeight="1" x14ac:dyDescent="0.25">
      <c r="H755" s="12"/>
      <c r="I755" s="12"/>
      <c r="J755" s="12"/>
      <c r="K755" s="12"/>
      <c r="L755" s="12"/>
      <c r="M755" s="12"/>
      <c r="N755" s="223"/>
      <c r="O755" s="223"/>
      <c r="P755" s="227"/>
      <c r="Q755" s="228"/>
      <c r="R755" s="228"/>
      <c r="S755" s="12"/>
    </row>
    <row r="756" spans="8:19" ht="18.75" customHeight="1" x14ac:dyDescent="0.25">
      <c r="H756" s="12"/>
      <c r="I756" s="12"/>
      <c r="J756" s="12"/>
      <c r="K756" s="12"/>
      <c r="L756" s="12"/>
      <c r="M756" s="12"/>
      <c r="N756" s="223"/>
      <c r="O756" s="223"/>
      <c r="P756" s="227"/>
      <c r="Q756" s="228"/>
      <c r="R756" s="228"/>
      <c r="S756" s="12"/>
    </row>
    <row r="757" spans="8:19" ht="18.75" customHeight="1" x14ac:dyDescent="0.25">
      <c r="H757" s="12"/>
      <c r="I757" s="12"/>
      <c r="J757" s="12"/>
      <c r="K757" s="12"/>
      <c r="L757" s="12"/>
      <c r="M757" s="12"/>
      <c r="N757" s="223"/>
      <c r="O757" s="223"/>
      <c r="P757" s="227"/>
      <c r="Q757" s="228"/>
      <c r="R757" s="228"/>
      <c r="S757" s="12"/>
    </row>
    <row r="758" spans="8:19" ht="18.75" customHeight="1" x14ac:dyDescent="0.25">
      <c r="H758" s="12"/>
      <c r="I758" s="12"/>
      <c r="J758" s="12"/>
      <c r="K758" s="12"/>
      <c r="L758" s="12"/>
      <c r="M758" s="12"/>
      <c r="N758" s="223"/>
      <c r="O758" s="223"/>
      <c r="P758" s="227"/>
      <c r="Q758" s="228"/>
      <c r="R758" s="228"/>
      <c r="S758" s="12"/>
    </row>
    <row r="759" spans="8:19" ht="18.75" customHeight="1" x14ac:dyDescent="0.25">
      <c r="H759" s="12"/>
      <c r="I759" s="12"/>
      <c r="J759" s="12"/>
      <c r="K759" s="12"/>
      <c r="L759" s="12"/>
      <c r="M759" s="12"/>
      <c r="N759" s="223"/>
      <c r="O759" s="223"/>
      <c r="P759" s="227"/>
      <c r="Q759" s="228"/>
      <c r="R759" s="228"/>
      <c r="S759" s="12"/>
    </row>
    <row r="760" spans="8:19" ht="18.75" customHeight="1" x14ac:dyDescent="0.25">
      <c r="H760" s="12"/>
      <c r="I760" s="12"/>
      <c r="J760" s="12"/>
      <c r="K760" s="12"/>
      <c r="L760" s="12"/>
      <c r="M760" s="12"/>
      <c r="N760" s="223"/>
      <c r="O760" s="223"/>
      <c r="P760" s="227"/>
      <c r="Q760" s="228"/>
      <c r="R760" s="228"/>
      <c r="S760" s="12"/>
    </row>
    <row r="761" spans="8:19" ht="18.75" customHeight="1" x14ac:dyDescent="0.25">
      <c r="H761" s="12"/>
      <c r="I761" s="12"/>
      <c r="J761" s="12"/>
      <c r="K761" s="12"/>
      <c r="L761" s="12"/>
      <c r="M761" s="12"/>
      <c r="N761" s="223"/>
      <c r="O761" s="223"/>
      <c r="P761" s="227"/>
      <c r="Q761" s="228"/>
      <c r="R761" s="228"/>
      <c r="S761" s="12"/>
    </row>
    <row r="762" spans="8:19" ht="18.75" customHeight="1" x14ac:dyDescent="0.25">
      <c r="H762" s="12"/>
      <c r="I762" s="12"/>
      <c r="J762" s="12"/>
      <c r="K762" s="12"/>
      <c r="L762" s="12"/>
      <c r="M762" s="12"/>
      <c r="N762" s="223"/>
      <c r="O762" s="223"/>
      <c r="P762" s="227"/>
      <c r="Q762" s="228"/>
      <c r="R762" s="228"/>
      <c r="S762" s="12"/>
    </row>
    <row r="763" spans="8:19" ht="18.75" customHeight="1" x14ac:dyDescent="0.25">
      <c r="H763" s="12"/>
      <c r="I763" s="12"/>
      <c r="J763" s="12"/>
      <c r="K763" s="12"/>
      <c r="L763" s="12"/>
      <c r="M763" s="12"/>
      <c r="N763" s="223"/>
      <c r="O763" s="223"/>
      <c r="P763" s="227"/>
      <c r="Q763" s="228"/>
      <c r="R763" s="228"/>
      <c r="S763" s="12"/>
    </row>
    <row r="764" spans="8:19" ht="18.75" customHeight="1" x14ac:dyDescent="0.25">
      <c r="H764" s="12"/>
      <c r="I764" s="12"/>
      <c r="J764" s="12"/>
      <c r="K764" s="12"/>
      <c r="L764" s="12"/>
      <c r="M764" s="12"/>
      <c r="N764" s="223"/>
      <c r="O764" s="223"/>
      <c r="P764" s="227"/>
      <c r="Q764" s="228"/>
      <c r="R764" s="228"/>
      <c r="S764" s="12"/>
    </row>
    <row r="765" spans="8:19" ht="18.75" customHeight="1" x14ac:dyDescent="0.25">
      <c r="H765" s="12"/>
      <c r="I765" s="12"/>
      <c r="J765" s="12"/>
      <c r="K765" s="12"/>
      <c r="L765" s="12"/>
      <c r="M765" s="12"/>
      <c r="N765" s="223"/>
      <c r="O765" s="223"/>
      <c r="P765" s="227"/>
      <c r="Q765" s="228"/>
      <c r="R765" s="228"/>
      <c r="S765" s="12"/>
    </row>
    <row r="766" spans="8:19" ht="18.75" customHeight="1" x14ac:dyDescent="0.25">
      <c r="H766" s="12"/>
      <c r="I766" s="12"/>
      <c r="J766" s="12"/>
      <c r="K766" s="12"/>
      <c r="L766" s="12"/>
      <c r="M766" s="12"/>
      <c r="N766" s="223"/>
      <c r="O766" s="223"/>
      <c r="P766" s="227"/>
      <c r="Q766" s="228"/>
      <c r="R766" s="228"/>
      <c r="S766" s="12"/>
    </row>
    <row r="767" spans="8:19" ht="18.75" customHeight="1" x14ac:dyDescent="0.25">
      <c r="H767" s="12"/>
      <c r="I767" s="12"/>
      <c r="J767" s="12"/>
      <c r="K767" s="12"/>
      <c r="L767" s="12"/>
      <c r="M767" s="12"/>
      <c r="N767" s="223"/>
      <c r="O767" s="223"/>
      <c r="P767" s="227"/>
      <c r="Q767" s="228"/>
      <c r="R767" s="228"/>
      <c r="S767" s="12"/>
    </row>
    <row r="768" spans="8:19" ht="18.75" customHeight="1" x14ac:dyDescent="0.25">
      <c r="H768" s="12"/>
      <c r="I768" s="12"/>
      <c r="J768" s="12"/>
      <c r="K768" s="12"/>
      <c r="L768" s="12"/>
      <c r="M768" s="12"/>
      <c r="N768" s="223"/>
      <c r="O768" s="223"/>
      <c r="P768" s="227"/>
      <c r="Q768" s="228"/>
      <c r="R768" s="228"/>
      <c r="S768" s="12"/>
    </row>
    <row r="769" spans="8:19" ht="18.75" customHeight="1" x14ac:dyDescent="0.25">
      <c r="H769" s="12"/>
      <c r="I769" s="12"/>
      <c r="J769" s="12"/>
      <c r="K769" s="12"/>
      <c r="L769" s="12"/>
      <c r="M769" s="12"/>
      <c r="N769" s="223"/>
      <c r="O769" s="223"/>
      <c r="P769" s="227"/>
      <c r="Q769" s="228"/>
      <c r="R769" s="228"/>
      <c r="S769" s="12"/>
    </row>
    <row r="770" spans="8:19" ht="18.75" customHeight="1" x14ac:dyDescent="0.25">
      <c r="H770" s="12"/>
      <c r="I770" s="12"/>
      <c r="J770" s="12"/>
      <c r="K770" s="12"/>
      <c r="L770" s="12"/>
      <c r="M770" s="12"/>
      <c r="N770" s="223"/>
      <c r="O770" s="223"/>
      <c r="P770" s="227"/>
      <c r="Q770" s="228"/>
      <c r="R770" s="228"/>
      <c r="S770" s="12"/>
    </row>
    <row r="771" spans="8:19" ht="18.75" customHeight="1" x14ac:dyDescent="0.25">
      <c r="H771" s="12"/>
      <c r="I771" s="12"/>
      <c r="J771" s="12"/>
      <c r="K771" s="12"/>
      <c r="L771" s="12"/>
      <c r="M771" s="12"/>
      <c r="N771" s="223"/>
      <c r="O771" s="223"/>
      <c r="P771" s="227"/>
      <c r="Q771" s="228"/>
      <c r="R771" s="228"/>
      <c r="S771" s="12"/>
    </row>
    <row r="772" spans="8:19" ht="18.75" customHeight="1" x14ac:dyDescent="0.25">
      <c r="H772" s="12"/>
      <c r="I772" s="12"/>
      <c r="J772" s="12"/>
      <c r="K772" s="12"/>
      <c r="L772" s="12"/>
      <c r="M772" s="12"/>
      <c r="N772" s="223"/>
      <c r="O772" s="223"/>
      <c r="P772" s="227"/>
      <c r="Q772" s="228"/>
      <c r="R772" s="228"/>
      <c r="S772" s="12"/>
    </row>
    <row r="773" spans="8:19" ht="18.75" customHeight="1" x14ac:dyDescent="0.25">
      <c r="H773" s="12"/>
      <c r="I773" s="12"/>
      <c r="J773" s="12"/>
      <c r="K773" s="12"/>
      <c r="L773" s="12"/>
      <c r="M773" s="12"/>
      <c r="N773" s="223"/>
      <c r="O773" s="223"/>
      <c r="P773" s="227"/>
      <c r="Q773" s="228"/>
      <c r="R773" s="228"/>
      <c r="S773" s="12"/>
    </row>
    <row r="774" spans="8:19" ht="18.75" customHeight="1" x14ac:dyDescent="0.25">
      <c r="H774" s="12"/>
      <c r="I774" s="12"/>
      <c r="J774" s="12"/>
      <c r="K774" s="12"/>
      <c r="L774" s="12"/>
      <c r="M774" s="12"/>
      <c r="N774" s="223"/>
      <c r="O774" s="223"/>
      <c r="P774" s="227"/>
      <c r="Q774" s="228"/>
      <c r="R774" s="228"/>
      <c r="S774" s="12"/>
    </row>
    <row r="775" spans="8:19" ht="18.75" customHeight="1" x14ac:dyDescent="0.25">
      <c r="H775" s="12"/>
      <c r="I775" s="12"/>
      <c r="J775" s="12"/>
      <c r="K775" s="12"/>
      <c r="L775" s="12"/>
      <c r="M775" s="12"/>
      <c r="N775" s="223"/>
      <c r="O775" s="223"/>
      <c r="P775" s="227"/>
      <c r="Q775" s="228"/>
      <c r="R775" s="228"/>
      <c r="S775" s="12"/>
    </row>
    <row r="776" spans="8:19" ht="18.75" customHeight="1" x14ac:dyDescent="0.25">
      <c r="H776" s="12"/>
      <c r="I776" s="12"/>
      <c r="J776" s="12"/>
      <c r="K776" s="12"/>
      <c r="L776" s="12"/>
      <c r="M776" s="12"/>
      <c r="N776" s="223"/>
      <c r="O776" s="223"/>
      <c r="P776" s="227"/>
      <c r="Q776" s="228"/>
      <c r="R776" s="228"/>
      <c r="S776" s="12"/>
    </row>
    <row r="777" spans="8:19" ht="18.75" customHeight="1" x14ac:dyDescent="0.25">
      <c r="H777" s="12"/>
      <c r="I777" s="12"/>
      <c r="J777" s="12"/>
      <c r="K777" s="12"/>
      <c r="L777" s="12"/>
      <c r="M777" s="12"/>
      <c r="N777" s="223"/>
      <c r="O777" s="223"/>
      <c r="P777" s="227"/>
      <c r="Q777" s="228"/>
      <c r="R777" s="228"/>
      <c r="S777" s="12"/>
    </row>
    <row r="778" spans="8:19" ht="18.75" customHeight="1" x14ac:dyDescent="0.25">
      <c r="H778" s="12"/>
      <c r="I778" s="12"/>
      <c r="J778" s="12"/>
      <c r="K778" s="12"/>
      <c r="L778" s="12"/>
      <c r="M778" s="12"/>
      <c r="N778" s="223"/>
      <c r="O778" s="223"/>
      <c r="P778" s="227"/>
      <c r="Q778" s="228"/>
      <c r="R778" s="228"/>
      <c r="S778" s="12"/>
    </row>
    <row r="779" spans="8:19" ht="18.75" customHeight="1" x14ac:dyDescent="0.25">
      <c r="H779" s="12"/>
      <c r="I779" s="12"/>
      <c r="J779" s="12"/>
      <c r="K779" s="12"/>
      <c r="L779" s="12"/>
      <c r="M779" s="12"/>
      <c r="N779" s="223"/>
      <c r="O779" s="223"/>
      <c r="P779" s="227"/>
      <c r="Q779" s="228"/>
      <c r="R779" s="228"/>
      <c r="S779" s="12"/>
    </row>
    <row r="780" spans="8:19" ht="18.75" customHeight="1" x14ac:dyDescent="0.25">
      <c r="H780" s="12"/>
      <c r="I780" s="12"/>
      <c r="J780" s="12"/>
      <c r="K780" s="12"/>
      <c r="L780" s="12"/>
      <c r="M780" s="12"/>
      <c r="N780" s="223"/>
      <c r="O780" s="223"/>
      <c r="P780" s="227"/>
      <c r="Q780" s="228"/>
      <c r="R780" s="228"/>
      <c r="S780" s="12"/>
    </row>
    <row r="781" spans="8:19" ht="18.75" customHeight="1" x14ac:dyDescent="0.25">
      <c r="H781" s="12"/>
      <c r="I781" s="12"/>
      <c r="J781" s="12"/>
      <c r="K781" s="12"/>
      <c r="L781" s="12"/>
      <c r="M781" s="12"/>
      <c r="N781" s="223"/>
      <c r="O781" s="223"/>
      <c r="P781" s="227"/>
      <c r="Q781" s="228"/>
      <c r="R781" s="228"/>
      <c r="S781" s="12"/>
    </row>
    <row r="782" spans="8:19" ht="18.75" customHeight="1" x14ac:dyDescent="0.25">
      <c r="H782" s="12"/>
      <c r="I782" s="12"/>
      <c r="J782" s="12"/>
      <c r="K782" s="12"/>
      <c r="L782" s="12"/>
      <c r="M782" s="12"/>
      <c r="N782" s="223"/>
      <c r="O782" s="223"/>
      <c r="P782" s="227"/>
      <c r="Q782" s="228"/>
      <c r="R782" s="228"/>
      <c r="S782" s="12"/>
    </row>
    <row r="783" spans="8:19" ht="18.75" customHeight="1" x14ac:dyDescent="0.25">
      <c r="H783" s="12"/>
      <c r="I783" s="12"/>
      <c r="J783" s="12"/>
      <c r="K783" s="12"/>
      <c r="L783" s="12"/>
      <c r="M783" s="12"/>
      <c r="N783" s="223"/>
      <c r="O783" s="223"/>
      <c r="P783" s="227"/>
      <c r="Q783" s="228"/>
      <c r="R783" s="228"/>
      <c r="S783" s="12"/>
    </row>
    <row r="784" spans="8:19" ht="18.75" customHeight="1" x14ac:dyDescent="0.25">
      <c r="H784" s="12"/>
      <c r="I784" s="12"/>
      <c r="J784" s="12"/>
      <c r="K784" s="12"/>
      <c r="L784" s="12"/>
      <c r="M784" s="12"/>
      <c r="N784" s="223"/>
      <c r="O784" s="223"/>
      <c r="P784" s="227"/>
      <c r="Q784" s="228"/>
      <c r="R784" s="228"/>
      <c r="S784" s="12"/>
    </row>
    <row r="785" spans="8:19" ht="18.75" customHeight="1" x14ac:dyDescent="0.25">
      <c r="H785" s="12"/>
      <c r="I785" s="12"/>
      <c r="J785" s="12"/>
      <c r="K785" s="12"/>
      <c r="L785" s="12"/>
      <c r="M785" s="12"/>
      <c r="N785" s="223"/>
      <c r="O785" s="223"/>
      <c r="P785" s="227"/>
      <c r="Q785" s="228"/>
      <c r="R785" s="228"/>
      <c r="S785" s="12"/>
    </row>
    <row r="786" spans="8:19" ht="18.75" customHeight="1" x14ac:dyDescent="0.25">
      <c r="H786" s="12"/>
      <c r="I786" s="12"/>
      <c r="J786" s="12"/>
      <c r="K786" s="12"/>
      <c r="L786" s="12"/>
      <c r="M786" s="12"/>
      <c r="N786" s="223"/>
      <c r="O786" s="223"/>
      <c r="P786" s="227"/>
      <c r="Q786" s="228"/>
      <c r="R786" s="228"/>
      <c r="S786" s="12"/>
    </row>
    <row r="787" spans="8:19" ht="18.75" customHeight="1" x14ac:dyDescent="0.25">
      <c r="H787" s="12"/>
      <c r="I787" s="12"/>
      <c r="J787" s="12"/>
      <c r="K787" s="12"/>
      <c r="L787" s="12"/>
      <c r="M787" s="12"/>
      <c r="N787" s="223"/>
      <c r="O787" s="223"/>
      <c r="P787" s="227"/>
      <c r="Q787" s="228"/>
      <c r="R787" s="228"/>
      <c r="S787" s="12"/>
    </row>
    <row r="788" spans="8:19" ht="18.75" customHeight="1" x14ac:dyDescent="0.25">
      <c r="H788" s="12"/>
      <c r="I788" s="12"/>
      <c r="J788" s="12"/>
      <c r="K788" s="12"/>
      <c r="L788" s="12"/>
      <c r="M788" s="12"/>
      <c r="N788" s="223"/>
      <c r="O788" s="223"/>
      <c r="P788" s="227"/>
      <c r="Q788" s="228"/>
      <c r="R788" s="228"/>
      <c r="S788" s="12"/>
    </row>
    <row r="789" spans="8:19" ht="18.75" customHeight="1" x14ac:dyDescent="0.25">
      <c r="H789" s="12"/>
      <c r="I789" s="12"/>
      <c r="J789" s="12"/>
      <c r="K789" s="12"/>
      <c r="L789" s="12"/>
      <c r="M789" s="12"/>
      <c r="N789" s="223"/>
      <c r="O789" s="223"/>
      <c r="P789" s="227"/>
      <c r="Q789" s="228"/>
      <c r="R789" s="228"/>
      <c r="S789" s="12"/>
    </row>
    <row r="790" spans="8:19" ht="18.75" customHeight="1" x14ac:dyDescent="0.25">
      <c r="H790" s="12"/>
      <c r="I790" s="12"/>
      <c r="J790" s="12"/>
      <c r="K790" s="12"/>
      <c r="L790" s="12"/>
      <c r="M790" s="12"/>
      <c r="N790" s="223"/>
      <c r="O790" s="223"/>
      <c r="P790" s="227"/>
      <c r="Q790" s="228"/>
      <c r="R790" s="228"/>
      <c r="S790" s="12"/>
    </row>
    <row r="791" spans="8:19" ht="18.75" customHeight="1" x14ac:dyDescent="0.25">
      <c r="H791" s="12"/>
      <c r="I791" s="12"/>
      <c r="J791" s="12"/>
      <c r="K791" s="12"/>
      <c r="L791" s="12"/>
      <c r="M791" s="12"/>
      <c r="N791" s="223"/>
      <c r="O791" s="223"/>
      <c r="P791" s="227"/>
      <c r="Q791" s="228"/>
      <c r="R791" s="228"/>
      <c r="S791" s="12"/>
    </row>
    <row r="792" spans="8:19" ht="18.75" customHeight="1" x14ac:dyDescent="0.25">
      <c r="H792" s="12"/>
      <c r="I792" s="12"/>
      <c r="J792" s="12"/>
      <c r="K792" s="12"/>
      <c r="L792" s="12"/>
      <c r="M792" s="12"/>
      <c r="N792" s="223"/>
      <c r="O792" s="223"/>
      <c r="P792" s="227"/>
      <c r="Q792" s="228"/>
      <c r="R792" s="228"/>
      <c r="S792" s="12"/>
    </row>
    <row r="793" spans="8:19" ht="18.75" customHeight="1" x14ac:dyDescent="0.25">
      <c r="H793" s="12"/>
      <c r="I793" s="12"/>
      <c r="J793" s="12"/>
      <c r="K793" s="12"/>
      <c r="L793" s="12"/>
      <c r="M793" s="12"/>
      <c r="N793" s="223"/>
      <c r="O793" s="223"/>
      <c r="P793" s="227"/>
      <c r="Q793" s="228"/>
      <c r="R793" s="228"/>
      <c r="S793" s="12"/>
    </row>
    <row r="794" spans="8:19" ht="18.75" customHeight="1" x14ac:dyDescent="0.25">
      <c r="H794" s="12"/>
      <c r="I794" s="12"/>
      <c r="J794" s="12"/>
      <c r="K794" s="12"/>
      <c r="L794" s="12"/>
      <c r="M794" s="12"/>
      <c r="N794" s="223"/>
      <c r="O794" s="223"/>
      <c r="P794" s="227"/>
      <c r="Q794" s="228"/>
      <c r="R794" s="228"/>
      <c r="S794" s="12"/>
    </row>
    <row r="795" spans="8:19" ht="18.75" customHeight="1" x14ac:dyDescent="0.25">
      <c r="H795" s="12"/>
      <c r="I795" s="12"/>
      <c r="J795" s="12"/>
      <c r="K795" s="12"/>
      <c r="L795" s="12"/>
      <c r="M795" s="12"/>
      <c r="N795" s="223"/>
      <c r="O795" s="223"/>
      <c r="P795" s="227"/>
      <c r="Q795" s="228"/>
      <c r="R795" s="228"/>
      <c r="S795" s="12"/>
    </row>
    <row r="796" spans="8:19" ht="18.75" customHeight="1" x14ac:dyDescent="0.25">
      <c r="H796" s="12"/>
      <c r="I796" s="12"/>
      <c r="J796" s="12"/>
      <c r="K796" s="12"/>
      <c r="L796" s="12"/>
      <c r="M796" s="12"/>
      <c r="N796" s="223"/>
      <c r="O796" s="223"/>
      <c r="P796" s="227"/>
      <c r="Q796" s="228"/>
      <c r="R796" s="228"/>
      <c r="S796" s="12"/>
    </row>
    <row r="797" spans="8:19" ht="18.75" customHeight="1" x14ac:dyDescent="0.25">
      <c r="H797" s="12"/>
      <c r="I797" s="12"/>
      <c r="J797" s="12"/>
      <c r="K797" s="12"/>
      <c r="L797" s="12"/>
      <c r="M797" s="12"/>
      <c r="N797" s="223"/>
      <c r="O797" s="223"/>
      <c r="P797" s="227"/>
      <c r="Q797" s="228"/>
      <c r="R797" s="228"/>
      <c r="S797" s="12"/>
    </row>
    <row r="798" spans="8:19" ht="18.75" customHeight="1" x14ac:dyDescent="0.25">
      <c r="H798" s="12"/>
      <c r="I798" s="12"/>
      <c r="J798" s="12"/>
      <c r="K798" s="12"/>
      <c r="L798" s="12"/>
      <c r="M798" s="12"/>
      <c r="N798" s="223"/>
      <c r="O798" s="223"/>
      <c r="P798" s="227"/>
      <c r="Q798" s="228"/>
      <c r="R798" s="228"/>
      <c r="S798" s="12"/>
    </row>
    <row r="799" spans="8:19" ht="18.75" customHeight="1" x14ac:dyDescent="0.25">
      <c r="H799" s="12"/>
      <c r="I799" s="12"/>
      <c r="J799" s="12"/>
      <c r="K799" s="12"/>
      <c r="L799" s="12"/>
      <c r="M799" s="12"/>
      <c r="N799" s="223"/>
      <c r="O799" s="223"/>
      <c r="P799" s="227"/>
      <c r="Q799" s="228"/>
      <c r="R799" s="228"/>
      <c r="S799" s="12"/>
    </row>
    <row r="800" spans="8:19" ht="18.75" customHeight="1" x14ac:dyDescent="0.25">
      <c r="H800" s="12"/>
      <c r="I800" s="12"/>
      <c r="J800" s="12"/>
      <c r="K800" s="12"/>
      <c r="L800" s="12"/>
      <c r="M800" s="12"/>
      <c r="N800" s="223"/>
      <c r="O800" s="223"/>
      <c r="P800" s="227"/>
      <c r="Q800" s="228"/>
      <c r="R800" s="228"/>
      <c r="S800" s="12"/>
    </row>
    <row r="801" spans="8:19" ht="18.75" customHeight="1" x14ac:dyDescent="0.25">
      <c r="H801" s="12"/>
      <c r="I801" s="12"/>
      <c r="J801" s="12"/>
      <c r="K801" s="12"/>
      <c r="L801" s="12"/>
      <c r="M801" s="12"/>
      <c r="N801" s="223"/>
      <c r="O801" s="223"/>
      <c r="P801" s="227"/>
      <c r="Q801" s="228"/>
      <c r="R801" s="228"/>
      <c r="S801" s="12"/>
    </row>
    <row r="802" spans="8:19" ht="18.75" customHeight="1" x14ac:dyDescent="0.25">
      <c r="H802" s="12"/>
      <c r="I802" s="12"/>
      <c r="J802" s="12"/>
      <c r="K802" s="12"/>
      <c r="L802" s="12"/>
      <c r="M802" s="12"/>
      <c r="N802" s="223"/>
      <c r="O802" s="223"/>
      <c r="P802" s="227"/>
      <c r="Q802" s="228"/>
      <c r="R802" s="228"/>
      <c r="S802" s="12"/>
    </row>
    <row r="803" spans="8:19" ht="18.75" customHeight="1" x14ac:dyDescent="0.25">
      <c r="H803" s="12"/>
      <c r="I803" s="12"/>
      <c r="J803" s="12"/>
      <c r="K803" s="12"/>
      <c r="L803" s="12"/>
      <c r="M803" s="12"/>
      <c r="N803" s="223"/>
      <c r="O803" s="223"/>
      <c r="P803" s="227"/>
      <c r="Q803" s="228"/>
      <c r="R803" s="228"/>
      <c r="S803" s="12"/>
    </row>
    <row r="804" spans="8:19" ht="18.75" customHeight="1" x14ac:dyDescent="0.25">
      <c r="H804" s="12"/>
      <c r="I804" s="12"/>
      <c r="J804" s="12"/>
      <c r="K804" s="12"/>
      <c r="L804" s="12"/>
      <c r="M804" s="12"/>
      <c r="N804" s="223"/>
      <c r="O804" s="223"/>
      <c r="P804" s="227"/>
      <c r="Q804" s="228"/>
      <c r="R804" s="228"/>
      <c r="S804" s="12"/>
    </row>
    <row r="805" spans="8:19" ht="18.75" customHeight="1" x14ac:dyDescent="0.25">
      <c r="H805" s="12"/>
      <c r="I805" s="12"/>
      <c r="J805" s="12"/>
      <c r="K805" s="12"/>
      <c r="L805" s="12"/>
      <c r="M805" s="12"/>
      <c r="N805" s="223"/>
      <c r="O805" s="223"/>
      <c r="P805" s="227"/>
      <c r="Q805" s="228"/>
      <c r="R805" s="228"/>
      <c r="S805" s="12"/>
    </row>
    <row r="806" spans="8:19" ht="18.75" customHeight="1" x14ac:dyDescent="0.25">
      <c r="H806" s="12"/>
      <c r="I806" s="12"/>
      <c r="J806" s="12"/>
      <c r="K806" s="12"/>
      <c r="L806" s="12"/>
      <c r="M806" s="12"/>
      <c r="N806" s="223"/>
      <c r="O806" s="223"/>
      <c r="P806" s="227"/>
      <c r="Q806" s="228"/>
      <c r="R806" s="228"/>
      <c r="S806" s="12"/>
    </row>
    <row r="807" spans="8:19" ht="18.75" customHeight="1" x14ac:dyDescent="0.25">
      <c r="H807" s="12"/>
      <c r="I807" s="12"/>
      <c r="J807" s="12"/>
      <c r="K807" s="12"/>
      <c r="L807" s="12"/>
      <c r="M807" s="12"/>
      <c r="N807" s="223"/>
      <c r="O807" s="223"/>
      <c r="P807" s="227"/>
      <c r="Q807" s="228"/>
      <c r="R807" s="228"/>
      <c r="S807" s="12"/>
    </row>
    <row r="808" spans="8:19" ht="18.75" customHeight="1" x14ac:dyDescent="0.25">
      <c r="H808" s="12"/>
      <c r="I808" s="12"/>
      <c r="J808" s="12"/>
      <c r="K808" s="12"/>
      <c r="L808" s="12"/>
      <c r="M808" s="12"/>
      <c r="N808" s="223"/>
      <c r="O808" s="223"/>
      <c r="P808" s="227"/>
      <c r="Q808" s="228"/>
      <c r="R808" s="228"/>
      <c r="S808" s="12"/>
    </row>
    <row r="809" spans="8:19" ht="18.75" customHeight="1" x14ac:dyDescent="0.25">
      <c r="H809" s="12"/>
      <c r="I809" s="12"/>
      <c r="J809" s="12"/>
      <c r="K809" s="12"/>
      <c r="L809" s="12"/>
      <c r="M809" s="12"/>
      <c r="N809" s="223"/>
      <c r="O809" s="223"/>
      <c r="P809" s="227"/>
      <c r="Q809" s="228"/>
      <c r="R809" s="228"/>
      <c r="S809" s="12"/>
    </row>
    <row r="810" spans="8:19" ht="18.75" customHeight="1" x14ac:dyDescent="0.25">
      <c r="H810" s="12"/>
      <c r="I810" s="12"/>
      <c r="J810" s="12"/>
      <c r="K810" s="12"/>
      <c r="L810" s="12"/>
      <c r="M810" s="12"/>
      <c r="N810" s="223"/>
      <c r="O810" s="223"/>
      <c r="P810" s="227"/>
      <c r="Q810" s="228"/>
      <c r="R810" s="228"/>
      <c r="S810" s="12"/>
    </row>
    <row r="811" spans="8:19" ht="18.75" customHeight="1" x14ac:dyDescent="0.25">
      <c r="H811" s="12"/>
      <c r="I811" s="12"/>
      <c r="J811" s="12"/>
      <c r="K811" s="12"/>
      <c r="L811" s="12"/>
      <c r="M811" s="12"/>
      <c r="N811" s="223"/>
      <c r="O811" s="223"/>
      <c r="P811" s="227"/>
      <c r="Q811" s="228"/>
      <c r="R811" s="228"/>
      <c r="S811" s="12"/>
    </row>
    <row r="812" spans="8:19" ht="18.75" customHeight="1" x14ac:dyDescent="0.25">
      <c r="H812" s="12"/>
      <c r="I812" s="12"/>
      <c r="J812" s="12"/>
      <c r="K812" s="12"/>
      <c r="L812" s="12"/>
      <c r="M812" s="12"/>
      <c r="N812" s="223"/>
      <c r="O812" s="223"/>
      <c r="P812" s="227"/>
      <c r="Q812" s="228"/>
      <c r="R812" s="228"/>
      <c r="S812" s="12"/>
    </row>
    <row r="813" spans="8:19" ht="18.75" customHeight="1" x14ac:dyDescent="0.25">
      <c r="H813" s="12"/>
      <c r="I813" s="12"/>
      <c r="J813" s="12"/>
      <c r="K813" s="12"/>
      <c r="L813" s="12"/>
      <c r="M813" s="12"/>
      <c r="N813" s="223"/>
      <c r="O813" s="223"/>
      <c r="P813" s="227"/>
      <c r="Q813" s="228"/>
      <c r="R813" s="228"/>
      <c r="S813" s="12"/>
    </row>
    <row r="814" spans="8:19" ht="18.75" customHeight="1" x14ac:dyDescent="0.25">
      <c r="H814" s="12"/>
      <c r="I814" s="12"/>
      <c r="J814" s="12"/>
      <c r="K814" s="12"/>
      <c r="L814" s="12"/>
      <c r="M814" s="12"/>
      <c r="N814" s="223"/>
      <c r="O814" s="223"/>
      <c r="P814" s="227"/>
      <c r="Q814" s="228"/>
      <c r="R814" s="228"/>
      <c r="S814" s="12"/>
    </row>
    <row r="815" spans="8:19" ht="18.75" customHeight="1" x14ac:dyDescent="0.25">
      <c r="H815" s="12"/>
      <c r="I815" s="12"/>
      <c r="J815" s="12"/>
      <c r="K815" s="12"/>
      <c r="L815" s="12"/>
      <c r="M815" s="12"/>
      <c r="N815" s="223"/>
      <c r="O815" s="223"/>
      <c r="P815" s="227"/>
      <c r="Q815" s="228"/>
      <c r="R815" s="228"/>
      <c r="S815" s="12"/>
    </row>
    <row r="816" spans="8:19" ht="18.75" customHeight="1" x14ac:dyDescent="0.25">
      <c r="H816" s="12"/>
      <c r="I816" s="12"/>
      <c r="J816" s="12"/>
      <c r="K816" s="12"/>
      <c r="L816" s="12"/>
      <c r="M816" s="12"/>
      <c r="N816" s="223"/>
      <c r="O816" s="223"/>
      <c r="P816" s="227"/>
      <c r="Q816" s="228"/>
      <c r="R816" s="228"/>
      <c r="S816" s="12"/>
    </row>
    <row r="817" spans="8:19" ht="18.75" customHeight="1" x14ac:dyDescent="0.25">
      <c r="H817" s="12"/>
      <c r="I817" s="12"/>
      <c r="J817" s="12"/>
      <c r="K817" s="12"/>
      <c r="L817" s="12"/>
      <c r="M817" s="12"/>
      <c r="N817" s="223"/>
      <c r="O817" s="223"/>
      <c r="P817" s="227"/>
      <c r="Q817" s="228"/>
      <c r="R817" s="228"/>
      <c r="S817" s="12"/>
    </row>
    <row r="818" spans="8:19" ht="18.75" customHeight="1" x14ac:dyDescent="0.25">
      <c r="H818" s="12"/>
      <c r="I818" s="12"/>
      <c r="J818" s="12"/>
      <c r="K818" s="12"/>
      <c r="L818" s="12"/>
      <c r="M818" s="12"/>
      <c r="N818" s="223"/>
      <c r="O818" s="223"/>
      <c r="P818" s="227"/>
      <c r="Q818" s="228"/>
      <c r="R818" s="228"/>
      <c r="S818" s="12"/>
    </row>
    <row r="819" spans="8:19" ht="18.75" customHeight="1" x14ac:dyDescent="0.25">
      <c r="H819" s="12"/>
      <c r="I819" s="12"/>
      <c r="J819" s="12"/>
      <c r="K819" s="12"/>
      <c r="L819" s="12"/>
      <c r="M819" s="12"/>
      <c r="N819" s="223"/>
      <c r="O819" s="223"/>
      <c r="P819" s="227"/>
      <c r="Q819" s="228"/>
      <c r="R819" s="228"/>
      <c r="S819" s="12"/>
    </row>
    <row r="820" spans="8:19" ht="18.75" customHeight="1" x14ac:dyDescent="0.25">
      <c r="H820" s="12"/>
      <c r="I820" s="12"/>
      <c r="J820" s="12"/>
      <c r="K820" s="12"/>
      <c r="L820" s="12"/>
      <c r="M820" s="12"/>
      <c r="N820" s="223"/>
      <c r="O820" s="223"/>
      <c r="P820" s="227"/>
      <c r="Q820" s="228"/>
      <c r="R820" s="228"/>
      <c r="S820" s="12"/>
    </row>
    <row r="821" spans="8:19" ht="18.75" customHeight="1" x14ac:dyDescent="0.25">
      <c r="H821" s="12"/>
      <c r="I821" s="12"/>
      <c r="J821" s="12"/>
      <c r="K821" s="12"/>
      <c r="L821" s="12"/>
      <c r="M821" s="12"/>
      <c r="N821" s="223"/>
      <c r="O821" s="223"/>
      <c r="P821" s="227"/>
      <c r="Q821" s="228"/>
      <c r="R821" s="228"/>
      <c r="S821" s="12"/>
    </row>
    <row r="822" spans="8:19" ht="18.75" customHeight="1" x14ac:dyDescent="0.25">
      <c r="H822" s="12"/>
      <c r="I822" s="12"/>
      <c r="J822" s="12"/>
      <c r="K822" s="12"/>
      <c r="L822" s="12"/>
      <c r="M822" s="12"/>
      <c r="N822" s="223"/>
      <c r="O822" s="223"/>
      <c r="P822" s="227"/>
      <c r="Q822" s="228"/>
      <c r="R822" s="228"/>
      <c r="S822" s="12"/>
    </row>
    <row r="823" spans="8:19" ht="18.75" customHeight="1" x14ac:dyDescent="0.25">
      <c r="H823" s="12"/>
      <c r="I823" s="12"/>
      <c r="J823" s="12"/>
      <c r="K823" s="12"/>
      <c r="L823" s="12"/>
      <c r="M823" s="12"/>
      <c r="N823" s="223"/>
      <c r="O823" s="223"/>
      <c r="P823" s="227"/>
      <c r="Q823" s="228"/>
      <c r="R823" s="228"/>
      <c r="S823" s="12"/>
    </row>
    <row r="824" spans="8:19" ht="18.75" customHeight="1" x14ac:dyDescent="0.25">
      <c r="H824" s="12"/>
      <c r="I824" s="12"/>
      <c r="J824" s="12"/>
      <c r="K824" s="12"/>
      <c r="L824" s="12"/>
      <c r="M824" s="12"/>
      <c r="N824" s="223"/>
      <c r="O824" s="223"/>
      <c r="P824" s="227"/>
      <c r="Q824" s="228"/>
      <c r="R824" s="228"/>
      <c r="S824" s="12"/>
    </row>
    <row r="825" spans="8:19" ht="18.75" customHeight="1" x14ac:dyDescent="0.25">
      <c r="H825" s="12"/>
      <c r="I825" s="12"/>
      <c r="J825" s="12"/>
      <c r="K825" s="12"/>
      <c r="L825" s="12"/>
      <c r="M825" s="12"/>
      <c r="N825" s="223"/>
      <c r="O825" s="223"/>
      <c r="P825" s="227"/>
      <c r="Q825" s="228"/>
      <c r="R825" s="228"/>
      <c r="S825" s="12"/>
    </row>
    <row r="826" spans="8:19" ht="18.75" customHeight="1" x14ac:dyDescent="0.25">
      <c r="H826" s="12"/>
      <c r="I826" s="12"/>
      <c r="J826" s="12"/>
      <c r="K826" s="12"/>
      <c r="L826" s="12"/>
      <c r="M826" s="12"/>
      <c r="N826" s="223"/>
      <c r="O826" s="223"/>
      <c r="P826" s="227"/>
      <c r="Q826" s="228"/>
      <c r="R826" s="228"/>
      <c r="S826" s="12"/>
    </row>
    <row r="827" spans="8:19" ht="18.75" customHeight="1" x14ac:dyDescent="0.25">
      <c r="H827" s="12"/>
      <c r="I827" s="12"/>
      <c r="J827" s="12"/>
      <c r="K827" s="12"/>
      <c r="L827" s="12"/>
      <c r="M827" s="12"/>
      <c r="N827" s="223"/>
      <c r="O827" s="223"/>
      <c r="P827" s="227"/>
      <c r="Q827" s="228"/>
      <c r="R827" s="228"/>
      <c r="S827" s="12"/>
    </row>
    <row r="828" spans="8:19" ht="18.75" customHeight="1" x14ac:dyDescent="0.25">
      <c r="H828" s="12"/>
      <c r="I828" s="12"/>
      <c r="J828" s="12"/>
      <c r="K828" s="12"/>
      <c r="L828" s="12"/>
      <c r="M828" s="12"/>
      <c r="N828" s="223"/>
      <c r="O828" s="223"/>
      <c r="P828" s="227"/>
      <c r="Q828" s="228"/>
      <c r="R828" s="228"/>
      <c r="S828" s="12"/>
    </row>
    <row r="829" spans="8:19" ht="18.75" customHeight="1" x14ac:dyDescent="0.25">
      <c r="H829" s="12"/>
      <c r="I829" s="12"/>
      <c r="J829" s="12"/>
      <c r="K829" s="12"/>
      <c r="L829" s="12"/>
      <c r="M829" s="12"/>
      <c r="N829" s="223"/>
      <c r="O829" s="223"/>
      <c r="P829" s="227"/>
      <c r="Q829" s="228"/>
      <c r="R829" s="228"/>
      <c r="S829" s="12"/>
    </row>
    <row r="830" spans="8:19" ht="18.75" customHeight="1" x14ac:dyDescent="0.25">
      <c r="H830" s="12"/>
      <c r="I830" s="12"/>
      <c r="J830" s="12"/>
      <c r="K830" s="12"/>
      <c r="L830" s="12"/>
      <c r="M830" s="12"/>
      <c r="N830" s="223"/>
      <c r="O830" s="223"/>
      <c r="P830" s="227"/>
      <c r="Q830" s="228"/>
      <c r="R830" s="228"/>
      <c r="S830" s="12"/>
    </row>
    <row r="831" spans="8:19" ht="18.75" customHeight="1" x14ac:dyDescent="0.25">
      <c r="H831" s="12"/>
      <c r="I831" s="12"/>
      <c r="J831" s="12"/>
      <c r="K831" s="12"/>
      <c r="L831" s="12"/>
      <c r="M831" s="12"/>
      <c r="N831" s="223"/>
      <c r="O831" s="223"/>
      <c r="P831" s="227"/>
      <c r="Q831" s="228"/>
      <c r="R831" s="228"/>
      <c r="S831" s="12"/>
    </row>
    <row r="832" spans="8:19" ht="18.75" customHeight="1" x14ac:dyDescent="0.25">
      <c r="H832" s="12"/>
      <c r="I832" s="12"/>
      <c r="J832" s="12"/>
      <c r="K832" s="12"/>
      <c r="L832" s="12"/>
      <c r="M832" s="12"/>
      <c r="N832" s="223"/>
      <c r="O832" s="223"/>
      <c r="P832" s="227"/>
      <c r="Q832" s="228"/>
      <c r="R832" s="228"/>
      <c r="S832" s="12"/>
    </row>
    <row r="833" spans="8:19" ht="18.75" customHeight="1" x14ac:dyDescent="0.25">
      <c r="H833" s="12"/>
      <c r="I833" s="12"/>
      <c r="J833" s="12"/>
      <c r="K833" s="12"/>
      <c r="L833" s="12"/>
      <c r="M833" s="12"/>
      <c r="N833" s="223"/>
      <c r="O833" s="223"/>
      <c r="P833" s="227"/>
      <c r="Q833" s="228"/>
      <c r="R833" s="228"/>
      <c r="S833" s="12"/>
    </row>
    <row r="834" spans="8:19" ht="18.75" customHeight="1" x14ac:dyDescent="0.25">
      <c r="H834" s="12"/>
      <c r="I834" s="12"/>
      <c r="J834" s="12"/>
      <c r="K834" s="12"/>
      <c r="L834" s="12"/>
      <c r="M834" s="12"/>
      <c r="N834" s="223"/>
      <c r="O834" s="223"/>
      <c r="P834" s="227"/>
      <c r="Q834" s="228"/>
      <c r="R834" s="228"/>
      <c r="S834" s="12"/>
    </row>
    <row r="835" spans="8:19" ht="18.75" customHeight="1" x14ac:dyDescent="0.25">
      <c r="H835" s="12"/>
      <c r="I835" s="12"/>
      <c r="J835" s="12"/>
      <c r="K835" s="12"/>
      <c r="L835" s="12"/>
      <c r="M835" s="12"/>
      <c r="N835" s="223"/>
      <c r="O835" s="223"/>
      <c r="P835" s="227"/>
      <c r="Q835" s="228"/>
      <c r="R835" s="228"/>
      <c r="S835" s="12"/>
    </row>
    <row r="836" spans="8:19" ht="18.75" customHeight="1" x14ac:dyDescent="0.25">
      <c r="H836" s="12"/>
      <c r="I836" s="12"/>
      <c r="J836" s="12"/>
      <c r="K836" s="12"/>
      <c r="L836" s="12"/>
      <c r="M836" s="12"/>
      <c r="N836" s="223"/>
      <c r="O836" s="223"/>
      <c r="P836" s="227"/>
      <c r="Q836" s="228"/>
      <c r="R836" s="228"/>
      <c r="S836" s="12"/>
    </row>
    <row r="837" spans="8:19" ht="18.75" customHeight="1" x14ac:dyDescent="0.25">
      <c r="H837" s="12"/>
      <c r="I837" s="12"/>
      <c r="J837" s="12"/>
      <c r="K837" s="12"/>
      <c r="L837" s="12"/>
      <c r="M837" s="12"/>
      <c r="N837" s="223"/>
      <c r="O837" s="223"/>
      <c r="P837" s="227"/>
      <c r="Q837" s="228"/>
      <c r="R837" s="228"/>
      <c r="S837" s="12"/>
    </row>
    <row r="838" spans="8:19" ht="18.75" customHeight="1" x14ac:dyDescent="0.25">
      <c r="H838" s="12"/>
      <c r="I838" s="12"/>
      <c r="J838" s="12"/>
      <c r="K838" s="12"/>
      <c r="L838" s="12"/>
      <c r="M838" s="12"/>
      <c r="N838" s="223"/>
      <c r="O838" s="223"/>
      <c r="P838" s="227"/>
      <c r="Q838" s="228"/>
      <c r="R838" s="228"/>
      <c r="S838" s="12"/>
    </row>
    <row r="839" spans="8:19" ht="18.75" customHeight="1" x14ac:dyDescent="0.25">
      <c r="H839" s="12"/>
      <c r="I839" s="12"/>
      <c r="J839" s="12"/>
      <c r="K839" s="12"/>
      <c r="L839" s="12"/>
      <c r="M839" s="12"/>
      <c r="N839" s="223"/>
      <c r="O839" s="223"/>
      <c r="P839" s="227"/>
      <c r="Q839" s="228"/>
      <c r="R839" s="228"/>
      <c r="S839" s="12"/>
    </row>
    <row r="840" spans="8:19" ht="18.75" customHeight="1" x14ac:dyDescent="0.25">
      <c r="H840" s="12"/>
      <c r="I840" s="12"/>
      <c r="J840" s="12"/>
      <c r="K840" s="12"/>
      <c r="L840" s="12"/>
      <c r="M840" s="12"/>
      <c r="N840" s="223"/>
      <c r="O840" s="223"/>
      <c r="P840" s="227"/>
      <c r="Q840" s="228"/>
      <c r="R840" s="228"/>
      <c r="S840" s="12"/>
    </row>
    <row r="841" spans="8:19" ht="18.75" customHeight="1" x14ac:dyDescent="0.25">
      <c r="H841" s="12"/>
      <c r="I841" s="12"/>
      <c r="J841" s="12"/>
      <c r="K841" s="12"/>
      <c r="L841" s="12"/>
      <c r="M841" s="12"/>
      <c r="N841" s="223"/>
      <c r="O841" s="223"/>
      <c r="P841" s="227"/>
      <c r="Q841" s="228"/>
      <c r="R841" s="228"/>
      <c r="S841" s="12"/>
    </row>
    <row r="842" spans="8:19" ht="18.75" customHeight="1" x14ac:dyDescent="0.25">
      <c r="H842" s="12"/>
      <c r="I842" s="12"/>
      <c r="J842" s="12"/>
      <c r="K842" s="12"/>
      <c r="L842" s="12"/>
      <c r="M842" s="12"/>
      <c r="N842" s="223"/>
      <c r="O842" s="223"/>
      <c r="P842" s="227"/>
      <c r="Q842" s="228"/>
      <c r="R842" s="228"/>
      <c r="S842" s="12"/>
    </row>
    <row r="843" spans="8:19" ht="18.75" customHeight="1" x14ac:dyDescent="0.25">
      <c r="H843" s="12"/>
      <c r="I843" s="12"/>
      <c r="J843" s="12"/>
      <c r="K843" s="12"/>
      <c r="L843" s="12"/>
      <c r="M843" s="12"/>
      <c r="N843" s="223"/>
      <c r="O843" s="223"/>
      <c r="P843" s="227"/>
      <c r="Q843" s="228"/>
      <c r="R843" s="228"/>
      <c r="S843" s="12"/>
    </row>
    <row r="844" spans="8:19" ht="18.75" customHeight="1" x14ac:dyDescent="0.25">
      <c r="H844" s="12"/>
      <c r="I844" s="12"/>
      <c r="J844" s="12"/>
      <c r="K844" s="12"/>
      <c r="L844" s="12"/>
      <c r="M844" s="12"/>
      <c r="N844" s="223"/>
      <c r="O844" s="223"/>
      <c r="P844" s="227"/>
      <c r="Q844" s="228"/>
      <c r="R844" s="228"/>
      <c r="S844" s="12"/>
    </row>
    <row r="845" spans="8:19" ht="18.75" customHeight="1" x14ac:dyDescent="0.25">
      <c r="H845" s="12"/>
      <c r="I845" s="12"/>
      <c r="J845" s="12"/>
      <c r="K845" s="12"/>
      <c r="L845" s="12"/>
      <c r="M845" s="12"/>
      <c r="N845" s="223"/>
      <c r="O845" s="223"/>
      <c r="P845" s="227"/>
      <c r="Q845" s="228"/>
      <c r="R845" s="228"/>
      <c r="S845" s="12"/>
    </row>
    <row r="846" spans="8:19" ht="18.75" customHeight="1" x14ac:dyDescent="0.25">
      <c r="H846" s="12"/>
      <c r="I846" s="12"/>
      <c r="J846" s="12"/>
      <c r="K846" s="12"/>
      <c r="L846" s="12"/>
      <c r="M846" s="12"/>
      <c r="N846" s="223"/>
      <c r="O846" s="223"/>
      <c r="P846" s="227"/>
      <c r="Q846" s="228"/>
      <c r="R846" s="228"/>
      <c r="S846" s="12"/>
    </row>
    <row r="847" spans="8:19" ht="18.75" customHeight="1" x14ac:dyDescent="0.25">
      <c r="H847" s="12"/>
      <c r="I847" s="12"/>
      <c r="J847" s="12"/>
      <c r="K847" s="12"/>
      <c r="L847" s="12"/>
      <c r="M847" s="12"/>
      <c r="N847" s="223"/>
      <c r="O847" s="223"/>
      <c r="P847" s="227"/>
      <c r="Q847" s="228"/>
      <c r="R847" s="228"/>
      <c r="S847" s="12"/>
    </row>
    <row r="848" spans="8:19" ht="18.75" customHeight="1" x14ac:dyDescent="0.25">
      <c r="H848" s="12"/>
      <c r="I848" s="12"/>
      <c r="J848" s="12"/>
      <c r="K848" s="12"/>
      <c r="L848" s="12"/>
      <c r="M848" s="12"/>
      <c r="N848" s="223"/>
      <c r="O848" s="223"/>
      <c r="P848" s="227"/>
      <c r="Q848" s="228"/>
      <c r="R848" s="228"/>
      <c r="S848" s="12"/>
    </row>
    <row r="849" spans="8:19" ht="18.75" customHeight="1" x14ac:dyDescent="0.25">
      <c r="H849" s="12"/>
      <c r="I849" s="12"/>
      <c r="J849" s="12"/>
      <c r="K849" s="12"/>
      <c r="L849" s="12"/>
      <c r="M849" s="12"/>
      <c r="N849" s="223"/>
      <c r="O849" s="223"/>
      <c r="P849" s="227"/>
      <c r="Q849" s="228"/>
      <c r="R849" s="228"/>
      <c r="S849" s="12"/>
    </row>
    <row r="850" spans="8:19" ht="18.75" customHeight="1" x14ac:dyDescent="0.25">
      <c r="H850" s="12"/>
      <c r="I850" s="12"/>
      <c r="J850" s="12"/>
      <c r="K850" s="12"/>
      <c r="L850" s="12"/>
      <c r="M850" s="12"/>
      <c r="N850" s="223"/>
      <c r="O850" s="223"/>
      <c r="P850" s="227"/>
      <c r="Q850" s="228"/>
      <c r="R850" s="228"/>
      <c r="S850" s="12"/>
    </row>
    <row r="851" spans="8:19" ht="18.75" customHeight="1" x14ac:dyDescent="0.25">
      <c r="H851" s="12"/>
      <c r="I851" s="12"/>
      <c r="J851" s="12"/>
      <c r="K851" s="12"/>
      <c r="L851" s="12"/>
      <c r="M851" s="12"/>
      <c r="N851" s="223"/>
      <c r="O851" s="223"/>
      <c r="P851" s="227"/>
      <c r="Q851" s="228"/>
      <c r="R851" s="228"/>
      <c r="S851" s="12"/>
    </row>
    <row r="852" spans="8:19" ht="18.75" customHeight="1" x14ac:dyDescent="0.25">
      <c r="H852" s="12"/>
      <c r="I852" s="12"/>
      <c r="J852" s="12"/>
      <c r="K852" s="12"/>
      <c r="L852" s="12"/>
      <c r="M852" s="12"/>
      <c r="N852" s="223"/>
      <c r="O852" s="223"/>
      <c r="P852" s="227"/>
      <c r="Q852" s="228"/>
      <c r="R852" s="228"/>
      <c r="S852" s="12"/>
    </row>
    <row r="853" spans="8:19" ht="18.75" customHeight="1" x14ac:dyDescent="0.25">
      <c r="H853" s="12"/>
      <c r="I853" s="12"/>
      <c r="J853" s="12"/>
      <c r="K853" s="12"/>
      <c r="L853" s="12"/>
      <c r="M853" s="12"/>
      <c r="N853" s="223"/>
      <c r="O853" s="223"/>
      <c r="P853" s="227"/>
      <c r="Q853" s="228"/>
      <c r="R853" s="228"/>
      <c r="S853" s="12"/>
    </row>
    <row r="854" spans="8:19" ht="18.75" customHeight="1" x14ac:dyDescent="0.25">
      <c r="H854" s="12"/>
      <c r="I854" s="12"/>
      <c r="J854" s="12"/>
      <c r="K854" s="12"/>
      <c r="L854" s="12"/>
      <c r="M854" s="12"/>
      <c r="N854" s="223"/>
      <c r="O854" s="223"/>
      <c r="P854" s="227"/>
      <c r="Q854" s="228"/>
      <c r="R854" s="228"/>
      <c r="S854" s="12"/>
    </row>
    <row r="855" spans="8:19" ht="18.75" customHeight="1" x14ac:dyDescent="0.25">
      <c r="H855" s="12"/>
      <c r="I855" s="12"/>
      <c r="J855" s="12"/>
      <c r="K855" s="12"/>
      <c r="L855" s="12"/>
      <c r="M855" s="12"/>
      <c r="N855" s="223"/>
      <c r="O855" s="223"/>
      <c r="P855" s="227"/>
      <c r="Q855" s="228"/>
      <c r="R855" s="228"/>
      <c r="S855" s="12"/>
    </row>
    <row r="856" spans="8:19" ht="18.75" customHeight="1" x14ac:dyDescent="0.25">
      <c r="H856" s="12"/>
      <c r="I856" s="12"/>
      <c r="J856" s="12"/>
      <c r="K856" s="12"/>
      <c r="L856" s="12"/>
      <c r="M856" s="12"/>
      <c r="N856" s="223"/>
      <c r="O856" s="223"/>
      <c r="P856" s="227"/>
      <c r="Q856" s="228"/>
      <c r="R856" s="228"/>
      <c r="S856" s="12"/>
    </row>
    <row r="857" spans="8:19" ht="18.75" customHeight="1" x14ac:dyDescent="0.25">
      <c r="H857" s="12"/>
      <c r="I857" s="12"/>
      <c r="J857" s="12"/>
      <c r="K857" s="12"/>
      <c r="L857" s="12"/>
      <c r="M857" s="12"/>
      <c r="N857" s="223"/>
      <c r="O857" s="223"/>
      <c r="P857" s="227"/>
      <c r="Q857" s="228"/>
      <c r="R857" s="228"/>
      <c r="S857" s="12"/>
    </row>
    <row r="858" spans="8:19" ht="18.75" customHeight="1" x14ac:dyDescent="0.25">
      <c r="H858" s="12"/>
      <c r="I858" s="12"/>
      <c r="J858" s="12"/>
      <c r="K858" s="12"/>
      <c r="L858" s="12"/>
      <c r="M858" s="12"/>
      <c r="N858" s="223"/>
      <c r="O858" s="223"/>
      <c r="P858" s="227"/>
      <c r="Q858" s="228"/>
      <c r="R858" s="228"/>
      <c r="S858" s="12"/>
    </row>
    <row r="859" spans="8:19" ht="18.75" customHeight="1" x14ac:dyDescent="0.25">
      <c r="H859" s="12"/>
      <c r="I859" s="12"/>
      <c r="J859" s="12"/>
      <c r="K859" s="12"/>
      <c r="L859" s="12"/>
      <c r="M859" s="12"/>
      <c r="N859" s="223"/>
      <c r="O859" s="223"/>
      <c r="P859" s="227"/>
      <c r="Q859" s="228"/>
      <c r="R859" s="228"/>
      <c r="S859" s="12"/>
    </row>
    <row r="860" spans="8:19" ht="18.75" customHeight="1" x14ac:dyDescent="0.25">
      <c r="H860" s="12"/>
      <c r="I860" s="12"/>
      <c r="J860" s="12"/>
      <c r="K860" s="12"/>
      <c r="L860" s="12"/>
      <c r="M860" s="12"/>
      <c r="N860" s="223"/>
      <c r="O860" s="223"/>
      <c r="P860" s="227"/>
      <c r="Q860" s="228"/>
      <c r="R860" s="228"/>
      <c r="S860" s="12"/>
    </row>
    <row r="861" spans="8:19" ht="18.75" customHeight="1" x14ac:dyDescent="0.25">
      <c r="H861" s="12"/>
      <c r="I861" s="12"/>
      <c r="J861" s="12"/>
      <c r="K861" s="12"/>
      <c r="L861" s="12"/>
      <c r="M861" s="12"/>
      <c r="N861" s="223"/>
      <c r="O861" s="223"/>
      <c r="P861" s="227"/>
      <c r="Q861" s="228"/>
      <c r="R861" s="228"/>
      <c r="S861" s="12"/>
    </row>
    <row r="862" spans="8:19" ht="18.75" customHeight="1" x14ac:dyDescent="0.25">
      <c r="H862" s="12"/>
      <c r="I862" s="12"/>
      <c r="J862" s="12"/>
      <c r="K862" s="12"/>
      <c r="L862" s="12"/>
      <c r="M862" s="12"/>
      <c r="N862" s="223"/>
      <c r="O862" s="223"/>
      <c r="P862" s="227"/>
      <c r="Q862" s="228"/>
      <c r="R862" s="228"/>
      <c r="S862" s="12"/>
    </row>
    <row r="863" spans="8:19" ht="18.75" customHeight="1" x14ac:dyDescent="0.25">
      <c r="H863" s="12"/>
      <c r="I863" s="12"/>
      <c r="J863" s="12"/>
      <c r="K863" s="12"/>
      <c r="L863" s="12"/>
      <c r="M863" s="12"/>
      <c r="N863" s="223"/>
      <c r="O863" s="223"/>
      <c r="P863" s="227"/>
      <c r="Q863" s="228"/>
      <c r="R863" s="228"/>
      <c r="S863" s="12"/>
    </row>
    <row r="864" spans="8:19" ht="18.75" customHeight="1" x14ac:dyDescent="0.25">
      <c r="H864" s="12"/>
      <c r="I864" s="12"/>
      <c r="J864" s="12"/>
      <c r="K864" s="12"/>
      <c r="L864" s="12"/>
      <c r="M864" s="12"/>
      <c r="N864" s="223"/>
      <c r="O864" s="223"/>
      <c r="P864" s="227"/>
      <c r="Q864" s="228"/>
      <c r="R864" s="228"/>
      <c r="S864" s="12"/>
    </row>
    <row r="865" spans="8:19" ht="18.75" customHeight="1" x14ac:dyDescent="0.25">
      <c r="H865" s="12"/>
      <c r="I865" s="12"/>
      <c r="J865" s="12"/>
      <c r="K865" s="12"/>
      <c r="L865" s="12"/>
      <c r="M865" s="12"/>
      <c r="N865" s="223"/>
      <c r="O865" s="223"/>
      <c r="P865" s="227"/>
      <c r="Q865" s="228"/>
      <c r="R865" s="228"/>
      <c r="S865" s="12"/>
    </row>
    <row r="866" spans="8:19" ht="18.75" customHeight="1" x14ac:dyDescent="0.25">
      <c r="H866" s="12"/>
      <c r="I866" s="12"/>
      <c r="J866" s="12"/>
      <c r="K866" s="12"/>
      <c r="L866" s="12"/>
      <c r="M866" s="12"/>
      <c r="N866" s="223"/>
      <c r="O866" s="223"/>
      <c r="P866" s="227"/>
      <c r="Q866" s="228"/>
      <c r="R866" s="228"/>
      <c r="S866" s="12"/>
    </row>
    <row r="867" spans="8:19" ht="18.75" customHeight="1" x14ac:dyDescent="0.25">
      <c r="H867" s="12"/>
      <c r="I867" s="12"/>
      <c r="J867" s="12"/>
      <c r="K867" s="12"/>
      <c r="L867" s="12"/>
      <c r="M867" s="12"/>
      <c r="N867" s="223"/>
      <c r="O867" s="223"/>
      <c r="P867" s="227"/>
      <c r="Q867" s="228"/>
      <c r="R867" s="228"/>
      <c r="S867" s="12"/>
    </row>
    <row r="868" spans="8:19" ht="18.75" customHeight="1" x14ac:dyDescent="0.25">
      <c r="H868" s="12"/>
      <c r="I868" s="12"/>
      <c r="J868" s="12"/>
      <c r="K868" s="12"/>
      <c r="L868" s="12"/>
      <c r="M868" s="12"/>
      <c r="N868" s="223"/>
      <c r="O868" s="223"/>
      <c r="P868" s="227"/>
      <c r="Q868" s="228"/>
      <c r="R868" s="228"/>
      <c r="S868" s="12"/>
    </row>
    <row r="869" spans="8:19" ht="18.75" customHeight="1" x14ac:dyDescent="0.25">
      <c r="H869" s="12"/>
      <c r="I869" s="12"/>
      <c r="J869" s="12"/>
      <c r="K869" s="12"/>
      <c r="L869" s="12"/>
      <c r="M869" s="12"/>
      <c r="N869" s="223"/>
      <c r="O869" s="223"/>
      <c r="P869" s="227"/>
      <c r="Q869" s="228"/>
      <c r="R869" s="228"/>
      <c r="S869" s="12"/>
    </row>
    <row r="870" spans="8:19" ht="18.75" customHeight="1" x14ac:dyDescent="0.25">
      <c r="H870" s="12"/>
      <c r="I870" s="12"/>
      <c r="J870" s="12"/>
      <c r="K870" s="12"/>
      <c r="L870" s="12"/>
      <c r="M870" s="12"/>
      <c r="N870" s="223"/>
      <c r="O870" s="223"/>
      <c r="P870" s="227"/>
      <c r="Q870" s="228"/>
      <c r="R870" s="228"/>
      <c r="S870" s="12"/>
    </row>
    <row r="871" spans="8:19" ht="18.75" customHeight="1" x14ac:dyDescent="0.25">
      <c r="H871" s="12"/>
      <c r="I871" s="12"/>
      <c r="J871" s="12"/>
      <c r="K871" s="12"/>
      <c r="L871" s="12"/>
      <c r="M871" s="12"/>
      <c r="N871" s="223"/>
      <c r="O871" s="223"/>
      <c r="P871" s="227"/>
      <c r="Q871" s="228"/>
      <c r="R871" s="228"/>
      <c r="S871" s="12"/>
    </row>
    <row r="872" spans="8:19" ht="18.75" customHeight="1" x14ac:dyDescent="0.25">
      <c r="H872" s="12"/>
      <c r="I872" s="12"/>
      <c r="J872" s="12"/>
      <c r="K872" s="12"/>
      <c r="L872" s="12"/>
      <c r="M872" s="12"/>
      <c r="N872" s="223"/>
      <c r="O872" s="223"/>
      <c r="P872" s="227"/>
      <c r="Q872" s="228"/>
      <c r="R872" s="228"/>
      <c r="S872" s="12"/>
    </row>
    <row r="873" spans="8:19" ht="18.75" customHeight="1" x14ac:dyDescent="0.25">
      <c r="H873" s="12"/>
      <c r="I873" s="12"/>
      <c r="J873" s="12"/>
      <c r="K873" s="12"/>
      <c r="L873" s="12"/>
      <c r="M873" s="12"/>
      <c r="N873" s="223"/>
      <c r="O873" s="223"/>
      <c r="P873" s="227"/>
      <c r="Q873" s="228"/>
      <c r="R873" s="228"/>
      <c r="S873" s="12"/>
    </row>
    <row r="874" spans="8:19" ht="18.75" customHeight="1" x14ac:dyDescent="0.25">
      <c r="H874" s="12"/>
      <c r="I874" s="12"/>
      <c r="J874" s="12"/>
      <c r="K874" s="12"/>
      <c r="L874" s="12"/>
      <c r="M874" s="12"/>
      <c r="N874" s="223"/>
      <c r="O874" s="223"/>
      <c r="P874" s="227"/>
      <c r="Q874" s="228"/>
      <c r="R874" s="228"/>
      <c r="S874" s="12"/>
    </row>
    <row r="875" spans="8:19" ht="18.75" customHeight="1" x14ac:dyDescent="0.25">
      <c r="H875" s="12"/>
      <c r="I875" s="12"/>
      <c r="J875" s="12"/>
      <c r="K875" s="12"/>
      <c r="L875" s="12"/>
      <c r="M875" s="12"/>
      <c r="N875" s="223"/>
      <c r="O875" s="223"/>
      <c r="P875" s="227"/>
      <c r="Q875" s="228"/>
      <c r="R875" s="228"/>
      <c r="S875" s="12"/>
    </row>
    <row r="876" spans="8:19" ht="18.75" customHeight="1" x14ac:dyDescent="0.25">
      <c r="H876" s="12"/>
      <c r="I876" s="12"/>
      <c r="J876" s="12"/>
      <c r="K876" s="12"/>
      <c r="L876" s="12"/>
      <c r="M876" s="12"/>
      <c r="N876" s="223"/>
      <c r="O876" s="223"/>
      <c r="P876" s="227"/>
      <c r="Q876" s="228"/>
      <c r="R876" s="228"/>
      <c r="S876" s="12"/>
    </row>
    <row r="877" spans="8:19" ht="18.75" customHeight="1" x14ac:dyDescent="0.25">
      <c r="H877" s="12"/>
      <c r="I877" s="12"/>
      <c r="J877" s="12"/>
      <c r="K877" s="12"/>
      <c r="L877" s="12"/>
      <c r="M877" s="12"/>
      <c r="N877" s="223"/>
      <c r="O877" s="223"/>
      <c r="P877" s="227"/>
      <c r="Q877" s="228"/>
      <c r="R877" s="228"/>
      <c r="S877" s="12"/>
    </row>
    <row r="878" spans="8:19" ht="18.75" customHeight="1" x14ac:dyDescent="0.25">
      <c r="H878" s="12"/>
      <c r="I878" s="12"/>
      <c r="J878" s="12"/>
      <c r="K878" s="12"/>
      <c r="L878" s="12"/>
      <c r="M878" s="12"/>
      <c r="N878" s="223"/>
      <c r="O878" s="223"/>
      <c r="P878" s="227"/>
      <c r="Q878" s="228"/>
      <c r="R878" s="228"/>
      <c r="S878" s="12"/>
    </row>
    <row r="879" spans="8:19" ht="18.75" customHeight="1" x14ac:dyDescent="0.25">
      <c r="H879" s="12"/>
      <c r="I879" s="12"/>
      <c r="J879" s="12"/>
      <c r="K879" s="12"/>
      <c r="L879" s="12"/>
      <c r="M879" s="12"/>
      <c r="N879" s="223"/>
      <c r="O879" s="223"/>
      <c r="P879" s="227"/>
      <c r="Q879" s="228"/>
      <c r="R879" s="228"/>
      <c r="S879" s="12"/>
    </row>
    <row r="880" spans="8:19" ht="18.75" customHeight="1" x14ac:dyDescent="0.25">
      <c r="H880" s="12"/>
      <c r="I880" s="12"/>
      <c r="J880" s="12"/>
      <c r="K880" s="12"/>
      <c r="L880" s="12"/>
      <c r="M880" s="12"/>
      <c r="N880" s="223"/>
      <c r="O880" s="223"/>
      <c r="P880" s="227"/>
      <c r="Q880" s="228"/>
      <c r="R880" s="228"/>
      <c r="S880" s="12"/>
    </row>
    <row r="881" spans="8:19" ht="18.75" customHeight="1" x14ac:dyDescent="0.25">
      <c r="H881" s="12"/>
      <c r="I881" s="12"/>
      <c r="J881" s="12"/>
      <c r="K881" s="12"/>
      <c r="L881" s="12"/>
      <c r="M881" s="12"/>
      <c r="N881" s="223"/>
      <c r="O881" s="223"/>
      <c r="P881" s="227"/>
      <c r="Q881" s="228"/>
      <c r="R881" s="228"/>
      <c r="S881" s="12"/>
    </row>
    <row r="882" spans="8:19" ht="18.75" customHeight="1" x14ac:dyDescent="0.25">
      <c r="H882" s="12"/>
      <c r="I882" s="12"/>
      <c r="J882" s="12"/>
      <c r="K882" s="12"/>
      <c r="L882" s="12"/>
      <c r="M882" s="12"/>
      <c r="N882" s="223"/>
      <c r="O882" s="223"/>
      <c r="P882" s="227"/>
      <c r="Q882" s="228"/>
      <c r="R882" s="228"/>
      <c r="S882" s="12"/>
    </row>
    <row r="883" spans="8:19" ht="18.75" customHeight="1" x14ac:dyDescent="0.25">
      <c r="H883" s="12"/>
      <c r="I883" s="12"/>
      <c r="J883" s="12"/>
      <c r="K883" s="12"/>
      <c r="L883" s="12"/>
      <c r="M883" s="12"/>
      <c r="N883" s="223"/>
      <c r="O883" s="223"/>
      <c r="P883" s="227"/>
      <c r="Q883" s="228"/>
      <c r="R883" s="228"/>
      <c r="S883" s="12"/>
    </row>
    <row r="884" spans="8:19" ht="18.75" customHeight="1" x14ac:dyDescent="0.25">
      <c r="H884" s="12"/>
      <c r="I884" s="12"/>
      <c r="J884" s="12"/>
      <c r="K884" s="12"/>
      <c r="L884" s="12"/>
      <c r="M884" s="12"/>
      <c r="N884" s="223"/>
      <c r="O884" s="223"/>
      <c r="P884" s="227"/>
      <c r="Q884" s="228"/>
      <c r="R884" s="228"/>
      <c r="S884" s="12"/>
    </row>
    <row r="885" spans="8:19" ht="18.75" customHeight="1" x14ac:dyDescent="0.25">
      <c r="H885" s="12"/>
      <c r="I885" s="12"/>
      <c r="J885" s="12"/>
      <c r="K885" s="12"/>
      <c r="L885" s="12"/>
      <c r="M885" s="12"/>
      <c r="N885" s="223"/>
      <c r="O885" s="223"/>
      <c r="P885" s="227"/>
      <c r="Q885" s="228"/>
      <c r="R885" s="228"/>
      <c r="S885" s="12"/>
    </row>
    <row r="886" spans="8:19" ht="18.75" customHeight="1" x14ac:dyDescent="0.25">
      <c r="H886" s="12"/>
      <c r="I886" s="12"/>
      <c r="J886" s="12"/>
      <c r="K886" s="12"/>
      <c r="L886" s="12"/>
      <c r="M886" s="12"/>
      <c r="N886" s="223"/>
      <c r="O886" s="223"/>
      <c r="P886" s="227"/>
      <c r="Q886" s="228"/>
      <c r="R886" s="228"/>
      <c r="S886" s="12"/>
    </row>
    <row r="887" spans="8:19" ht="18.75" customHeight="1" x14ac:dyDescent="0.25">
      <c r="H887" s="12"/>
      <c r="I887" s="12"/>
      <c r="J887" s="12"/>
      <c r="K887" s="12"/>
      <c r="L887" s="12"/>
      <c r="M887" s="12"/>
      <c r="N887" s="223"/>
      <c r="O887" s="223"/>
      <c r="P887" s="227"/>
      <c r="Q887" s="228"/>
      <c r="R887" s="228"/>
      <c r="S887" s="12"/>
    </row>
    <row r="888" spans="8:19" ht="18.75" customHeight="1" x14ac:dyDescent="0.25">
      <c r="H888" s="12"/>
      <c r="I888" s="12"/>
      <c r="J888" s="12"/>
      <c r="K888" s="12"/>
      <c r="L888" s="12"/>
      <c r="M888" s="12"/>
      <c r="N888" s="223"/>
      <c r="O888" s="223"/>
      <c r="P888" s="227"/>
      <c r="Q888" s="228"/>
      <c r="R888" s="228"/>
      <c r="S888" s="12"/>
    </row>
    <row r="889" spans="8:19" ht="18.75" customHeight="1" x14ac:dyDescent="0.25">
      <c r="H889" s="12"/>
      <c r="I889" s="12"/>
      <c r="J889" s="12"/>
      <c r="K889" s="12"/>
      <c r="L889" s="12"/>
      <c r="M889" s="12"/>
      <c r="N889" s="223"/>
      <c r="O889" s="223"/>
      <c r="P889" s="227"/>
      <c r="Q889" s="228"/>
      <c r="R889" s="228"/>
      <c r="S889" s="12"/>
    </row>
    <row r="890" spans="8:19" ht="18.75" customHeight="1" x14ac:dyDescent="0.25">
      <c r="H890" s="12"/>
      <c r="I890" s="12"/>
      <c r="J890" s="12"/>
      <c r="K890" s="12"/>
      <c r="L890" s="12"/>
      <c r="M890" s="12"/>
      <c r="N890" s="223"/>
      <c r="O890" s="223"/>
      <c r="P890" s="227"/>
      <c r="Q890" s="228"/>
      <c r="R890" s="228"/>
      <c r="S890" s="12"/>
    </row>
    <row r="891" spans="8:19" ht="18.75" customHeight="1" x14ac:dyDescent="0.25">
      <c r="H891" s="12"/>
      <c r="I891" s="12"/>
      <c r="J891" s="12"/>
      <c r="K891" s="12"/>
      <c r="L891" s="12"/>
      <c r="M891" s="12"/>
      <c r="N891" s="223"/>
      <c r="O891" s="223"/>
      <c r="P891" s="227"/>
      <c r="Q891" s="228"/>
      <c r="R891" s="228"/>
      <c r="S891" s="12"/>
    </row>
    <row r="892" spans="8:19" ht="18.75" customHeight="1" x14ac:dyDescent="0.25">
      <c r="H892" s="12"/>
      <c r="I892" s="12"/>
      <c r="J892" s="12"/>
      <c r="K892" s="12"/>
      <c r="L892" s="12"/>
      <c r="M892" s="12"/>
      <c r="N892" s="223"/>
      <c r="O892" s="223"/>
      <c r="P892" s="227"/>
      <c r="Q892" s="228"/>
      <c r="R892" s="228"/>
      <c r="S892" s="12"/>
    </row>
    <row r="893" spans="8:19" ht="18.75" customHeight="1" x14ac:dyDescent="0.25">
      <c r="H893" s="12"/>
      <c r="I893" s="12"/>
      <c r="J893" s="12"/>
      <c r="K893" s="12"/>
      <c r="L893" s="12"/>
      <c r="M893" s="12"/>
      <c r="N893" s="223"/>
      <c r="O893" s="223"/>
      <c r="P893" s="227"/>
      <c r="Q893" s="228"/>
      <c r="R893" s="228"/>
      <c r="S893" s="12"/>
    </row>
    <row r="894" spans="8:19" ht="18.75" customHeight="1" x14ac:dyDescent="0.25">
      <c r="H894" s="12"/>
      <c r="I894" s="12"/>
      <c r="J894" s="12"/>
      <c r="K894" s="12"/>
      <c r="L894" s="12"/>
      <c r="M894" s="12"/>
      <c r="N894" s="223"/>
      <c r="O894" s="223"/>
      <c r="P894" s="227"/>
      <c r="Q894" s="228"/>
      <c r="R894" s="228"/>
      <c r="S894" s="12"/>
    </row>
    <row r="895" spans="8:19" ht="18.75" customHeight="1" x14ac:dyDescent="0.25">
      <c r="H895" s="12"/>
      <c r="I895" s="12"/>
      <c r="J895" s="12"/>
      <c r="K895" s="12"/>
      <c r="L895" s="12"/>
      <c r="M895" s="12"/>
      <c r="N895" s="223"/>
      <c r="O895" s="223"/>
      <c r="P895" s="227"/>
      <c r="Q895" s="228"/>
      <c r="R895" s="228"/>
      <c r="S895" s="12"/>
    </row>
    <row r="896" spans="8:19" ht="18.75" customHeight="1" x14ac:dyDescent="0.25">
      <c r="H896" s="12"/>
      <c r="I896" s="12"/>
      <c r="J896" s="12"/>
      <c r="K896" s="12"/>
      <c r="L896" s="12"/>
      <c r="M896" s="12"/>
      <c r="N896" s="223"/>
      <c r="O896" s="223"/>
      <c r="P896" s="227"/>
      <c r="Q896" s="228"/>
      <c r="R896" s="228"/>
      <c r="S896" s="12"/>
    </row>
    <row r="897" spans="8:19" ht="18.75" customHeight="1" x14ac:dyDescent="0.25">
      <c r="H897" s="12"/>
      <c r="I897" s="12"/>
      <c r="J897" s="12"/>
      <c r="K897" s="12"/>
      <c r="L897" s="12"/>
      <c r="M897" s="12"/>
      <c r="N897" s="223"/>
      <c r="O897" s="223"/>
      <c r="P897" s="227"/>
      <c r="Q897" s="228"/>
      <c r="R897" s="228"/>
      <c r="S897" s="12"/>
    </row>
    <row r="898" spans="8:19" ht="18.75" customHeight="1" x14ac:dyDescent="0.25">
      <c r="H898" s="12"/>
      <c r="I898" s="12"/>
      <c r="J898" s="12"/>
      <c r="K898" s="12"/>
      <c r="L898" s="12"/>
      <c r="M898" s="12"/>
      <c r="N898" s="223"/>
      <c r="O898" s="223"/>
      <c r="P898" s="227"/>
      <c r="Q898" s="228"/>
      <c r="R898" s="228"/>
      <c r="S898" s="12"/>
    </row>
    <row r="899" spans="8:19" ht="18.75" customHeight="1" x14ac:dyDescent="0.25">
      <c r="H899" s="12"/>
      <c r="I899" s="12"/>
      <c r="J899" s="12"/>
      <c r="K899" s="12"/>
      <c r="L899" s="12"/>
      <c r="M899" s="12"/>
      <c r="N899" s="223"/>
      <c r="O899" s="223"/>
      <c r="P899" s="227"/>
      <c r="Q899" s="228"/>
      <c r="R899" s="228"/>
      <c r="S899" s="12"/>
    </row>
    <row r="900" spans="8:19" ht="18.75" customHeight="1" x14ac:dyDescent="0.25">
      <c r="H900" s="12"/>
      <c r="I900" s="12"/>
      <c r="J900" s="12"/>
      <c r="K900" s="12"/>
      <c r="L900" s="12"/>
      <c r="M900" s="12"/>
      <c r="N900" s="223"/>
      <c r="O900" s="223"/>
      <c r="P900" s="227"/>
      <c r="Q900" s="228"/>
      <c r="R900" s="228"/>
      <c r="S900" s="12"/>
    </row>
    <row r="901" spans="8:19" ht="18.75" customHeight="1" x14ac:dyDescent="0.25">
      <c r="H901" s="12"/>
      <c r="I901" s="12"/>
      <c r="J901" s="12"/>
      <c r="K901" s="12"/>
      <c r="L901" s="12"/>
      <c r="M901" s="12"/>
      <c r="N901" s="223"/>
      <c r="O901" s="223"/>
      <c r="P901" s="227"/>
      <c r="Q901" s="228"/>
      <c r="R901" s="228"/>
      <c r="S901" s="12"/>
    </row>
    <row r="902" spans="8:19" ht="18.75" customHeight="1" x14ac:dyDescent="0.25">
      <c r="H902" s="12"/>
      <c r="I902" s="12"/>
      <c r="J902" s="12"/>
      <c r="K902" s="12"/>
      <c r="L902" s="12"/>
      <c r="M902" s="12"/>
      <c r="N902" s="223"/>
      <c r="O902" s="223"/>
      <c r="P902" s="227"/>
      <c r="Q902" s="228"/>
      <c r="R902" s="228"/>
      <c r="S902" s="12"/>
    </row>
    <row r="903" spans="8:19" ht="18.75" customHeight="1" x14ac:dyDescent="0.25">
      <c r="H903" s="12"/>
      <c r="I903" s="12"/>
      <c r="J903" s="12"/>
      <c r="K903" s="12"/>
      <c r="L903" s="12"/>
      <c r="M903" s="12"/>
      <c r="N903" s="223"/>
      <c r="O903" s="223"/>
      <c r="P903" s="227"/>
      <c r="Q903" s="228"/>
      <c r="R903" s="228"/>
      <c r="S903" s="12"/>
    </row>
    <row r="904" spans="8:19" ht="18.75" customHeight="1" x14ac:dyDescent="0.25">
      <c r="H904" s="12"/>
      <c r="I904" s="12"/>
      <c r="J904" s="12"/>
      <c r="K904" s="12"/>
      <c r="L904" s="12"/>
      <c r="M904" s="12"/>
      <c r="N904" s="223"/>
      <c r="O904" s="223"/>
      <c r="P904" s="227"/>
      <c r="Q904" s="228"/>
      <c r="R904" s="228"/>
      <c r="S904" s="12"/>
    </row>
    <row r="905" spans="8:19" ht="18.75" customHeight="1" x14ac:dyDescent="0.25">
      <c r="H905" s="12"/>
      <c r="I905" s="12"/>
      <c r="J905" s="12"/>
      <c r="K905" s="12"/>
      <c r="L905" s="12"/>
      <c r="M905" s="12"/>
      <c r="N905" s="223"/>
      <c r="O905" s="223"/>
      <c r="P905" s="227"/>
      <c r="Q905" s="228"/>
      <c r="R905" s="228"/>
      <c r="S905" s="12"/>
    </row>
    <row r="906" spans="8:19" ht="18.75" customHeight="1" x14ac:dyDescent="0.25">
      <c r="H906" s="12"/>
      <c r="I906" s="12"/>
      <c r="J906" s="12"/>
      <c r="K906" s="12"/>
      <c r="L906" s="12"/>
      <c r="M906" s="12"/>
      <c r="N906" s="223"/>
      <c r="O906" s="223"/>
      <c r="P906" s="227"/>
      <c r="Q906" s="228"/>
      <c r="R906" s="228"/>
      <c r="S906" s="12"/>
    </row>
    <row r="907" spans="8:19" ht="18.75" customHeight="1" x14ac:dyDescent="0.25">
      <c r="H907" s="12"/>
      <c r="I907" s="12"/>
      <c r="J907" s="12"/>
      <c r="K907" s="12"/>
      <c r="L907" s="12"/>
      <c r="M907" s="12"/>
      <c r="N907" s="223"/>
      <c r="O907" s="223"/>
      <c r="P907" s="227"/>
      <c r="Q907" s="228"/>
      <c r="R907" s="228"/>
      <c r="S907" s="12"/>
    </row>
    <row r="908" spans="8:19" ht="18.75" customHeight="1" x14ac:dyDescent="0.25">
      <c r="H908" s="12"/>
      <c r="I908" s="12"/>
      <c r="J908" s="12"/>
      <c r="K908" s="12"/>
      <c r="L908" s="12"/>
      <c r="M908" s="12"/>
      <c r="N908" s="223"/>
      <c r="O908" s="223"/>
      <c r="P908" s="227"/>
      <c r="Q908" s="228"/>
      <c r="R908" s="228"/>
      <c r="S908" s="12"/>
    </row>
    <row r="909" spans="8:19" ht="18.75" customHeight="1" x14ac:dyDescent="0.25">
      <c r="H909" s="12"/>
      <c r="I909" s="12"/>
      <c r="J909" s="12"/>
      <c r="K909" s="12"/>
      <c r="L909" s="12"/>
      <c r="M909" s="12"/>
      <c r="N909" s="223"/>
      <c r="O909" s="223"/>
      <c r="P909" s="227"/>
      <c r="Q909" s="228"/>
      <c r="R909" s="228"/>
      <c r="S909" s="12"/>
    </row>
    <row r="910" spans="8:19" ht="18.75" customHeight="1" x14ac:dyDescent="0.25">
      <c r="H910" s="12"/>
      <c r="I910" s="12"/>
      <c r="J910" s="12"/>
      <c r="K910" s="12"/>
      <c r="L910" s="12"/>
      <c r="M910" s="12"/>
      <c r="N910" s="223"/>
      <c r="O910" s="223"/>
      <c r="P910" s="227"/>
      <c r="Q910" s="228"/>
      <c r="R910" s="228"/>
      <c r="S910" s="12"/>
    </row>
    <row r="911" spans="8:19" ht="18.75" customHeight="1" x14ac:dyDescent="0.25">
      <c r="H911" s="12"/>
      <c r="I911" s="12"/>
      <c r="J911" s="12"/>
      <c r="K911" s="12"/>
      <c r="L911" s="12"/>
      <c r="M911" s="12"/>
      <c r="N911" s="223"/>
      <c r="O911" s="223"/>
      <c r="P911" s="227"/>
      <c r="Q911" s="228"/>
      <c r="R911" s="228"/>
      <c r="S911" s="12"/>
    </row>
    <row r="912" spans="8:19" ht="18.75" customHeight="1" x14ac:dyDescent="0.25">
      <c r="H912" s="12"/>
      <c r="I912" s="12"/>
      <c r="J912" s="12"/>
      <c r="K912" s="12"/>
      <c r="L912" s="12"/>
      <c r="M912" s="12"/>
      <c r="N912" s="223"/>
      <c r="O912" s="223"/>
      <c r="P912" s="227"/>
      <c r="Q912" s="228"/>
      <c r="R912" s="228"/>
      <c r="S912" s="12"/>
    </row>
    <row r="913" spans="8:19" ht="18.75" customHeight="1" x14ac:dyDescent="0.25">
      <c r="H913" s="12"/>
      <c r="I913" s="12"/>
      <c r="J913" s="12"/>
      <c r="K913" s="12"/>
      <c r="L913" s="12"/>
      <c r="M913" s="12"/>
      <c r="N913" s="223"/>
      <c r="O913" s="223"/>
      <c r="P913" s="227"/>
      <c r="Q913" s="228"/>
      <c r="R913" s="228"/>
      <c r="S913" s="12"/>
    </row>
    <row r="914" spans="8:19" ht="18.75" customHeight="1" x14ac:dyDescent="0.25">
      <c r="H914" s="12"/>
      <c r="I914" s="12"/>
      <c r="J914" s="12"/>
      <c r="K914" s="12"/>
      <c r="L914" s="12"/>
      <c r="M914" s="12"/>
      <c r="N914" s="223"/>
      <c r="O914" s="223"/>
      <c r="P914" s="227"/>
      <c r="Q914" s="228"/>
      <c r="R914" s="228"/>
      <c r="S914" s="12"/>
    </row>
    <row r="915" spans="8:19" ht="18.75" customHeight="1" x14ac:dyDescent="0.25">
      <c r="H915" s="12"/>
      <c r="I915" s="12"/>
      <c r="J915" s="12"/>
      <c r="K915" s="12"/>
      <c r="L915" s="12"/>
      <c r="M915" s="12"/>
      <c r="N915" s="223"/>
      <c r="O915" s="223"/>
      <c r="P915" s="227"/>
      <c r="Q915" s="228"/>
      <c r="R915" s="228"/>
      <c r="S915" s="12"/>
    </row>
    <row r="916" spans="8:19" ht="18.75" customHeight="1" x14ac:dyDescent="0.25">
      <c r="H916" s="12"/>
      <c r="I916" s="12"/>
      <c r="J916" s="12"/>
      <c r="K916" s="12"/>
      <c r="L916" s="12"/>
      <c r="M916" s="12"/>
      <c r="N916" s="223"/>
      <c r="O916" s="223"/>
      <c r="P916" s="227"/>
      <c r="Q916" s="228"/>
      <c r="R916" s="228"/>
      <c r="S916" s="12"/>
    </row>
    <row r="917" spans="8:19" ht="18.75" customHeight="1" x14ac:dyDescent="0.25">
      <c r="H917" s="12"/>
      <c r="I917" s="12"/>
      <c r="J917" s="12"/>
      <c r="K917" s="12"/>
      <c r="L917" s="12"/>
      <c r="M917" s="12"/>
      <c r="N917" s="223"/>
      <c r="O917" s="223"/>
      <c r="P917" s="227"/>
      <c r="Q917" s="228"/>
      <c r="R917" s="228"/>
      <c r="S917" s="12"/>
    </row>
    <row r="918" spans="8:19" ht="18.75" customHeight="1" x14ac:dyDescent="0.25">
      <c r="H918" s="12"/>
      <c r="I918" s="12"/>
      <c r="J918" s="12"/>
      <c r="K918" s="12"/>
      <c r="L918" s="12"/>
      <c r="M918" s="12"/>
      <c r="N918" s="223"/>
      <c r="O918" s="223"/>
      <c r="P918" s="227"/>
      <c r="Q918" s="228"/>
      <c r="R918" s="228"/>
      <c r="S918" s="12"/>
    </row>
    <row r="919" spans="8:19" ht="18.75" customHeight="1" x14ac:dyDescent="0.25">
      <c r="H919" s="12"/>
      <c r="I919" s="12"/>
      <c r="J919" s="12"/>
      <c r="K919" s="12"/>
      <c r="L919" s="12"/>
      <c r="M919" s="12"/>
      <c r="N919" s="223"/>
      <c r="O919" s="223"/>
      <c r="P919" s="227"/>
      <c r="Q919" s="228"/>
      <c r="R919" s="228"/>
      <c r="S919" s="12"/>
    </row>
    <row r="920" spans="8:19" ht="18.75" customHeight="1" x14ac:dyDescent="0.25">
      <c r="H920" s="12"/>
      <c r="I920" s="12"/>
      <c r="J920" s="12"/>
      <c r="K920" s="12"/>
      <c r="L920" s="12"/>
      <c r="M920" s="12"/>
      <c r="N920" s="223"/>
      <c r="O920" s="223"/>
      <c r="P920" s="227"/>
      <c r="Q920" s="228"/>
      <c r="R920" s="228"/>
      <c r="S920" s="12"/>
    </row>
    <row r="921" spans="8:19" ht="18.75" customHeight="1" x14ac:dyDescent="0.25">
      <c r="H921" s="12"/>
      <c r="I921" s="12"/>
      <c r="J921" s="12"/>
      <c r="K921" s="12"/>
      <c r="L921" s="12"/>
      <c r="M921" s="12"/>
      <c r="N921" s="223"/>
      <c r="O921" s="223"/>
      <c r="P921" s="227"/>
      <c r="Q921" s="228"/>
      <c r="R921" s="228"/>
      <c r="S921" s="12"/>
    </row>
    <row r="922" spans="8:19" ht="18.75" customHeight="1" x14ac:dyDescent="0.25">
      <c r="H922" s="12"/>
      <c r="I922" s="12"/>
      <c r="J922" s="12"/>
      <c r="K922" s="12"/>
      <c r="L922" s="12"/>
      <c r="M922" s="12"/>
      <c r="N922" s="223"/>
      <c r="O922" s="223"/>
      <c r="P922" s="227"/>
      <c r="Q922" s="228"/>
      <c r="R922" s="228"/>
      <c r="S922" s="12"/>
    </row>
    <row r="923" spans="8:19" ht="18.75" customHeight="1" x14ac:dyDescent="0.25">
      <c r="H923" s="12"/>
      <c r="I923" s="12"/>
      <c r="J923" s="12"/>
      <c r="K923" s="12"/>
      <c r="L923" s="12"/>
      <c r="M923" s="12"/>
      <c r="N923" s="223"/>
      <c r="O923" s="223"/>
      <c r="P923" s="227"/>
      <c r="Q923" s="228"/>
      <c r="R923" s="228"/>
      <c r="S923" s="12"/>
    </row>
    <row r="924" spans="8:19" ht="18.75" customHeight="1" x14ac:dyDescent="0.25">
      <c r="H924" s="12"/>
      <c r="I924" s="12"/>
      <c r="J924" s="12"/>
      <c r="K924" s="12"/>
      <c r="L924" s="12"/>
      <c r="M924" s="12"/>
      <c r="N924" s="223"/>
      <c r="O924" s="223"/>
      <c r="P924" s="227"/>
      <c r="Q924" s="228"/>
      <c r="R924" s="228"/>
      <c r="S924" s="12"/>
    </row>
    <row r="925" spans="8:19" ht="18.75" customHeight="1" x14ac:dyDescent="0.25">
      <c r="H925" s="12"/>
      <c r="I925" s="12"/>
      <c r="J925" s="12"/>
      <c r="K925" s="12"/>
      <c r="L925" s="12"/>
      <c r="M925" s="12"/>
      <c r="N925" s="223"/>
      <c r="O925" s="223"/>
      <c r="P925" s="227"/>
      <c r="Q925" s="228"/>
      <c r="R925" s="228"/>
      <c r="S925" s="12"/>
    </row>
    <row r="926" spans="8:19" ht="18.75" customHeight="1" x14ac:dyDescent="0.25">
      <c r="H926" s="12"/>
      <c r="I926" s="12"/>
      <c r="J926" s="12"/>
      <c r="K926" s="12"/>
      <c r="L926" s="12"/>
      <c r="M926" s="12"/>
      <c r="N926" s="223"/>
      <c r="O926" s="223"/>
      <c r="P926" s="227"/>
      <c r="Q926" s="228"/>
      <c r="R926" s="228"/>
      <c r="S926" s="12"/>
    </row>
    <row r="927" spans="8:19" ht="18.75" customHeight="1" x14ac:dyDescent="0.25">
      <c r="H927" s="12"/>
      <c r="I927" s="12"/>
      <c r="J927" s="12"/>
      <c r="K927" s="12"/>
      <c r="L927" s="12"/>
      <c r="M927" s="12"/>
      <c r="N927" s="223"/>
      <c r="O927" s="223"/>
      <c r="P927" s="227"/>
      <c r="Q927" s="228"/>
      <c r="R927" s="228"/>
      <c r="S927" s="12"/>
    </row>
    <row r="928" spans="8:19" ht="18.75" customHeight="1" x14ac:dyDescent="0.25">
      <c r="H928" s="12"/>
      <c r="I928" s="12"/>
      <c r="J928" s="12"/>
      <c r="K928" s="12"/>
      <c r="L928" s="12"/>
      <c r="M928" s="12"/>
      <c r="N928" s="223"/>
      <c r="O928" s="223"/>
      <c r="P928" s="227"/>
      <c r="Q928" s="228"/>
      <c r="R928" s="228"/>
      <c r="S928" s="12"/>
    </row>
    <row r="929" spans="8:19" ht="18.75" customHeight="1" x14ac:dyDescent="0.25">
      <c r="H929" s="12"/>
      <c r="I929" s="12"/>
      <c r="J929" s="12"/>
      <c r="K929" s="12"/>
      <c r="L929" s="12"/>
      <c r="M929" s="12"/>
      <c r="N929" s="223"/>
      <c r="O929" s="223"/>
      <c r="P929" s="227"/>
      <c r="Q929" s="228"/>
      <c r="R929" s="228"/>
      <c r="S929" s="12"/>
    </row>
    <row r="930" spans="8:19" ht="18.75" customHeight="1" x14ac:dyDescent="0.25">
      <c r="H930" s="12"/>
      <c r="I930" s="12"/>
      <c r="J930" s="12"/>
      <c r="K930" s="12"/>
      <c r="L930" s="12"/>
      <c r="M930" s="12"/>
      <c r="N930" s="223"/>
      <c r="O930" s="223"/>
      <c r="P930" s="227"/>
      <c r="Q930" s="228"/>
      <c r="R930" s="228"/>
      <c r="S930" s="12"/>
    </row>
    <row r="931" spans="8:19" ht="18.75" customHeight="1" x14ac:dyDescent="0.25">
      <c r="H931" s="12"/>
      <c r="I931" s="12"/>
      <c r="J931" s="12"/>
      <c r="K931" s="12"/>
      <c r="L931" s="12"/>
      <c r="M931" s="12"/>
      <c r="N931" s="223"/>
      <c r="O931" s="223"/>
      <c r="P931" s="227"/>
      <c r="Q931" s="228"/>
      <c r="R931" s="228"/>
      <c r="S931" s="12"/>
    </row>
    <row r="932" spans="8:19" ht="18.75" customHeight="1" x14ac:dyDescent="0.25">
      <c r="H932" s="12"/>
      <c r="I932" s="12"/>
      <c r="J932" s="12"/>
      <c r="K932" s="12"/>
      <c r="L932" s="12"/>
      <c r="M932" s="12"/>
      <c r="N932" s="223"/>
      <c r="O932" s="223"/>
      <c r="P932" s="227"/>
      <c r="Q932" s="228"/>
      <c r="R932" s="228"/>
      <c r="S932" s="12"/>
    </row>
    <row r="933" spans="8:19" ht="18.75" customHeight="1" x14ac:dyDescent="0.25">
      <c r="H933" s="12"/>
      <c r="I933" s="12"/>
      <c r="J933" s="12"/>
      <c r="K933" s="12"/>
      <c r="L933" s="12"/>
      <c r="M933" s="12"/>
      <c r="N933" s="223"/>
      <c r="O933" s="223"/>
      <c r="P933" s="227"/>
      <c r="Q933" s="228"/>
      <c r="R933" s="228"/>
      <c r="S933" s="12"/>
    </row>
    <row r="934" spans="8:19" ht="18.75" customHeight="1" x14ac:dyDescent="0.25">
      <c r="H934" s="12"/>
      <c r="I934" s="12"/>
      <c r="J934" s="12"/>
      <c r="K934" s="12"/>
      <c r="L934" s="12"/>
      <c r="M934" s="12"/>
      <c r="N934" s="223"/>
      <c r="O934" s="223"/>
      <c r="P934" s="227"/>
      <c r="Q934" s="228"/>
      <c r="R934" s="228"/>
      <c r="S934" s="12"/>
    </row>
    <row r="935" spans="8:19" ht="18.75" customHeight="1" x14ac:dyDescent="0.25">
      <c r="H935" s="12"/>
      <c r="I935" s="12"/>
      <c r="J935" s="12"/>
      <c r="K935" s="12"/>
      <c r="L935" s="12"/>
      <c r="M935" s="12"/>
      <c r="N935" s="223"/>
      <c r="O935" s="223"/>
      <c r="P935" s="227"/>
      <c r="Q935" s="228"/>
      <c r="R935" s="228"/>
      <c r="S935" s="12"/>
    </row>
    <row r="936" spans="8:19" ht="18.75" customHeight="1" x14ac:dyDescent="0.25">
      <c r="H936" s="12"/>
      <c r="I936" s="12"/>
      <c r="J936" s="12"/>
      <c r="K936" s="12"/>
      <c r="L936" s="12"/>
      <c r="M936" s="12"/>
      <c r="N936" s="223"/>
      <c r="O936" s="223"/>
      <c r="P936" s="227"/>
      <c r="Q936" s="228"/>
      <c r="R936" s="228"/>
      <c r="S936" s="12"/>
    </row>
    <row r="937" spans="8:19" ht="18.75" customHeight="1" x14ac:dyDescent="0.25">
      <c r="H937" s="12"/>
      <c r="I937" s="12"/>
      <c r="J937" s="12"/>
      <c r="K937" s="12"/>
      <c r="L937" s="12"/>
      <c r="M937" s="12"/>
      <c r="N937" s="223"/>
      <c r="O937" s="223"/>
      <c r="P937" s="227"/>
      <c r="Q937" s="228"/>
      <c r="R937" s="228"/>
      <c r="S937" s="12"/>
    </row>
    <row r="938" spans="8:19" ht="18.75" customHeight="1" x14ac:dyDescent="0.25">
      <c r="H938" s="12"/>
      <c r="I938" s="12"/>
      <c r="J938" s="12"/>
      <c r="K938" s="12"/>
      <c r="L938" s="12"/>
      <c r="M938" s="12"/>
      <c r="N938" s="223"/>
      <c r="O938" s="223"/>
      <c r="P938" s="227"/>
      <c r="Q938" s="228"/>
      <c r="R938" s="228"/>
      <c r="S938" s="12"/>
    </row>
    <row r="939" spans="8:19" ht="18.75" customHeight="1" x14ac:dyDescent="0.25">
      <c r="H939" s="12"/>
      <c r="I939" s="12"/>
      <c r="J939" s="12"/>
      <c r="K939" s="12"/>
      <c r="L939" s="12"/>
      <c r="M939" s="12"/>
      <c r="N939" s="223"/>
      <c r="O939" s="223"/>
      <c r="P939" s="227"/>
      <c r="Q939" s="228"/>
      <c r="R939" s="228"/>
      <c r="S939" s="12"/>
    </row>
    <row r="940" spans="8:19" ht="18.75" customHeight="1" x14ac:dyDescent="0.25">
      <c r="H940" s="12"/>
      <c r="I940" s="12"/>
      <c r="J940" s="12"/>
      <c r="K940" s="12"/>
      <c r="L940" s="12"/>
      <c r="M940" s="12"/>
      <c r="N940" s="223"/>
      <c r="O940" s="223"/>
      <c r="P940" s="227"/>
      <c r="Q940" s="228"/>
      <c r="R940" s="228"/>
      <c r="S940" s="12"/>
    </row>
    <row r="941" spans="8:19" ht="18.75" customHeight="1" x14ac:dyDescent="0.25">
      <c r="H941" s="12"/>
      <c r="I941" s="12"/>
      <c r="J941" s="12"/>
      <c r="K941" s="12"/>
      <c r="L941" s="12"/>
      <c r="M941" s="12"/>
      <c r="N941" s="223"/>
      <c r="O941" s="223"/>
      <c r="P941" s="227"/>
      <c r="Q941" s="228"/>
      <c r="R941" s="228"/>
      <c r="S941" s="12"/>
    </row>
    <row r="942" spans="8:19" ht="18.75" customHeight="1" x14ac:dyDescent="0.25">
      <c r="H942" s="12"/>
      <c r="I942" s="12"/>
      <c r="J942" s="12"/>
      <c r="K942" s="12"/>
      <c r="L942" s="12"/>
      <c r="M942" s="12"/>
      <c r="N942" s="223"/>
      <c r="O942" s="223"/>
      <c r="P942" s="227"/>
      <c r="Q942" s="228"/>
      <c r="R942" s="228"/>
      <c r="S942" s="12"/>
    </row>
    <row r="943" spans="8:19" ht="18.75" customHeight="1" x14ac:dyDescent="0.25">
      <c r="H943" s="12"/>
      <c r="I943" s="12"/>
      <c r="J943" s="12"/>
      <c r="K943" s="12"/>
      <c r="L943" s="12"/>
      <c r="M943" s="12"/>
      <c r="N943" s="223"/>
      <c r="O943" s="223"/>
      <c r="P943" s="227"/>
      <c r="Q943" s="228"/>
      <c r="R943" s="228"/>
      <c r="S943" s="12"/>
    </row>
    <row r="944" spans="8:19" ht="18.75" customHeight="1" x14ac:dyDescent="0.25">
      <c r="H944" s="12"/>
      <c r="I944" s="12"/>
      <c r="J944" s="12"/>
      <c r="K944" s="12"/>
      <c r="L944" s="12"/>
      <c r="M944" s="12"/>
      <c r="N944" s="223"/>
      <c r="O944" s="223"/>
      <c r="P944" s="227"/>
      <c r="Q944" s="228"/>
      <c r="R944" s="228"/>
      <c r="S944" s="12"/>
    </row>
    <row r="945" spans="8:19" ht="18.75" customHeight="1" x14ac:dyDescent="0.25">
      <c r="H945" s="12"/>
      <c r="I945" s="12"/>
      <c r="J945" s="12"/>
      <c r="K945" s="12"/>
      <c r="L945" s="12"/>
      <c r="M945" s="12"/>
      <c r="N945" s="223"/>
      <c r="O945" s="223"/>
      <c r="P945" s="227"/>
      <c r="Q945" s="228"/>
      <c r="R945" s="228"/>
      <c r="S945" s="12"/>
    </row>
    <row r="946" spans="8:19" ht="18.75" customHeight="1" x14ac:dyDescent="0.25">
      <c r="H946" s="12"/>
      <c r="I946" s="12"/>
      <c r="J946" s="12"/>
      <c r="K946" s="12"/>
      <c r="L946" s="12"/>
      <c r="M946" s="12"/>
      <c r="N946" s="223"/>
      <c r="O946" s="223"/>
      <c r="P946" s="227"/>
      <c r="Q946" s="228"/>
      <c r="R946" s="228"/>
      <c r="S946" s="12"/>
    </row>
    <row r="947" spans="8:19" ht="18.75" customHeight="1" x14ac:dyDescent="0.25">
      <c r="H947" s="12"/>
      <c r="I947" s="12"/>
      <c r="J947" s="12"/>
      <c r="K947" s="12"/>
      <c r="L947" s="12"/>
      <c r="M947" s="12"/>
      <c r="N947" s="223"/>
      <c r="O947" s="223"/>
      <c r="P947" s="227"/>
      <c r="Q947" s="228"/>
      <c r="R947" s="228"/>
      <c r="S947" s="12"/>
    </row>
    <row r="948" spans="8:19" ht="18.75" customHeight="1" x14ac:dyDescent="0.25">
      <c r="H948" s="12"/>
      <c r="I948" s="12"/>
      <c r="J948" s="12"/>
      <c r="K948" s="12"/>
      <c r="L948" s="12"/>
      <c r="M948" s="12"/>
      <c r="N948" s="223"/>
      <c r="O948" s="223"/>
      <c r="P948" s="227"/>
      <c r="Q948" s="228"/>
      <c r="R948" s="228"/>
      <c r="S948" s="12"/>
    </row>
    <row r="949" spans="8:19" ht="18.75" customHeight="1" x14ac:dyDescent="0.25">
      <c r="H949" s="12"/>
      <c r="I949" s="12"/>
      <c r="J949" s="12"/>
      <c r="K949" s="12"/>
      <c r="L949" s="12"/>
      <c r="M949" s="12"/>
      <c r="N949" s="223"/>
      <c r="O949" s="223"/>
      <c r="P949" s="227"/>
      <c r="Q949" s="228"/>
      <c r="R949" s="228"/>
      <c r="S949" s="12"/>
    </row>
    <row r="950" spans="8:19" ht="18.75" customHeight="1" x14ac:dyDescent="0.25">
      <c r="H950" s="12"/>
      <c r="I950" s="12"/>
      <c r="J950" s="12"/>
      <c r="K950" s="12"/>
      <c r="L950" s="12"/>
      <c r="M950" s="12"/>
      <c r="N950" s="223"/>
      <c r="O950" s="223"/>
      <c r="P950" s="227"/>
      <c r="Q950" s="228"/>
      <c r="R950" s="228"/>
      <c r="S950" s="12"/>
    </row>
    <row r="951" spans="8:19" ht="18.75" customHeight="1" x14ac:dyDescent="0.25">
      <c r="H951" s="12"/>
      <c r="I951" s="12"/>
      <c r="J951" s="12"/>
      <c r="K951" s="12"/>
      <c r="L951" s="12"/>
      <c r="M951" s="12"/>
      <c r="N951" s="223"/>
      <c r="O951" s="223"/>
      <c r="P951" s="227"/>
      <c r="Q951" s="228"/>
      <c r="R951" s="228"/>
      <c r="S951" s="12"/>
    </row>
    <row r="952" spans="8:19" ht="18.75" customHeight="1" x14ac:dyDescent="0.25">
      <c r="H952" s="12"/>
      <c r="I952" s="12"/>
      <c r="J952" s="12"/>
      <c r="K952" s="12"/>
      <c r="L952" s="12"/>
      <c r="M952" s="12"/>
      <c r="N952" s="223"/>
      <c r="O952" s="223"/>
      <c r="P952" s="227"/>
      <c r="Q952" s="228"/>
      <c r="R952" s="228"/>
      <c r="S952" s="12"/>
    </row>
    <row r="953" spans="8:19" ht="18.75" customHeight="1" x14ac:dyDescent="0.25">
      <c r="H953" s="12"/>
      <c r="I953" s="12"/>
      <c r="J953" s="12"/>
      <c r="K953" s="12"/>
      <c r="L953" s="12"/>
      <c r="M953" s="12"/>
      <c r="N953" s="223"/>
      <c r="O953" s="223"/>
      <c r="P953" s="227"/>
      <c r="Q953" s="228"/>
      <c r="R953" s="228"/>
      <c r="S953" s="12"/>
    </row>
    <row r="954" spans="8:19" ht="18.75" customHeight="1" x14ac:dyDescent="0.25">
      <c r="H954" s="12"/>
      <c r="I954" s="12"/>
      <c r="J954" s="12"/>
      <c r="K954" s="12"/>
      <c r="L954" s="12"/>
      <c r="M954" s="12"/>
      <c r="N954" s="223"/>
      <c r="O954" s="223"/>
      <c r="P954" s="227"/>
      <c r="Q954" s="228"/>
      <c r="R954" s="228"/>
      <c r="S954" s="12"/>
    </row>
    <row r="955" spans="8:19" ht="18.75" customHeight="1" x14ac:dyDescent="0.25">
      <c r="H955" s="12"/>
      <c r="I955" s="12"/>
      <c r="J955" s="12"/>
      <c r="K955" s="12"/>
      <c r="L955" s="12"/>
      <c r="M955" s="12"/>
      <c r="N955" s="223"/>
      <c r="O955" s="223"/>
      <c r="P955" s="227"/>
      <c r="Q955" s="228"/>
      <c r="R955" s="228"/>
      <c r="S955" s="12"/>
    </row>
    <row r="956" spans="8:19" ht="18.75" customHeight="1" x14ac:dyDescent="0.25">
      <c r="H956" s="12"/>
      <c r="I956" s="12"/>
      <c r="J956" s="12"/>
      <c r="K956" s="12"/>
      <c r="L956" s="12"/>
      <c r="M956" s="12"/>
      <c r="N956" s="223"/>
      <c r="O956" s="223"/>
      <c r="P956" s="227"/>
      <c r="Q956" s="228"/>
      <c r="R956" s="228"/>
      <c r="S956" s="12"/>
    </row>
    <row r="957" spans="8:19" ht="18.75" customHeight="1" x14ac:dyDescent="0.25">
      <c r="H957" s="12"/>
      <c r="I957" s="12"/>
      <c r="J957" s="12"/>
      <c r="K957" s="12"/>
      <c r="L957" s="12"/>
      <c r="M957" s="12"/>
      <c r="N957" s="223"/>
      <c r="O957" s="223"/>
      <c r="P957" s="227"/>
      <c r="Q957" s="228"/>
      <c r="R957" s="228"/>
      <c r="S957" s="12"/>
    </row>
    <row r="958" spans="8:19" ht="18.75" customHeight="1" x14ac:dyDescent="0.25">
      <c r="H958" s="12"/>
      <c r="I958" s="12"/>
      <c r="J958" s="12"/>
      <c r="K958" s="12"/>
      <c r="L958" s="12"/>
      <c r="M958" s="12"/>
      <c r="N958" s="223"/>
      <c r="O958" s="223"/>
      <c r="P958" s="227"/>
      <c r="Q958" s="228"/>
      <c r="R958" s="228"/>
      <c r="S958" s="12"/>
    </row>
    <row r="959" spans="8:19" ht="18.75" customHeight="1" x14ac:dyDescent="0.25">
      <c r="H959" s="12"/>
      <c r="I959" s="12"/>
      <c r="J959" s="12"/>
      <c r="K959" s="12"/>
      <c r="L959" s="12"/>
      <c r="M959" s="12"/>
      <c r="N959" s="223"/>
      <c r="O959" s="223"/>
      <c r="P959" s="227"/>
      <c r="Q959" s="228"/>
      <c r="R959" s="228"/>
      <c r="S959" s="12"/>
    </row>
    <row r="960" spans="8:19" ht="18.75" customHeight="1" x14ac:dyDescent="0.25">
      <c r="H960" s="12"/>
      <c r="I960" s="12"/>
      <c r="J960" s="12"/>
      <c r="K960" s="12"/>
      <c r="L960" s="12"/>
      <c r="M960" s="12"/>
      <c r="N960" s="223"/>
      <c r="O960" s="223"/>
      <c r="P960" s="227"/>
      <c r="Q960" s="228"/>
      <c r="R960" s="228"/>
      <c r="S960" s="12"/>
    </row>
    <row r="961" spans="8:19" ht="18.75" customHeight="1" x14ac:dyDescent="0.25">
      <c r="H961" s="12"/>
      <c r="I961" s="12"/>
      <c r="J961" s="12"/>
      <c r="K961" s="12"/>
      <c r="L961" s="12"/>
      <c r="M961" s="12"/>
      <c r="N961" s="223"/>
      <c r="O961" s="223"/>
      <c r="P961" s="227"/>
      <c r="Q961" s="228"/>
      <c r="R961" s="228"/>
      <c r="S961" s="12"/>
    </row>
    <row r="962" spans="8:19" ht="18.75" customHeight="1" x14ac:dyDescent="0.25">
      <c r="H962" s="12"/>
      <c r="I962" s="12"/>
      <c r="J962" s="12"/>
      <c r="K962" s="12"/>
      <c r="L962" s="12"/>
      <c r="M962" s="12"/>
      <c r="N962" s="223"/>
      <c r="O962" s="223"/>
      <c r="P962" s="227"/>
      <c r="Q962" s="228"/>
      <c r="R962" s="228"/>
      <c r="S962" s="12"/>
    </row>
    <row r="963" spans="8:19" ht="18.75" customHeight="1" x14ac:dyDescent="0.25">
      <c r="H963" s="12"/>
      <c r="I963" s="12"/>
      <c r="J963" s="12"/>
      <c r="K963" s="12"/>
      <c r="L963" s="12"/>
      <c r="M963" s="12"/>
      <c r="N963" s="223"/>
      <c r="O963" s="223"/>
      <c r="P963" s="227"/>
      <c r="Q963" s="228"/>
      <c r="R963" s="228"/>
      <c r="S963" s="12"/>
    </row>
    <row r="964" spans="8:19" ht="18.75" customHeight="1" x14ac:dyDescent="0.25">
      <c r="H964" s="12"/>
      <c r="I964" s="12"/>
      <c r="J964" s="12"/>
      <c r="K964" s="12"/>
      <c r="L964" s="12"/>
      <c r="M964" s="12"/>
      <c r="N964" s="223"/>
      <c r="O964" s="223"/>
      <c r="P964" s="227"/>
      <c r="Q964" s="228"/>
      <c r="R964" s="228"/>
      <c r="S964" s="12"/>
    </row>
    <row r="965" spans="8:19" ht="18.75" customHeight="1" x14ac:dyDescent="0.25">
      <c r="H965" s="12"/>
      <c r="I965" s="12"/>
      <c r="J965" s="12"/>
      <c r="K965" s="12"/>
      <c r="L965" s="12"/>
      <c r="M965" s="12"/>
      <c r="N965" s="223"/>
      <c r="O965" s="223"/>
      <c r="P965" s="227"/>
      <c r="Q965" s="228"/>
      <c r="R965" s="228"/>
      <c r="S965" s="12"/>
    </row>
    <row r="966" spans="8:19" ht="18.75" customHeight="1" x14ac:dyDescent="0.25">
      <c r="H966" s="12"/>
      <c r="I966" s="12"/>
      <c r="J966" s="12"/>
      <c r="K966" s="12"/>
      <c r="L966" s="12"/>
      <c r="M966" s="12"/>
      <c r="N966" s="223"/>
      <c r="O966" s="223"/>
      <c r="P966" s="227"/>
      <c r="Q966" s="228"/>
      <c r="R966" s="228"/>
      <c r="S966" s="12"/>
    </row>
    <row r="967" spans="8:19" ht="18.75" customHeight="1" x14ac:dyDescent="0.25">
      <c r="H967" s="12"/>
      <c r="I967" s="12"/>
      <c r="J967" s="12"/>
      <c r="K967" s="12"/>
      <c r="L967" s="12"/>
      <c r="M967" s="12"/>
      <c r="N967" s="223"/>
      <c r="O967" s="223"/>
      <c r="P967" s="227"/>
      <c r="Q967" s="228"/>
      <c r="R967" s="228"/>
      <c r="S967" s="12"/>
    </row>
    <row r="968" spans="8:19" ht="18.75" customHeight="1" x14ac:dyDescent="0.25">
      <c r="H968" s="12"/>
      <c r="I968" s="12"/>
      <c r="J968" s="12"/>
      <c r="K968" s="12"/>
      <c r="L968" s="12"/>
      <c r="M968" s="12"/>
      <c r="N968" s="223"/>
      <c r="O968" s="223"/>
      <c r="P968" s="227"/>
      <c r="Q968" s="228"/>
      <c r="R968" s="228"/>
      <c r="S968" s="12"/>
    </row>
    <row r="969" spans="8:19" ht="18.75" customHeight="1" x14ac:dyDescent="0.25">
      <c r="H969" s="12"/>
      <c r="I969" s="12"/>
      <c r="J969" s="12"/>
      <c r="K969" s="12"/>
      <c r="L969" s="12"/>
      <c r="M969" s="12"/>
      <c r="N969" s="223"/>
      <c r="O969" s="223"/>
      <c r="P969" s="227"/>
      <c r="Q969" s="228"/>
      <c r="R969" s="228"/>
      <c r="S969" s="12"/>
    </row>
    <row r="970" spans="8:19" ht="18.75" customHeight="1" x14ac:dyDescent="0.25">
      <c r="H970" s="12"/>
      <c r="I970" s="12"/>
      <c r="J970" s="12"/>
      <c r="K970" s="12"/>
      <c r="L970" s="12"/>
      <c r="M970" s="12"/>
      <c r="N970" s="223"/>
      <c r="O970" s="223"/>
      <c r="P970" s="227"/>
      <c r="Q970" s="228"/>
      <c r="R970" s="228"/>
      <c r="S970" s="12"/>
    </row>
    <row r="971" spans="8:19" ht="18.75" customHeight="1" x14ac:dyDescent="0.25">
      <c r="H971" s="12"/>
      <c r="I971" s="12"/>
      <c r="J971" s="12"/>
      <c r="K971" s="12"/>
      <c r="L971" s="12"/>
      <c r="M971" s="12"/>
      <c r="N971" s="223"/>
      <c r="O971" s="223"/>
      <c r="P971" s="227"/>
      <c r="Q971" s="228"/>
      <c r="R971" s="228"/>
      <c r="S971" s="12"/>
    </row>
    <row r="972" spans="8:19" ht="18.75" customHeight="1" x14ac:dyDescent="0.25">
      <c r="H972" s="12"/>
      <c r="I972" s="12"/>
      <c r="J972" s="12"/>
      <c r="K972" s="12"/>
      <c r="L972" s="12"/>
      <c r="M972" s="12"/>
      <c r="N972" s="223"/>
      <c r="O972" s="223"/>
      <c r="P972" s="227"/>
      <c r="Q972" s="228"/>
      <c r="R972" s="228"/>
      <c r="S972" s="12"/>
    </row>
    <row r="973" spans="8:19" ht="18.75" customHeight="1" x14ac:dyDescent="0.25">
      <c r="H973" s="12"/>
      <c r="I973" s="12"/>
      <c r="J973" s="12"/>
      <c r="K973" s="12"/>
      <c r="L973" s="12"/>
      <c r="M973" s="12"/>
      <c r="N973" s="223"/>
      <c r="O973" s="223"/>
      <c r="P973" s="227"/>
      <c r="Q973" s="228"/>
      <c r="R973" s="228"/>
      <c r="S973" s="12"/>
    </row>
    <row r="974" spans="8:19" ht="18.75" customHeight="1" x14ac:dyDescent="0.25">
      <c r="H974" s="12"/>
      <c r="I974" s="12"/>
      <c r="J974" s="12"/>
      <c r="K974" s="12"/>
      <c r="L974" s="12"/>
      <c r="M974" s="12"/>
      <c r="N974" s="223"/>
      <c r="O974" s="223"/>
      <c r="P974" s="227"/>
      <c r="Q974" s="228"/>
      <c r="R974" s="228"/>
      <c r="S974" s="12"/>
    </row>
    <row r="975" spans="8:19" ht="18.75" customHeight="1" x14ac:dyDescent="0.25">
      <c r="H975" s="12"/>
      <c r="I975" s="12"/>
      <c r="J975" s="12"/>
      <c r="K975" s="12"/>
      <c r="L975" s="12"/>
      <c r="M975" s="12"/>
      <c r="N975" s="223"/>
      <c r="O975" s="223"/>
      <c r="P975" s="227"/>
      <c r="Q975" s="228"/>
      <c r="R975" s="228"/>
      <c r="S975" s="12"/>
    </row>
    <row r="976" spans="8:19" ht="18.75" customHeight="1" x14ac:dyDescent="0.25">
      <c r="H976" s="12"/>
      <c r="I976" s="12"/>
      <c r="J976" s="12"/>
      <c r="K976" s="12"/>
      <c r="L976" s="12"/>
      <c r="M976" s="12"/>
      <c r="N976" s="223"/>
      <c r="O976" s="223"/>
      <c r="P976" s="227"/>
      <c r="Q976" s="228"/>
      <c r="R976" s="228"/>
      <c r="S976" s="12"/>
    </row>
    <row r="977" spans="8:19" ht="18.75" customHeight="1" x14ac:dyDescent="0.25">
      <c r="H977" s="12"/>
      <c r="I977" s="12"/>
      <c r="J977" s="12"/>
      <c r="K977" s="12"/>
      <c r="L977" s="12"/>
      <c r="M977" s="12"/>
      <c r="N977" s="223"/>
      <c r="O977" s="223"/>
      <c r="P977" s="227"/>
      <c r="Q977" s="228"/>
      <c r="R977" s="228"/>
      <c r="S977" s="12"/>
    </row>
    <row r="978" spans="8:19" ht="18.75" customHeight="1" x14ac:dyDescent="0.25">
      <c r="H978" s="12"/>
      <c r="I978" s="12"/>
      <c r="J978" s="12"/>
      <c r="K978" s="12"/>
      <c r="L978" s="12"/>
      <c r="M978" s="12"/>
      <c r="N978" s="223"/>
      <c r="O978" s="223"/>
      <c r="P978" s="227"/>
      <c r="Q978" s="228"/>
      <c r="R978" s="228"/>
      <c r="S978" s="12"/>
    </row>
    <row r="979" spans="8:19" ht="18.75" customHeight="1" x14ac:dyDescent="0.25">
      <c r="H979" s="12"/>
      <c r="I979" s="12"/>
      <c r="J979" s="12"/>
      <c r="K979" s="12"/>
      <c r="L979" s="12"/>
      <c r="M979" s="12"/>
      <c r="N979" s="223"/>
      <c r="O979" s="223"/>
      <c r="P979" s="227"/>
      <c r="Q979" s="228"/>
      <c r="R979" s="228"/>
      <c r="S979" s="12"/>
    </row>
    <row r="980" spans="8:19" ht="18.75" customHeight="1" x14ac:dyDescent="0.25">
      <c r="H980" s="12"/>
      <c r="I980" s="12"/>
      <c r="J980" s="12"/>
      <c r="K980" s="12"/>
      <c r="L980" s="12"/>
      <c r="M980" s="12"/>
      <c r="N980" s="223"/>
      <c r="O980" s="223"/>
      <c r="P980" s="227"/>
      <c r="Q980" s="228"/>
      <c r="R980" s="228"/>
      <c r="S980" s="12"/>
    </row>
    <row r="981" spans="8:19" ht="18.75" customHeight="1" x14ac:dyDescent="0.25">
      <c r="H981" s="12"/>
      <c r="I981" s="12"/>
      <c r="J981" s="12"/>
      <c r="K981" s="12"/>
      <c r="L981" s="12"/>
      <c r="M981" s="12"/>
      <c r="N981" s="223"/>
      <c r="O981" s="223"/>
      <c r="P981" s="227"/>
      <c r="Q981" s="228"/>
      <c r="R981" s="228"/>
      <c r="S981" s="12"/>
    </row>
    <row r="982" spans="8:19" ht="18.75" customHeight="1" x14ac:dyDescent="0.25">
      <c r="H982" s="12"/>
      <c r="I982" s="12"/>
      <c r="J982" s="12"/>
      <c r="K982" s="12"/>
      <c r="L982" s="12"/>
      <c r="M982" s="12"/>
      <c r="N982" s="223"/>
      <c r="O982" s="223"/>
      <c r="P982" s="227"/>
      <c r="Q982" s="228"/>
      <c r="R982" s="228"/>
      <c r="S982" s="12"/>
    </row>
    <row r="983" spans="8:19" ht="18.75" customHeight="1" x14ac:dyDescent="0.25">
      <c r="H983" s="12"/>
      <c r="I983" s="12"/>
      <c r="J983" s="12"/>
      <c r="K983" s="12"/>
      <c r="L983" s="12"/>
      <c r="M983" s="12"/>
      <c r="N983" s="223"/>
      <c r="O983" s="223"/>
      <c r="P983" s="227"/>
      <c r="Q983" s="228"/>
      <c r="R983" s="228"/>
      <c r="S983" s="12"/>
    </row>
    <row r="984" spans="8:19" ht="18.75" customHeight="1" x14ac:dyDescent="0.25">
      <c r="H984" s="12"/>
      <c r="I984" s="12"/>
      <c r="J984" s="12"/>
      <c r="K984" s="12"/>
      <c r="L984" s="12"/>
      <c r="M984" s="12"/>
      <c r="N984" s="223"/>
      <c r="O984" s="223"/>
      <c r="P984" s="227"/>
      <c r="Q984" s="228"/>
      <c r="R984" s="228"/>
      <c r="S984" s="12"/>
    </row>
    <row r="985" spans="8:19" ht="18.75" customHeight="1" x14ac:dyDescent="0.25">
      <c r="H985" s="12"/>
      <c r="I985" s="12"/>
      <c r="J985" s="12"/>
      <c r="K985" s="12"/>
      <c r="L985" s="12"/>
      <c r="M985" s="12"/>
      <c r="N985" s="223"/>
      <c r="O985" s="223"/>
      <c r="P985" s="227"/>
      <c r="Q985" s="228"/>
      <c r="R985" s="228"/>
      <c r="S985" s="12"/>
    </row>
    <row r="986" spans="8:19" ht="18.75" customHeight="1" x14ac:dyDescent="0.25">
      <c r="H986" s="12"/>
      <c r="I986" s="12"/>
      <c r="J986" s="12"/>
      <c r="K986" s="12"/>
      <c r="L986" s="12"/>
      <c r="M986" s="12"/>
      <c r="N986" s="223"/>
      <c r="O986" s="223"/>
      <c r="P986" s="227"/>
      <c r="Q986" s="228"/>
      <c r="R986" s="228"/>
      <c r="S986" s="12"/>
    </row>
    <row r="987" spans="8:19" ht="18.75" customHeight="1" x14ac:dyDescent="0.25">
      <c r="H987" s="12"/>
      <c r="I987" s="12"/>
      <c r="J987" s="12"/>
      <c r="K987" s="12"/>
      <c r="L987" s="12"/>
      <c r="M987" s="12"/>
      <c r="N987" s="223"/>
      <c r="O987" s="223"/>
      <c r="P987" s="227"/>
      <c r="Q987" s="228"/>
      <c r="R987" s="228"/>
      <c r="S987" s="12"/>
    </row>
    <row r="988" spans="8:19" ht="18.75" customHeight="1" x14ac:dyDescent="0.25">
      <c r="H988" s="12"/>
      <c r="I988" s="12"/>
      <c r="J988" s="12"/>
      <c r="K988" s="12"/>
      <c r="L988" s="12"/>
      <c r="M988" s="12"/>
      <c r="N988" s="223"/>
      <c r="O988" s="223"/>
      <c r="P988" s="227"/>
      <c r="Q988" s="228"/>
      <c r="R988" s="228"/>
      <c r="S988" s="12"/>
    </row>
    <row r="989" spans="8:19" ht="18.75" customHeight="1" x14ac:dyDescent="0.25">
      <c r="H989" s="12"/>
      <c r="I989" s="12"/>
      <c r="J989" s="12"/>
      <c r="K989" s="12"/>
      <c r="L989" s="12"/>
      <c r="M989" s="12"/>
      <c r="N989" s="223"/>
      <c r="O989" s="223"/>
      <c r="P989" s="227"/>
      <c r="Q989" s="228"/>
      <c r="R989" s="228"/>
      <c r="S989" s="12"/>
    </row>
    <row r="990" spans="8:19" ht="18.75" customHeight="1" x14ac:dyDescent="0.25">
      <c r="H990" s="12"/>
      <c r="I990" s="12"/>
      <c r="J990" s="12"/>
      <c r="K990" s="12"/>
      <c r="L990" s="12"/>
      <c r="M990" s="12"/>
      <c r="N990" s="223"/>
      <c r="O990" s="223"/>
      <c r="P990" s="227"/>
      <c r="Q990" s="228"/>
      <c r="R990" s="228"/>
      <c r="S990" s="12"/>
    </row>
    <row r="991" spans="8:19" ht="18.75" customHeight="1" x14ac:dyDescent="0.25">
      <c r="H991" s="12"/>
      <c r="I991" s="12"/>
      <c r="J991" s="12"/>
      <c r="K991" s="12"/>
      <c r="L991" s="12"/>
      <c r="M991" s="12"/>
      <c r="N991" s="223"/>
      <c r="O991" s="223"/>
      <c r="P991" s="227"/>
      <c r="Q991" s="228"/>
      <c r="R991" s="228"/>
      <c r="S991" s="12"/>
    </row>
    <row r="992" spans="8:19" ht="18.75" customHeight="1" x14ac:dyDescent="0.25">
      <c r="H992" s="12"/>
      <c r="I992" s="12"/>
      <c r="J992" s="12"/>
      <c r="K992" s="12"/>
      <c r="L992" s="12"/>
      <c r="M992" s="12"/>
      <c r="N992" s="223"/>
      <c r="O992" s="223"/>
      <c r="P992" s="227"/>
      <c r="Q992" s="228"/>
      <c r="R992" s="228"/>
      <c r="S992" s="12"/>
    </row>
    <row r="993" spans="8:19" ht="18.75" customHeight="1" x14ac:dyDescent="0.25">
      <c r="H993" s="12"/>
      <c r="I993" s="12"/>
      <c r="J993" s="12"/>
      <c r="K993" s="12"/>
      <c r="L993" s="12"/>
      <c r="M993" s="12"/>
      <c r="N993" s="223"/>
      <c r="O993" s="223"/>
      <c r="P993" s="227"/>
      <c r="Q993" s="228"/>
      <c r="R993" s="228"/>
      <c r="S993" s="12"/>
    </row>
    <row r="994" spans="8:19" ht="18.75" customHeight="1" x14ac:dyDescent="0.25">
      <c r="H994" s="12"/>
      <c r="I994" s="12"/>
      <c r="J994" s="12"/>
      <c r="K994" s="12"/>
      <c r="L994" s="12"/>
      <c r="M994" s="12"/>
      <c r="N994" s="223"/>
      <c r="O994" s="223"/>
      <c r="P994" s="227"/>
      <c r="Q994" s="228"/>
      <c r="R994" s="228"/>
      <c r="S994" s="12"/>
    </row>
    <row r="995" spans="8:19" ht="18.75" customHeight="1" x14ac:dyDescent="0.25">
      <c r="H995" s="12"/>
      <c r="I995" s="12"/>
      <c r="J995" s="12"/>
      <c r="K995" s="12"/>
      <c r="L995" s="12"/>
      <c r="M995" s="12"/>
      <c r="N995" s="223"/>
      <c r="O995" s="223"/>
      <c r="P995" s="227"/>
      <c r="Q995" s="228"/>
      <c r="R995" s="228"/>
      <c r="S995" s="12"/>
    </row>
    <row r="996" spans="8:19" ht="18.75" customHeight="1" x14ac:dyDescent="0.25">
      <c r="H996" s="12"/>
      <c r="I996" s="12"/>
      <c r="J996" s="12"/>
      <c r="K996" s="12"/>
      <c r="L996" s="12"/>
      <c r="M996" s="12"/>
      <c r="N996" s="223"/>
      <c r="O996" s="223"/>
      <c r="P996" s="227"/>
      <c r="Q996" s="228"/>
      <c r="R996" s="228"/>
      <c r="S996" s="12"/>
    </row>
    <row r="997" spans="8:19" ht="18.75" customHeight="1" x14ac:dyDescent="0.25">
      <c r="H997" s="12"/>
      <c r="I997" s="12"/>
      <c r="J997" s="12"/>
      <c r="K997" s="12"/>
      <c r="L997" s="12"/>
      <c r="M997" s="12"/>
      <c r="N997" s="223"/>
      <c r="O997" s="223"/>
      <c r="P997" s="227"/>
      <c r="Q997" s="228"/>
      <c r="R997" s="228"/>
      <c r="S997" s="12"/>
    </row>
    <row r="998" spans="8:19" ht="18.75" customHeight="1" x14ac:dyDescent="0.25">
      <c r="H998" s="12"/>
      <c r="I998" s="12"/>
      <c r="J998" s="12"/>
      <c r="K998" s="12"/>
      <c r="L998" s="12"/>
      <c r="M998" s="12"/>
      <c r="N998" s="223"/>
      <c r="O998" s="223"/>
      <c r="P998" s="227"/>
      <c r="Q998" s="228"/>
      <c r="R998" s="228"/>
      <c r="S998" s="12"/>
    </row>
    <row r="999" spans="8:19" ht="18.75" customHeight="1" x14ac:dyDescent="0.25">
      <c r="H999" s="12"/>
      <c r="I999" s="12"/>
      <c r="J999" s="12"/>
      <c r="K999" s="12"/>
      <c r="L999" s="12"/>
      <c r="M999" s="12"/>
      <c r="N999" s="223"/>
      <c r="O999" s="223"/>
      <c r="P999" s="227"/>
      <c r="Q999" s="228"/>
      <c r="R999" s="228"/>
      <c r="S999" s="12"/>
    </row>
    <row r="1000" spans="8:19" ht="18.75" customHeight="1" x14ac:dyDescent="0.25">
      <c r="H1000" s="12"/>
      <c r="I1000" s="12"/>
      <c r="J1000" s="12"/>
      <c r="K1000" s="12"/>
      <c r="L1000" s="12"/>
      <c r="M1000" s="12"/>
      <c r="N1000" s="223"/>
      <c r="O1000" s="223"/>
      <c r="P1000" s="227"/>
      <c r="Q1000" s="228"/>
      <c r="R1000" s="228"/>
      <c r="S1000" s="12"/>
    </row>
    <row r="1001" spans="8:19" ht="18.75" customHeight="1" x14ac:dyDescent="0.25">
      <c r="H1001" s="12"/>
      <c r="I1001" s="12"/>
      <c r="J1001" s="12"/>
      <c r="K1001" s="12"/>
      <c r="L1001" s="12"/>
      <c r="M1001" s="12"/>
      <c r="N1001" s="223"/>
      <c r="O1001" s="223"/>
      <c r="P1001" s="227"/>
      <c r="Q1001" s="228"/>
      <c r="R1001" s="228"/>
      <c r="S1001" s="12"/>
    </row>
    <row r="1002" spans="8:19" ht="18.75" customHeight="1" x14ac:dyDescent="0.25">
      <c r="H1002" s="12"/>
      <c r="I1002" s="12"/>
      <c r="J1002" s="12"/>
      <c r="K1002" s="12"/>
      <c r="L1002" s="12"/>
      <c r="M1002" s="12"/>
      <c r="N1002" s="223"/>
      <c r="O1002" s="223"/>
      <c r="P1002" s="227"/>
      <c r="Q1002" s="228"/>
      <c r="R1002" s="228"/>
      <c r="S1002" s="12"/>
    </row>
    <row r="1003" spans="8:19" ht="18.75" customHeight="1" x14ac:dyDescent="0.25">
      <c r="H1003" s="12"/>
      <c r="I1003" s="12"/>
      <c r="J1003" s="12"/>
      <c r="K1003" s="12"/>
      <c r="L1003" s="12"/>
      <c r="M1003" s="12"/>
      <c r="N1003" s="223"/>
      <c r="O1003" s="223"/>
      <c r="P1003" s="227"/>
      <c r="Q1003" s="228"/>
      <c r="R1003" s="228"/>
      <c r="S1003" s="12"/>
    </row>
    <row r="1004" spans="8:19" ht="18.75" customHeight="1" x14ac:dyDescent="0.25">
      <c r="H1004" s="12"/>
      <c r="I1004" s="12"/>
      <c r="J1004" s="12"/>
      <c r="K1004" s="12"/>
      <c r="L1004" s="12"/>
      <c r="M1004" s="12"/>
      <c r="N1004" s="223"/>
      <c r="O1004" s="223"/>
      <c r="P1004" s="227"/>
      <c r="Q1004" s="228"/>
      <c r="R1004" s="228"/>
      <c r="S1004" s="12"/>
    </row>
    <row r="1005" spans="8:19" ht="18.75" customHeight="1" x14ac:dyDescent="0.25">
      <c r="H1005" s="12"/>
      <c r="I1005" s="12"/>
      <c r="J1005" s="12"/>
      <c r="K1005" s="12"/>
      <c r="L1005" s="12"/>
      <c r="M1005" s="12"/>
      <c r="N1005" s="223"/>
      <c r="O1005" s="223"/>
      <c r="P1005" s="227"/>
      <c r="Q1005" s="228"/>
      <c r="R1005" s="228"/>
      <c r="S1005" s="12"/>
    </row>
    <row r="1006" spans="8:19" ht="18.75" customHeight="1" x14ac:dyDescent="0.25">
      <c r="H1006" s="12"/>
      <c r="I1006" s="12"/>
      <c r="J1006" s="12"/>
      <c r="K1006" s="12"/>
      <c r="L1006" s="12"/>
      <c r="M1006" s="12"/>
      <c r="N1006" s="223"/>
      <c r="O1006" s="223"/>
      <c r="P1006" s="227"/>
      <c r="Q1006" s="228"/>
      <c r="R1006" s="228"/>
      <c r="S1006" s="12"/>
    </row>
    <row r="1007" spans="8:19" ht="18.75" customHeight="1" x14ac:dyDescent="0.25">
      <c r="H1007" s="12"/>
      <c r="I1007" s="12"/>
      <c r="J1007" s="12"/>
      <c r="K1007" s="12"/>
      <c r="L1007" s="12"/>
      <c r="M1007" s="12"/>
      <c r="N1007" s="223"/>
      <c r="O1007" s="223"/>
      <c r="P1007" s="227"/>
      <c r="Q1007" s="228"/>
      <c r="R1007" s="228"/>
      <c r="S1007" s="12"/>
    </row>
    <row r="1008" spans="8:19" ht="18.75" customHeight="1" x14ac:dyDescent="0.25">
      <c r="H1008" s="12"/>
      <c r="I1008" s="12"/>
      <c r="J1008" s="12"/>
      <c r="K1008" s="12"/>
      <c r="L1008" s="12"/>
      <c r="M1008" s="12"/>
      <c r="N1008" s="223"/>
      <c r="O1008" s="223"/>
      <c r="P1008" s="227"/>
      <c r="Q1008" s="228"/>
      <c r="R1008" s="228"/>
      <c r="S1008" s="12"/>
    </row>
    <row r="1009" spans="8:19" ht="18.75" customHeight="1" x14ac:dyDescent="0.25">
      <c r="H1009" s="12"/>
      <c r="I1009" s="12"/>
      <c r="J1009" s="12"/>
      <c r="K1009" s="12"/>
      <c r="L1009" s="12"/>
      <c r="M1009" s="12"/>
      <c r="N1009" s="223"/>
      <c r="O1009" s="223"/>
      <c r="P1009" s="227"/>
      <c r="Q1009" s="228"/>
      <c r="R1009" s="228"/>
      <c r="S1009" s="12"/>
    </row>
    <row r="1010" spans="8:19" ht="18.75" customHeight="1" x14ac:dyDescent="0.25">
      <c r="H1010" s="12"/>
      <c r="I1010" s="12"/>
      <c r="J1010" s="12"/>
      <c r="K1010" s="12"/>
      <c r="L1010" s="12"/>
      <c r="M1010" s="12"/>
      <c r="N1010" s="223"/>
      <c r="O1010" s="223"/>
      <c r="P1010" s="227"/>
      <c r="Q1010" s="228"/>
      <c r="R1010" s="228"/>
      <c r="S1010" s="12"/>
    </row>
    <row r="1011" spans="8:19" ht="18.75" customHeight="1" x14ac:dyDescent="0.25">
      <c r="H1011" s="12"/>
      <c r="I1011" s="12"/>
      <c r="J1011" s="12"/>
      <c r="K1011" s="12"/>
      <c r="L1011" s="12"/>
      <c r="M1011" s="12"/>
      <c r="N1011" s="223"/>
      <c r="O1011" s="223"/>
      <c r="P1011" s="227"/>
      <c r="Q1011" s="228"/>
      <c r="R1011" s="228"/>
      <c r="S1011" s="12"/>
    </row>
    <row r="1012" spans="8:19" ht="18.75" customHeight="1" x14ac:dyDescent="0.25">
      <c r="H1012" s="12"/>
      <c r="I1012" s="12"/>
      <c r="J1012" s="12"/>
      <c r="K1012" s="12"/>
      <c r="L1012" s="12"/>
      <c r="M1012" s="12"/>
      <c r="N1012" s="223"/>
      <c r="O1012" s="223"/>
      <c r="P1012" s="227"/>
      <c r="Q1012" s="228"/>
      <c r="R1012" s="228"/>
      <c r="S1012" s="12"/>
    </row>
    <row r="1013" spans="8:19" ht="18.75" customHeight="1" x14ac:dyDescent="0.25">
      <c r="H1013" s="12"/>
      <c r="I1013" s="12"/>
      <c r="J1013" s="12"/>
      <c r="K1013" s="12"/>
      <c r="L1013" s="12"/>
      <c r="M1013" s="12"/>
      <c r="N1013" s="223"/>
      <c r="O1013" s="223"/>
      <c r="P1013" s="227"/>
      <c r="Q1013" s="228"/>
      <c r="R1013" s="228"/>
      <c r="S1013" s="12"/>
    </row>
    <row r="1014" spans="8:19" ht="18.75" customHeight="1" x14ac:dyDescent="0.25">
      <c r="H1014" s="12"/>
      <c r="I1014" s="12"/>
      <c r="J1014" s="12"/>
      <c r="K1014" s="12"/>
      <c r="L1014" s="12"/>
      <c r="M1014" s="12"/>
      <c r="N1014" s="223"/>
      <c r="O1014" s="223"/>
      <c r="P1014" s="227"/>
      <c r="Q1014" s="228"/>
      <c r="R1014" s="228"/>
      <c r="S1014" s="12"/>
    </row>
    <row r="1015" spans="8:19" ht="18.75" customHeight="1" x14ac:dyDescent="0.25">
      <c r="H1015" s="12"/>
      <c r="I1015" s="12"/>
      <c r="J1015" s="12"/>
      <c r="K1015" s="12"/>
      <c r="L1015" s="12"/>
      <c r="M1015" s="12"/>
      <c r="N1015" s="223"/>
      <c r="O1015" s="223"/>
      <c r="P1015" s="227"/>
      <c r="Q1015" s="228"/>
      <c r="R1015" s="228"/>
      <c r="S1015" s="12"/>
    </row>
    <row r="1016" spans="8:19" ht="18.75" customHeight="1" x14ac:dyDescent="0.25">
      <c r="H1016" s="12"/>
      <c r="I1016" s="12"/>
      <c r="J1016" s="12"/>
      <c r="K1016" s="12"/>
      <c r="L1016" s="12"/>
      <c r="M1016" s="12"/>
      <c r="N1016" s="223"/>
      <c r="O1016" s="223"/>
      <c r="P1016" s="227"/>
      <c r="Q1016" s="228"/>
      <c r="R1016" s="228"/>
      <c r="S1016" s="12"/>
    </row>
    <row r="1017" spans="8:19" ht="18.75" customHeight="1" x14ac:dyDescent="0.25">
      <c r="H1017" s="12"/>
      <c r="I1017" s="12"/>
      <c r="J1017" s="12"/>
      <c r="K1017" s="12"/>
      <c r="L1017" s="12"/>
      <c r="M1017" s="12"/>
      <c r="N1017" s="223"/>
      <c r="O1017" s="223"/>
      <c r="P1017" s="227"/>
      <c r="Q1017" s="228"/>
      <c r="R1017" s="228"/>
      <c r="S1017" s="12"/>
    </row>
    <row r="1018" spans="8:19" ht="18.75" customHeight="1" x14ac:dyDescent="0.25">
      <c r="H1018" s="12"/>
      <c r="I1018" s="12"/>
      <c r="J1018" s="12"/>
      <c r="K1018" s="12"/>
      <c r="L1018" s="12"/>
      <c r="M1018" s="12"/>
      <c r="N1018" s="223"/>
      <c r="O1018" s="223"/>
      <c r="P1018" s="227"/>
      <c r="Q1018" s="228"/>
      <c r="R1018" s="228"/>
      <c r="S1018" s="12"/>
    </row>
    <row r="1019" spans="8:19" ht="18.75" customHeight="1" x14ac:dyDescent="0.25">
      <c r="H1019" s="12"/>
      <c r="I1019" s="12"/>
      <c r="J1019" s="12"/>
      <c r="K1019" s="12"/>
      <c r="L1019" s="12"/>
      <c r="M1019" s="12"/>
      <c r="N1019" s="223"/>
      <c r="O1019" s="223"/>
      <c r="P1019" s="227"/>
      <c r="Q1019" s="228"/>
      <c r="R1019" s="228"/>
      <c r="S1019" s="12"/>
    </row>
    <row r="1020" spans="8:19" ht="18.75" customHeight="1" x14ac:dyDescent="0.25">
      <c r="H1020" s="12"/>
      <c r="I1020" s="12"/>
      <c r="J1020" s="12"/>
      <c r="K1020" s="12"/>
      <c r="L1020" s="12"/>
      <c r="M1020" s="12"/>
      <c r="N1020" s="223"/>
      <c r="O1020" s="223"/>
      <c r="P1020" s="227"/>
      <c r="Q1020" s="228"/>
      <c r="R1020" s="228"/>
      <c r="S1020" s="12"/>
    </row>
    <row r="1021" spans="8:19" ht="18.75" customHeight="1" x14ac:dyDescent="0.25">
      <c r="H1021" s="12"/>
      <c r="I1021" s="12"/>
      <c r="J1021" s="12"/>
      <c r="K1021" s="12"/>
      <c r="L1021" s="12"/>
      <c r="M1021" s="12"/>
      <c r="N1021" s="223"/>
      <c r="O1021" s="223"/>
      <c r="P1021" s="227"/>
      <c r="Q1021" s="228"/>
      <c r="R1021" s="228"/>
      <c r="S1021" s="12"/>
    </row>
    <row r="1022" spans="8:19" ht="18.75" customHeight="1" x14ac:dyDescent="0.25">
      <c r="H1022" s="12"/>
      <c r="I1022" s="12"/>
      <c r="J1022" s="12"/>
      <c r="K1022" s="12"/>
      <c r="L1022" s="12"/>
      <c r="M1022" s="12"/>
      <c r="N1022" s="223"/>
      <c r="O1022" s="223"/>
      <c r="P1022" s="227"/>
      <c r="Q1022" s="228"/>
      <c r="R1022" s="228"/>
      <c r="S1022" s="12"/>
    </row>
    <row r="1023" spans="8:19" ht="18.75" customHeight="1" x14ac:dyDescent="0.25">
      <c r="H1023" s="12"/>
      <c r="I1023" s="12"/>
      <c r="J1023" s="12"/>
      <c r="K1023" s="12"/>
      <c r="L1023" s="12"/>
      <c r="M1023" s="12"/>
      <c r="N1023" s="223"/>
      <c r="O1023" s="223"/>
      <c r="P1023" s="227"/>
      <c r="Q1023" s="228"/>
      <c r="R1023" s="228"/>
      <c r="S1023" s="12"/>
    </row>
    <row r="1024" spans="8:19" ht="18.75" customHeight="1" x14ac:dyDescent="0.25">
      <c r="H1024" s="12"/>
      <c r="I1024" s="12"/>
      <c r="J1024" s="12"/>
      <c r="K1024" s="12"/>
      <c r="L1024" s="12"/>
      <c r="M1024" s="12"/>
      <c r="N1024" s="223"/>
      <c r="O1024" s="223"/>
      <c r="P1024" s="227"/>
      <c r="Q1024" s="228"/>
      <c r="R1024" s="228"/>
      <c r="S1024" s="12"/>
    </row>
    <row r="1025" spans="8:19" ht="18.75" customHeight="1" x14ac:dyDescent="0.25">
      <c r="H1025" s="12"/>
      <c r="I1025" s="12"/>
      <c r="J1025" s="12"/>
      <c r="K1025" s="12"/>
      <c r="L1025" s="12"/>
      <c r="M1025" s="12"/>
      <c r="N1025" s="223"/>
      <c r="O1025" s="223"/>
      <c r="P1025" s="227"/>
      <c r="Q1025" s="228"/>
      <c r="R1025" s="228"/>
      <c r="S1025" s="12"/>
    </row>
    <row r="1026" spans="8:19" ht="18.75" customHeight="1" x14ac:dyDescent="0.25">
      <c r="H1026" s="12"/>
      <c r="I1026" s="12"/>
      <c r="J1026" s="12"/>
      <c r="K1026" s="12"/>
      <c r="L1026" s="12"/>
      <c r="M1026" s="12"/>
      <c r="N1026" s="223"/>
      <c r="O1026" s="223"/>
      <c r="P1026" s="227"/>
      <c r="Q1026" s="228"/>
      <c r="R1026" s="228"/>
      <c r="S1026" s="12"/>
    </row>
    <row r="1027" spans="8:19" ht="18.75" customHeight="1" x14ac:dyDescent="0.25">
      <c r="H1027" s="12"/>
      <c r="I1027" s="12"/>
      <c r="J1027" s="12"/>
      <c r="K1027" s="12"/>
      <c r="L1027" s="12"/>
      <c r="M1027" s="12"/>
      <c r="N1027" s="223"/>
      <c r="O1027" s="223"/>
      <c r="P1027" s="227"/>
      <c r="Q1027" s="228"/>
      <c r="R1027" s="228"/>
      <c r="S1027" s="12"/>
    </row>
    <row r="1028" spans="8:19" ht="18.75" customHeight="1" x14ac:dyDescent="0.25">
      <c r="H1028" s="12"/>
      <c r="I1028" s="12"/>
      <c r="J1028" s="12"/>
      <c r="K1028" s="12"/>
      <c r="L1028" s="12"/>
      <c r="M1028" s="12"/>
      <c r="N1028" s="223"/>
      <c r="O1028" s="223"/>
      <c r="P1028" s="227"/>
      <c r="Q1028" s="228"/>
      <c r="R1028" s="228"/>
      <c r="S1028" s="12"/>
    </row>
    <row r="1029" spans="8:19" ht="18.75" customHeight="1" x14ac:dyDescent="0.25">
      <c r="H1029" s="12"/>
      <c r="I1029" s="12"/>
      <c r="J1029" s="12"/>
      <c r="K1029" s="12"/>
      <c r="L1029" s="12"/>
      <c r="M1029" s="12"/>
      <c r="N1029" s="223"/>
      <c r="O1029" s="223"/>
      <c r="P1029" s="227"/>
      <c r="Q1029" s="228"/>
      <c r="R1029" s="228"/>
      <c r="S1029" s="12"/>
    </row>
    <row r="1030" spans="8:19" ht="18.75" customHeight="1" x14ac:dyDescent="0.25">
      <c r="H1030" s="12"/>
      <c r="I1030" s="12"/>
      <c r="J1030" s="12"/>
      <c r="K1030" s="12"/>
      <c r="L1030" s="12"/>
      <c r="M1030" s="12"/>
      <c r="N1030" s="223"/>
      <c r="O1030" s="223"/>
      <c r="P1030" s="227"/>
      <c r="Q1030" s="228"/>
      <c r="R1030" s="228"/>
      <c r="S1030" s="12"/>
    </row>
    <row r="1031" spans="8:19" ht="18.75" customHeight="1" x14ac:dyDescent="0.25">
      <c r="H1031" s="12"/>
      <c r="I1031" s="12"/>
      <c r="J1031" s="12"/>
      <c r="K1031" s="12"/>
      <c r="L1031" s="12"/>
      <c r="M1031" s="12"/>
      <c r="N1031" s="223"/>
      <c r="O1031" s="223"/>
      <c r="P1031" s="227"/>
      <c r="Q1031" s="228"/>
      <c r="R1031" s="228"/>
      <c r="S1031" s="12"/>
    </row>
    <row r="1032" spans="8:19" ht="18.75" customHeight="1" x14ac:dyDescent="0.25">
      <c r="H1032" s="12"/>
      <c r="I1032" s="12"/>
      <c r="J1032" s="12"/>
      <c r="K1032" s="12"/>
      <c r="L1032" s="12"/>
      <c r="M1032" s="12"/>
      <c r="N1032" s="223"/>
      <c r="O1032" s="223"/>
      <c r="P1032" s="227"/>
      <c r="Q1032" s="228"/>
      <c r="R1032" s="228"/>
      <c r="S1032" s="12"/>
    </row>
    <row r="1033" spans="8:19" ht="18.75" customHeight="1" x14ac:dyDescent="0.25">
      <c r="H1033" s="12"/>
      <c r="I1033" s="12"/>
      <c r="J1033" s="12"/>
      <c r="K1033" s="12"/>
      <c r="L1033" s="12"/>
      <c r="M1033" s="12"/>
      <c r="N1033" s="223"/>
      <c r="O1033" s="223"/>
      <c r="P1033" s="227"/>
      <c r="Q1033" s="228"/>
      <c r="R1033" s="228"/>
      <c r="S1033" s="12"/>
    </row>
    <row r="1034" spans="8:19" ht="18.75" customHeight="1" x14ac:dyDescent="0.25">
      <c r="H1034" s="12"/>
      <c r="I1034" s="12"/>
      <c r="J1034" s="12"/>
      <c r="K1034" s="12"/>
      <c r="L1034" s="12"/>
      <c r="M1034" s="12"/>
      <c r="N1034" s="223"/>
      <c r="O1034" s="223"/>
      <c r="P1034" s="227"/>
      <c r="Q1034" s="228"/>
      <c r="R1034" s="228"/>
      <c r="S1034" s="12"/>
    </row>
    <row r="1035" spans="8:19" ht="18.75" customHeight="1" x14ac:dyDescent="0.25">
      <c r="H1035" s="12"/>
      <c r="I1035" s="12"/>
      <c r="J1035" s="12"/>
      <c r="K1035" s="12"/>
      <c r="L1035" s="12"/>
      <c r="M1035" s="12"/>
      <c r="N1035" s="223"/>
      <c r="O1035" s="223"/>
      <c r="P1035" s="227"/>
      <c r="Q1035" s="228"/>
      <c r="R1035" s="228"/>
      <c r="S1035" s="12"/>
    </row>
    <row r="1036" spans="8:19" ht="18.75" customHeight="1" x14ac:dyDescent="0.25">
      <c r="H1036" s="12"/>
      <c r="I1036" s="12"/>
      <c r="J1036" s="12"/>
      <c r="K1036" s="12"/>
      <c r="L1036" s="12"/>
      <c r="M1036" s="12"/>
      <c r="N1036" s="223"/>
      <c r="O1036" s="223"/>
      <c r="P1036" s="227"/>
      <c r="Q1036" s="228"/>
      <c r="R1036" s="228"/>
      <c r="S1036" s="12"/>
    </row>
    <row r="1037" spans="8:19" ht="18.75" customHeight="1" x14ac:dyDescent="0.25">
      <c r="H1037" s="12"/>
      <c r="I1037" s="12"/>
      <c r="J1037" s="12"/>
      <c r="K1037" s="12"/>
      <c r="L1037" s="12"/>
      <c r="M1037" s="12"/>
      <c r="N1037" s="223"/>
      <c r="O1037" s="223"/>
      <c r="P1037" s="227"/>
      <c r="Q1037" s="228"/>
      <c r="R1037" s="228"/>
      <c r="S1037" s="12"/>
    </row>
    <row r="1038" spans="8:19" ht="18.75" customHeight="1" x14ac:dyDescent="0.25">
      <c r="H1038" s="12"/>
      <c r="I1038" s="12"/>
      <c r="J1038" s="12"/>
      <c r="K1038" s="12"/>
      <c r="L1038" s="12"/>
      <c r="M1038" s="12"/>
      <c r="N1038" s="223"/>
      <c r="O1038" s="223"/>
      <c r="P1038" s="227"/>
      <c r="Q1038" s="228"/>
      <c r="R1038" s="228"/>
      <c r="S1038" s="12"/>
    </row>
    <row r="1039" spans="8:19" ht="18.75" customHeight="1" x14ac:dyDescent="0.25">
      <c r="H1039" s="12"/>
      <c r="I1039" s="12"/>
      <c r="J1039" s="12"/>
      <c r="K1039" s="12"/>
      <c r="L1039" s="12"/>
      <c r="M1039" s="12"/>
      <c r="N1039" s="223"/>
      <c r="O1039" s="223"/>
      <c r="P1039" s="227"/>
      <c r="Q1039" s="228"/>
      <c r="R1039" s="228"/>
      <c r="S1039" s="12"/>
    </row>
    <row r="1040" spans="8:19" ht="18.75" customHeight="1" x14ac:dyDescent="0.25">
      <c r="H1040" s="12"/>
      <c r="I1040" s="12"/>
      <c r="J1040" s="12"/>
      <c r="K1040" s="12"/>
      <c r="L1040" s="12"/>
      <c r="M1040" s="12"/>
      <c r="N1040" s="223"/>
      <c r="O1040" s="223"/>
      <c r="P1040" s="227"/>
      <c r="Q1040" s="228"/>
      <c r="R1040" s="228"/>
      <c r="S1040" s="12"/>
    </row>
    <row r="1041" spans="8:19" ht="18.75" customHeight="1" x14ac:dyDescent="0.25">
      <c r="H1041" s="12"/>
      <c r="I1041" s="12"/>
      <c r="J1041" s="12"/>
      <c r="K1041" s="12"/>
      <c r="L1041" s="12"/>
      <c r="M1041" s="12"/>
      <c r="N1041" s="223"/>
      <c r="O1041" s="223"/>
      <c r="P1041" s="227"/>
      <c r="Q1041" s="228"/>
      <c r="R1041" s="228"/>
      <c r="S1041" s="12"/>
    </row>
    <row r="1042" spans="8:19" ht="18.75" customHeight="1" x14ac:dyDescent="0.25">
      <c r="H1042" s="12"/>
      <c r="I1042" s="12"/>
      <c r="J1042" s="12"/>
      <c r="K1042" s="12"/>
      <c r="L1042" s="12"/>
      <c r="M1042" s="12"/>
      <c r="N1042" s="223"/>
      <c r="O1042" s="223"/>
      <c r="P1042" s="227"/>
      <c r="Q1042" s="228"/>
      <c r="R1042" s="228"/>
      <c r="S1042" s="12"/>
    </row>
    <row r="1043" spans="8:19" ht="18.75" customHeight="1" x14ac:dyDescent="0.25">
      <c r="H1043" s="12"/>
      <c r="I1043" s="12"/>
      <c r="J1043" s="12"/>
      <c r="K1043" s="12"/>
      <c r="L1043" s="12"/>
      <c r="M1043" s="12"/>
      <c r="N1043" s="223"/>
      <c r="O1043" s="223"/>
      <c r="P1043" s="227"/>
      <c r="Q1043" s="228"/>
      <c r="R1043" s="228"/>
      <c r="S1043" s="12"/>
    </row>
    <row r="1044" spans="8:19" ht="18.75" customHeight="1" x14ac:dyDescent="0.25">
      <c r="H1044" s="12"/>
      <c r="I1044" s="12"/>
      <c r="J1044" s="12"/>
      <c r="K1044" s="12"/>
      <c r="L1044" s="12"/>
      <c r="M1044" s="12"/>
      <c r="N1044" s="223"/>
      <c r="O1044" s="223"/>
      <c r="P1044" s="227"/>
      <c r="Q1044" s="228"/>
      <c r="R1044" s="228"/>
      <c r="S1044" s="12"/>
    </row>
    <row r="1045" spans="8:19" ht="18.75" customHeight="1" x14ac:dyDescent="0.25">
      <c r="H1045" s="12"/>
      <c r="I1045" s="12"/>
      <c r="J1045" s="12"/>
      <c r="K1045" s="12"/>
      <c r="L1045" s="12"/>
      <c r="M1045" s="12"/>
      <c r="N1045" s="223"/>
      <c r="O1045" s="223"/>
      <c r="P1045" s="227"/>
      <c r="Q1045" s="228"/>
      <c r="R1045" s="228"/>
      <c r="S1045" s="12"/>
    </row>
    <row r="1046" spans="8:19" ht="18.75" customHeight="1" x14ac:dyDescent="0.25">
      <c r="H1046" s="12"/>
      <c r="I1046" s="12"/>
      <c r="J1046" s="12"/>
      <c r="K1046" s="12"/>
      <c r="L1046" s="12"/>
      <c r="M1046" s="12"/>
      <c r="N1046" s="223"/>
      <c r="O1046" s="223"/>
      <c r="P1046" s="227"/>
      <c r="Q1046" s="228"/>
      <c r="R1046" s="228"/>
      <c r="S1046" s="12"/>
    </row>
    <row r="1047" spans="8:19" ht="18.75" customHeight="1" x14ac:dyDescent="0.25">
      <c r="H1047" s="12"/>
      <c r="I1047" s="12"/>
      <c r="J1047" s="12"/>
      <c r="K1047" s="12"/>
      <c r="L1047" s="12"/>
      <c r="M1047" s="12"/>
      <c r="N1047" s="223"/>
      <c r="O1047" s="223"/>
      <c r="P1047" s="227"/>
      <c r="Q1047" s="228"/>
      <c r="R1047" s="228"/>
      <c r="S1047" s="12"/>
    </row>
    <row r="1048" spans="8:19" ht="18.75" customHeight="1" x14ac:dyDescent="0.25">
      <c r="H1048" s="12"/>
      <c r="I1048" s="12"/>
      <c r="J1048" s="12"/>
      <c r="K1048" s="12"/>
      <c r="L1048" s="12"/>
      <c r="M1048" s="12"/>
      <c r="N1048" s="223"/>
      <c r="O1048" s="223"/>
      <c r="P1048" s="227"/>
      <c r="Q1048" s="228"/>
      <c r="R1048" s="228"/>
      <c r="S1048" s="12"/>
    </row>
    <row r="1049" spans="8:19" ht="18.75" customHeight="1" x14ac:dyDescent="0.25">
      <c r="H1049" s="12"/>
      <c r="I1049" s="12"/>
      <c r="J1049" s="12"/>
      <c r="K1049" s="12"/>
      <c r="L1049" s="12"/>
      <c r="M1049" s="12"/>
      <c r="N1049" s="223"/>
      <c r="O1049" s="223"/>
      <c r="P1049" s="227"/>
      <c r="Q1049" s="228"/>
      <c r="R1049" s="228"/>
      <c r="S1049" s="12"/>
    </row>
    <row r="1050" spans="8:19" ht="18.75" customHeight="1" x14ac:dyDescent="0.25">
      <c r="H1050" s="12"/>
      <c r="I1050" s="12"/>
      <c r="J1050" s="12"/>
      <c r="K1050" s="12"/>
      <c r="L1050" s="12"/>
      <c r="M1050" s="12"/>
      <c r="N1050" s="223"/>
      <c r="O1050" s="223"/>
      <c r="P1050" s="227"/>
      <c r="Q1050" s="228"/>
      <c r="R1050" s="228"/>
      <c r="S1050" s="12"/>
    </row>
    <row r="1051" spans="8:19" ht="18.75" customHeight="1" x14ac:dyDescent="0.25">
      <c r="H1051" s="12"/>
      <c r="I1051" s="12"/>
      <c r="J1051" s="12"/>
      <c r="K1051" s="12"/>
      <c r="L1051" s="12"/>
      <c r="M1051" s="12"/>
      <c r="N1051" s="223"/>
      <c r="O1051" s="223"/>
      <c r="P1051" s="227"/>
      <c r="Q1051" s="228"/>
      <c r="R1051" s="228"/>
      <c r="S1051" s="12"/>
    </row>
    <row r="1052" spans="8:19" ht="18.75" customHeight="1" x14ac:dyDescent="0.25">
      <c r="H1052" s="12"/>
      <c r="I1052" s="12"/>
      <c r="J1052" s="12"/>
      <c r="K1052" s="12"/>
      <c r="L1052" s="12"/>
      <c r="M1052" s="12"/>
      <c r="N1052" s="223"/>
      <c r="O1052" s="223"/>
      <c r="P1052" s="227"/>
      <c r="Q1052" s="228"/>
      <c r="R1052" s="228"/>
      <c r="S1052" s="12"/>
    </row>
    <row r="1053" spans="8:19" ht="18.75" customHeight="1" x14ac:dyDescent="0.25">
      <c r="H1053" s="12"/>
      <c r="I1053" s="12"/>
      <c r="J1053" s="12"/>
      <c r="K1053" s="12"/>
      <c r="L1053" s="12"/>
      <c r="M1053" s="12"/>
      <c r="N1053" s="223"/>
      <c r="O1053" s="223"/>
      <c r="P1053" s="227"/>
      <c r="Q1053" s="228"/>
      <c r="R1053" s="228"/>
      <c r="S1053" s="12"/>
    </row>
    <row r="1054" spans="8:19" ht="18.75" customHeight="1" x14ac:dyDescent="0.25">
      <c r="H1054" s="12"/>
      <c r="I1054" s="12"/>
      <c r="J1054" s="12"/>
      <c r="K1054" s="12"/>
      <c r="L1054" s="12"/>
      <c r="M1054" s="12"/>
      <c r="N1054" s="223"/>
      <c r="O1054" s="223"/>
      <c r="P1054" s="227"/>
      <c r="Q1054" s="228"/>
      <c r="R1054" s="228"/>
      <c r="S1054" s="12"/>
    </row>
    <row r="1055" spans="8:19" ht="18.75" customHeight="1" x14ac:dyDescent="0.25">
      <c r="H1055" s="12"/>
      <c r="I1055" s="12"/>
      <c r="J1055" s="12"/>
      <c r="K1055" s="12"/>
      <c r="L1055" s="12"/>
      <c r="M1055" s="12"/>
      <c r="N1055" s="223"/>
      <c r="O1055" s="223"/>
      <c r="P1055" s="227"/>
      <c r="Q1055" s="228"/>
      <c r="R1055" s="228"/>
      <c r="S1055" s="12"/>
    </row>
    <row r="1056" spans="8:19" ht="18.75" customHeight="1" x14ac:dyDescent="0.25">
      <c r="H1056" s="12"/>
      <c r="I1056" s="12"/>
      <c r="J1056" s="12"/>
      <c r="K1056" s="12"/>
      <c r="L1056" s="12"/>
      <c r="M1056" s="12"/>
      <c r="N1056" s="223"/>
      <c r="O1056" s="223"/>
      <c r="P1056" s="227"/>
      <c r="Q1056" s="228"/>
      <c r="R1056" s="228"/>
      <c r="S1056" s="12"/>
    </row>
    <row r="1057" spans="8:19" ht="18.75" customHeight="1" x14ac:dyDescent="0.25">
      <c r="H1057" s="12"/>
      <c r="I1057" s="12"/>
      <c r="J1057" s="12"/>
      <c r="K1057" s="12"/>
      <c r="L1057" s="12"/>
      <c r="M1057" s="12"/>
      <c r="N1057" s="223"/>
      <c r="O1057" s="223"/>
      <c r="P1057" s="227"/>
      <c r="Q1057" s="228"/>
      <c r="R1057" s="228"/>
      <c r="S1057" s="12"/>
    </row>
    <row r="1058" spans="8:19" ht="18.75" customHeight="1" x14ac:dyDescent="0.25">
      <c r="H1058" s="12"/>
      <c r="I1058" s="12"/>
      <c r="J1058" s="12"/>
      <c r="K1058" s="12"/>
      <c r="L1058" s="12"/>
      <c r="M1058" s="12"/>
      <c r="N1058" s="223"/>
      <c r="O1058" s="223"/>
      <c r="P1058" s="227"/>
      <c r="Q1058" s="228"/>
      <c r="R1058" s="228"/>
      <c r="S1058" s="12"/>
    </row>
    <row r="1059" spans="8:19" ht="18.75" customHeight="1" x14ac:dyDescent="0.25">
      <c r="H1059" s="12"/>
      <c r="I1059" s="12"/>
      <c r="J1059" s="12"/>
      <c r="K1059" s="12"/>
      <c r="L1059" s="12"/>
      <c r="M1059" s="12"/>
      <c r="N1059" s="223"/>
      <c r="O1059" s="223"/>
      <c r="P1059" s="227"/>
      <c r="Q1059" s="228"/>
      <c r="R1059" s="228"/>
      <c r="S1059" s="12"/>
    </row>
    <row r="1060" spans="8:19" ht="18.75" customHeight="1" x14ac:dyDescent="0.25">
      <c r="H1060" s="12"/>
      <c r="I1060" s="12"/>
      <c r="J1060" s="12"/>
      <c r="K1060" s="12"/>
      <c r="L1060" s="12"/>
      <c r="M1060" s="12"/>
      <c r="N1060" s="223"/>
      <c r="O1060" s="223"/>
      <c r="P1060" s="227"/>
      <c r="Q1060" s="228"/>
      <c r="R1060" s="228"/>
      <c r="S1060" s="12"/>
    </row>
    <row r="1061" spans="8:19" ht="18.75" customHeight="1" x14ac:dyDescent="0.25">
      <c r="H1061" s="12"/>
      <c r="I1061" s="12"/>
      <c r="J1061" s="12"/>
      <c r="K1061" s="12"/>
      <c r="L1061" s="12"/>
      <c r="M1061" s="12"/>
      <c r="N1061" s="223"/>
      <c r="O1061" s="223"/>
      <c r="P1061" s="227"/>
      <c r="Q1061" s="228"/>
      <c r="R1061" s="228"/>
      <c r="S1061" s="12"/>
    </row>
    <row r="1062" spans="8:19" ht="18.75" customHeight="1" x14ac:dyDescent="0.25">
      <c r="H1062" s="12"/>
      <c r="I1062" s="12"/>
      <c r="J1062" s="12"/>
      <c r="K1062" s="12"/>
      <c r="L1062" s="12"/>
      <c r="M1062" s="12"/>
      <c r="N1062" s="223"/>
      <c r="O1062" s="223"/>
      <c r="P1062" s="227"/>
      <c r="Q1062" s="228"/>
      <c r="R1062" s="228"/>
      <c r="S1062" s="12"/>
    </row>
    <row r="1063" spans="8:19" ht="18.75" customHeight="1" x14ac:dyDescent="0.25">
      <c r="H1063" s="12"/>
      <c r="I1063" s="12"/>
      <c r="J1063" s="12"/>
      <c r="K1063" s="12"/>
      <c r="L1063" s="12"/>
      <c r="M1063" s="12"/>
      <c r="N1063" s="223"/>
      <c r="O1063" s="223"/>
      <c r="P1063" s="227"/>
      <c r="Q1063" s="228"/>
      <c r="R1063" s="228"/>
      <c r="S1063" s="12"/>
    </row>
    <row r="1064" spans="8:19" ht="18.75" customHeight="1" x14ac:dyDescent="0.25">
      <c r="H1064" s="12"/>
      <c r="I1064" s="12"/>
      <c r="J1064" s="12"/>
      <c r="K1064" s="12"/>
      <c r="L1064" s="12"/>
      <c r="M1064" s="12"/>
      <c r="N1064" s="223"/>
      <c r="O1064" s="223"/>
      <c r="P1064" s="227"/>
      <c r="Q1064" s="228"/>
      <c r="R1064" s="228"/>
      <c r="S1064" s="12"/>
    </row>
    <row r="1065" spans="8:19" ht="18.75" customHeight="1" x14ac:dyDescent="0.25">
      <c r="H1065" s="12"/>
      <c r="I1065" s="12"/>
      <c r="J1065" s="12"/>
      <c r="K1065" s="12"/>
      <c r="L1065" s="12"/>
      <c r="M1065" s="12"/>
      <c r="N1065" s="223"/>
      <c r="O1065" s="223"/>
      <c r="P1065" s="227"/>
      <c r="Q1065" s="228"/>
      <c r="R1065" s="228"/>
      <c r="S1065" s="12"/>
    </row>
    <row r="1066" spans="8:19" ht="18.75" customHeight="1" x14ac:dyDescent="0.25">
      <c r="H1066" s="12"/>
      <c r="I1066" s="12"/>
      <c r="J1066" s="12"/>
      <c r="K1066" s="12"/>
      <c r="L1066" s="12"/>
      <c r="M1066" s="12"/>
      <c r="N1066" s="223"/>
      <c r="O1066" s="223"/>
      <c r="P1066" s="227"/>
      <c r="Q1066" s="228"/>
      <c r="R1066" s="228"/>
      <c r="S1066" s="12"/>
    </row>
    <row r="1067" spans="8:19" ht="18.75" customHeight="1" x14ac:dyDescent="0.25">
      <c r="H1067" s="12"/>
      <c r="I1067" s="12"/>
      <c r="J1067" s="12"/>
      <c r="K1067" s="12"/>
      <c r="L1067" s="12"/>
      <c r="M1067" s="12"/>
      <c r="N1067" s="223"/>
      <c r="O1067" s="223"/>
      <c r="P1067" s="227"/>
      <c r="Q1067" s="228"/>
      <c r="R1067" s="228"/>
      <c r="S1067" s="12"/>
    </row>
    <row r="1068" spans="8:19" ht="18.75" customHeight="1" x14ac:dyDescent="0.25">
      <c r="H1068" s="12"/>
      <c r="I1068" s="12"/>
      <c r="J1068" s="12"/>
      <c r="K1068" s="12"/>
      <c r="L1068" s="12"/>
      <c r="M1068" s="12"/>
      <c r="N1068" s="223"/>
      <c r="O1068" s="223"/>
      <c r="P1068" s="227"/>
      <c r="Q1068" s="228"/>
      <c r="R1068" s="228"/>
      <c r="S1068" s="12"/>
    </row>
    <row r="1069" spans="8:19" ht="18.75" customHeight="1" x14ac:dyDescent="0.25">
      <c r="H1069" s="12"/>
      <c r="I1069" s="12"/>
      <c r="J1069" s="12"/>
      <c r="K1069" s="12"/>
      <c r="L1069" s="12"/>
      <c r="M1069" s="12"/>
      <c r="N1069" s="223"/>
      <c r="O1069" s="223"/>
      <c r="P1069" s="227"/>
      <c r="Q1069" s="228"/>
      <c r="R1069" s="228"/>
      <c r="S1069" s="12"/>
    </row>
    <row r="1070" spans="8:19" ht="18.75" customHeight="1" x14ac:dyDescent="0.25">
      <c r="H1070" s="12"/>
      <c r="I1070" s="12"/>
      <c r="J1070" s="12"/>
      <c r="K1070" s="12"/>
      <c r="L1070" s="12"/>
      <c r="M1070" s="12"/>
      <c r="N1070" s="223"/>
      <c r="O1070" s="223"/>
      <c r="P1070" s="227"/>
      <c r="Q1070" s="228"/>
      <c r="R1070" s="228"/>
      <c r="S1070" s="12"/>
    </row>
    <row r="1071" spans="8:19" ht="18.75" customHeight="1" x14ac:dyDescent="0.25">
      <c r="H1071" s="12"/>
      <c r="I1071" s="12"/>
      <c r="J1071" s="12"/>
      <c r="K1071" s="12"/>
      <c r="L1071" s="12"/>
      <c r="M1071" s="12"/>
      <c r="N1071" s="223"/>
      <c r="O1071" s="223"/>
      <c r="P1071" s="227"/>
      <c r="Q1071" s="228"/>
      <c r="R1071" s="228"/>
      <c r="S1071" s="12"/>
    </row>
    <row r="1072" spans="8:19" ht="18.75" customHeight="1" x14ac:dyDescent="0.25">
      <c r="H1072" s="12"/>
      <c r="I1072" s="12"/>
      <c r="J1072" s="12"/>
      <c r="K1072" s="12"/>
      <c r="L1072" s="12"/>
      <c r="M1072" s="12"/>
      <c r="N1072" s="223"/>
      <c r="O1072" s="223"/>
      <c r="P1072" s="227"/>
      <c r="Q1072" s="228"/>
      <c r="R1072" s="228"/>
      <c r="S1072" s="12"/>
    </row>
    <row r="1073" spans="8:19" ht="18.75" customHeight="1" x14ac:dyDescent="0.25">
      <c r="H1073" s="12"/>
      <c r="I1073" s="12"/>
      <c r="J1073" s="12"/>
      <c r="K1073" s="12"/>
      <c r="L1073" s="12"/>
      <c r="M1073" s="12"/>
      <c r="N1073" s="223"/>
      <c r="O1073" s="223"/>
      <c r="P1073" s="227"/>
      <c r="Q1073" s="228"/>
      <c r="R1073" s="228"/>
      <c r="S1073" s="12"/>
    </row>
    <row r="1074" spans="8:19" ht="18.75" customHeight="1" x14ac:dyDescent="0.25">
      <c r="H1074" s="12"/>
      <c r="I1074" s="12"/>
      <c r="J1074" s="12"/>
      <c r="K1074" s="12"/>
      <c r="L1074" s="12"/>
      <c r="M1074" s="12"/>
      <c r="N1074" s="223"/>
      <c r="O1074" s="223"/>
      <c r="P1074" s="227"/>
      <c r="Q1074" s="228"/>
      <c r="R1074" s="228"/>
      <c r="S1074" s="12"/>
    </row>
    <row r="1075" spans="8:19" ht="18.75" customHeight="1" x14ac:dyDescent="0.25">
      <c r="H1075" s="12"/>
      <c r="I1075" s="12"/>
      <c r="J1075" s="12"/>
      <c r="K1075" s="12"/>
      <c r="L1075" s="12"/>
      <c r="M1075" s="12"/>
      <c r="N1075" s="223"/>
      <c r="O1075" s="223"/>
      <c r="P1075" s="227"/>
      <c r="Q1075" s="228"/>
      <c r="R1075" s="228"/>
      <c r="S1075" s="12"/>
    </row>
    <row r="1076" spans="8:19" ht="18.75" customHeight="1" x14ac:dyDescent="0.25">
      <c r="H1076" s="12"/>
      <c r="I1076" s="12"/>
      <c r="J1076" s="12"/>
      <c r="K1076" s="12"/>
      <c r="L1076" s="12"/>
      <c r="M1076" s="12"/>
      <c r="N1076" s="223"/>
      <c r="O1076" s="223"/>
      <c r="P1076" s="227"/>
      <c r="Q1076" s="228"/>
      <c r="R1076" s="228"/>
      <c r="S1076" s="12"/>
    </row>
    <row r="1077" spans="8:19" ht="18.75" customHeight="1" x14ac:dyDescent="0.25">
      <c r="H1077" s="12"/>
      <c r="I1077" s="12"/>
      <c r="J1077" s="12"/>
      <c r="K1077" s="12"/>
      <c r="L1077" s="12"/>
      <c r="M1077" s="12"/>
      <c r="N1077" s="223"/>
      <c r="O1077" s="223"/>
      <c r="P1077" s="227"/>
      <c r="Q1077" s="228"/>
      <c r="R1077" s="228"/>
      <c r="S1077" s="12"/>
    </row>
    <row r="1078" spans="8:19" ht="18.75" customHeight="1" x14ac:dyDescent="0.25">
      <c r="H1078" s="12"/>
      <c r="I1078" s="12"/>
      <c r="J1078" s="12"/>
      <c r="K1078" s="12"/>
      <c r="L1078" s="12"/>
      <c r="M1078" s="12"/>
      <c r="N1078" s="223"/>
      <c r="O1078" s="223"/>
      <c r="P1078" s="227"/>
      <c r="Q1078" s="228"/>
      <c r="R1078" s="228"/>
      <c r="S1078" s="12"/>
    </row>
    <row r="1079" spans="8:19" ht="18.75" customHeight="1" x14ac:dyDescent="0.25">
      <c r="H1079" s="12"/>
      <c r="I1079" s="12"/>
      <c r="J1079" s="12"/>
      <c r="K1079" s="12"/>
      <c r="L1079" s="12"/>
      <c r="M1079" s="12"/>
      <c r="N1079" s="223"/>
      <c r="O1079" s="223"/>
      <c r="P1079" s="227"/>
      <c r="Q1079" s="228"/>
      <c r="R1079" s="228"/>
      <c r="S1079" s="12"/>
    </row>
    <row r="1080" spans="8:19" ht="18.75" customHeight="1" x14ac:dyDescent="0.25">
      <c r="H1080" s="12"/>
      <c r="I1080" s="12"/>
      <c r="J1080" s="12"/>
      <c r="K1080" s="12"/>
      <c r="L1080" s="12"/>
      <c r="M1080" s="12"/>
      <c r="N1080" s="223"/>
      <c r="O1080" s="223"/>
      <c r="P1080" s="227"/>
      <c r="Q1080" s="228"/>
      <c r="R1080" s="228"/>
      <c r="S1080" s="12"/>
    </row>
    <row r="1081" spans="8:19" ht="18.75" customHeight="1" x14ac:dyDescent="0.25">
      <c r="H1081" s="12"/>
      <c r="I1081" s="12"/>
      <c r="J1081" s="12"/>
      <c r="K1081" s="12"/>
      <c r="L1081" s="12"/>
      <c r="M1081" s="12"/>
      <c r="N1081" s="223"/>
      <c r="O1081" s="223"/>
      <c r="P1081" s="227"/>
      <c r="Q1081" s="228"/>
      <c r="R1081" s="228"/>
      <c r="S1081" s="12"/>
    </row>
    <row r="1082" spans="8:19" ht="18.75" customHeight="1" x14ac:dyDescent="0.25">
      <c r="H1082" s="12"/>
      <c r="I1082" s="12"/>
      <c r="J1082" s="12"/>
      <c r="K1082" s="12"/>
      <c r="L1082" s="12"/>
      <c r="M1082" s="12"/>
      <c r="N1082" s="223"/>
      <c r="O1082" s="223"/>
      <c r="P1082" s="227"/>
      <c r="Q1082" s="228"/>
      <c r="R1082" s="228"/>
      <c r="S1082" s="12"/>
    </row>
    <row r="1083" spans="8:19" ht="18.75" customHeight="1" x14ac:dyDescent="0.25">
      <c r="H1083" s="12"/>
      <c r="I1083" s="12"/>
      <c r="J1083" s="12"/>
      <c r="K1083" s="12"/>
      <c r="L1083" s="12"/>
      <c r="M1083" s="12"/>
      <c r="N1083" s="223"/>
      <c r="O1083" s="223"/>
      <c r="P1083" s="227"/>
      <c r="Q1083" s="228"/>
      <c r="R1083" s="228"/>
      <c r="S1083" s="12"/>
    </row>
    <row r="1084" spans="8:19" ht="18.75" customHeight="1" x14ac:dyDescent="0.25">
      <c r="H1084" s="12"/>
      <c r="I1084" s="12"/>
      <c r="J1084" s="12"/>
      <c r="K1084" s="12"/>
      <c r="L1084" s="12"/>
      <c r="M1084" s="12"/>
      <c r="N1084" s="223"/>
      <c r="O1084" s="223"/>
      <c r="P1084" s="227"/>
      <c r="Q1084" s="228"/>
      <c r="R1084" s="228"/>
      <c r="S1084" s="12"/>
    </row>
    <row r="1085" spans="8:19" ht="18.75" customHeight="1" x14ac:dyDescent="0.25">
      <c r="H1085" s="12"/>
      <c r="I1085" s="12"/>
      <c r="J1085" s="12"/>
      <c r="K1085" s="12"/>
      <c r="L1085" s="12"/>
      <c r="M1085" s="12"/>
      <c r="N1085" s="223"/>
      <c r="O1085" s="223"/>
      <c r="P1085" s="227"/>
      <c r="Q1085" s="228"/>
      <c r="R1085" s="228"/>
      <c r="S1085" s="12"/>
    </row>
    <row r="1086" spans="8:19" ht="18.75" customHeight="1" x14ac:dyDescent="0.25">
      <c r="H1086" s="12"/>
      <c r="I1086" s="12"/>
      <c r="J1086" s="12"/>
      <c r="K1086" s="12"/>
      <c r="L1086" s="12"/>
      <c r="M1086" s="12"/>
      <c r="N1086" s="223"/>
      <c r="O1086" s="223"/>
      <c r="P1086" s="227"/>
      <c r="Q1086" s="228"/>
      <c r="R1086" s="228"/>
      <c r="S1086" s="12"/>
    </row>
    <row r="1087" spans="8:19" ht="18.75" customHeight="1" x14ac:dyDescent="0.25">
      <c r="H1087" s="12"/>
      <c r="I1087" s="12"/>
      <c r="J1087" s="12"/>
      <c r="K1087" s="12"/>
      <c r="L1087" s="12"/>
      <c r="M1087" s="12"/>
      <c r="N1087" s="223"/>
      <c r="O1087" s="223"/>
      <c r="P1087" s="227"/>
      <c r="Q1087" s="228"/>
      <c r="R1087" s="228"/>
      <c r="S1087" s="12"/>
    </row>
    <row r="1088" spans="8:19" ht="18.75" customHeight="1" x14ac:dyDescent="0.25">
      <c r="H1088" s="12"/>
      <c r="I1088" s="12"/>
      <c r="J1088" s="12"/>
      <c r="K1088" s="12"/>
      <c r="L1088" s="12"/>
      <c r="M1088" s="12"/>
      <c r="N1088" s="223"/>
      <c r="O1088" s="223"/>
      <c r="P1088" s="227"/>
      <c r="Q1088" s="228"/>
      <c r="R1088" s="228"/>
      <c r="S1088" s="12"/>
    </row>
    <row r="1089" spans="8:19" ht="18.75" customHeight="1" x14ac:dyDescent="0.25">
      <c r="H1089" s="12"/>
      <c r="I1089" s="12"/>
      <c r="J1089" s="12"/>
      <c r="K1089" s="12"/>
      <c r="L1089" s="12"/>
      <c r="M1089" s="12"/>
      <c r="N1089" s="223"/>
      <c r="O1089" s="223"/>
      <c r="P1089" s="227"/>
      <c r="Q1089" s="228"/>
      <c r="R1089" s="228"/>
      <c r="S1089" s="12"/>
    </row>
    <row r="1090" spans="8:19" ht="18.75" customHeight="1" x14ac:dyDescent="0.25">
      <c r="H1090" s="12"/>
      <c r="I1090" s="12"/>
      <c r="J1090" s="12"/>
      <c r="K1090" s="12"/>
      <c r="L1090" s="12"/>
      <c r="M1090" s="12"/>
      <c r="N1090" s="223"/>
      <c r="O1090" s="223"/>
      <c r="P1090" s="227"/>
      <c r="Q1090" s="228"/>
      <c r="R1090" s="228"/>
      <c r="S1090" s="12"/>
    </row>
    <row r="1091" spans="8:19" ht="18.75" customHeight="1" x14ac:dyDescent="0.25">
      <c r="H1091" s="12"/>
      <c r="I1091" s="12"/>
      <c r="J1091" s="12"/>
      <c r="K1091" s="12"/>
      <c r="L1091" s="12"/>
      <c r="M1091" s="12"/>
      <c r="N1091" s="223"/>
      <c r="O1091" s="223"/>
      <c r="P1091" s="227"/>
      <c r="Q1091" s="228"/>
      <c r="R1091" s="228"/>
      <c r="S1091" s="12"/>
    </row>
    <row r="1092" spans="8:19" ht="18.75" customHeight="1" x14ac:dyDescent="0.25">
      <c r="H1092" s="12"/>
      <c r="I1092" s="12"/>
      <c r="J1092" s="12"/>
      <c r="K1092" s="12"/>
      <c r="L1092" s="12"/>
      <c r="M1092" s="12"/>
      <c r="N1092" s="223"/>
      <c r="O1092" s="223"/>
      <c r="P1092" s="227"/>
      <c r="Q1092" s="228"/>
      <c r="R1092" s="228"/>
      <c r="S1092" s="12"/>
    </row>
    <row r="1093" spans="8:19" ht="18.75" customHeight="1" x14ac:dyDescent="0.25">
      <c r="H1093" s="12"/>
      <c r="I1093" s="12"/>
      <c r="J1093" s="12"/>
      <c r="K1093" s="12"/>
      <c r="L1093" s="12"/>
      <c r="M1093" s="12"/>
      <c r="N1093" s="223"/>
      <c r="O1093" s="223"/>
      <c r="P1093" s="227"/>
      <c r="Q1093" s="228"/>
      <c r="R1093" s="228"/>
      <c r="S1093" s="12"/>
    </row>
    <row r="1094" spans="8:19" ht="18.75" customHeight="1" x14ac:dyDescent="0.25">
      <c r="H1094" s="12"/>
      <c r="I1094" s="12"/>
      <c r="J1094" s="12"/>
      <c r="K1094" s="12"/>
      <c r="L1094" s="12"/>
      <c r="M1094" s="12"/>
      <c r="N1094" s="223"/>
      <c r="O1094" s="223"/>
      <c r="P1094" s="227"/>
      <c r="Q1094" s="228"/>
      <c r="R1094" s="228"/>
      <c r="S1094" s="12"/>
    </row>
    <row r="1095" spans="8:19" ht="18.75" customHeight="1" x14ac:dyDescent="0.25">
      <c r="H1095" s="12"/>
      <c r="I1095" s="12"/>
      <c r="J1095" s="12"/>
      <c r="K1095" s="12"/>
      <c r="L1095" s="12"/>
      <c r="M1095" s="12"/>
      <c r="N1095" s="223"/>
      <c r="O1095" s="223"/>
      <c r="P1095" s="227"/>
      <c r="Q1095" s="228"/>
      <c r="R1095" s="228"/>
      <c r="S1095" s="12"/>
    </row>
    <row r="1096" spans="8:19" ht="18.75" customHeight="1" x14ac:dyDescent="0.25">
      <c r="H1096" s="12"/>
      <c r="I1096" s="12"/>
      <c r="J1096" s="12"/>
      <c r="K1096" s="12"/>
      <c r="L1096" s="12"/>
      <c r="M1096" s="12"/>
      <c r="N1096" s="223"/>
      <c r="O1096" s="223"/>
      <c r="P1096" s="227"/>
      <c r="Q1096" s="228"/>
      <c r="R1096" s="228"/>
      <c r="S1096" s="12"/>
    </row>
    <row r="1097" spans="8:19" ht="18.75" customHeight="1" x14ac:dyDescent="0.25">
      <c r="H1097" s="12"/>
      <c r="I1097" s="12"/>
      <c r="J1097" s="12"/>
      <c r="K1097" s="12"/>
      <c r="L1097" s="12"/>
      <c r="M1097" s="12"/>
      <c r="N1097" s="223"/>
      <c r="O1097" s="223"/>
      <c r="P1097" s="227"/>
      <c r="Q1097" s="228"/>
      <c r="R1097" s="228"/>
      <c r="S1097" s="12"/>
    </row>
    <row r="1098" spans="8:19" ht="18.75" customHeight="1" x14ac:dyDescent="0.25">
      <c r="H1098" s="12"/>
      <c r="I1098" s="12"/>
      <c r="J1098" s="12"/>
      <c r="K1098" s="12"/>
      <c r="L1098" s="12"/>
      <c r="M1098" s="12"/>
      <c r="N1098" s="223"/>
      <c r="O1098" s="223"/>
      <c r="P1098" s="227"/>
      <c r="Q1098" s="228"/>
      <c r="R1098" s="228"/>
      <c r="S1098" s="12"/>
    </row>
    <row r="1099" spans="8:19" ht="18.75" customHeight="1" x14ac:dyDescent="0.25">
      <c r="H1099" s="12"/>
      <c r="I1099" s="12"/>
      <c r="J1099" s="12"/>
      <c r="K1099" s="12"/>
      <c r="L1099" s="12"/>
      <c r="M1099" s="12"/>
      <c r="N1099" s="223"/>
      <c r="O1099" s="223"/>
      <c r="P1099" s="227"/>
      <c r="Q1099" s="228"/>
      <c r="R1099" s="228"/>
      <c r="S1099" s="12"/>
    </row>
    <row r="1100" spans="8:19" ht="18.75" customHeight="1" x14ac:dyDescent="0.25">
      <c r="H1100" s="12"/>
      <c r="I1100" s="12"/>
      <c r="J1100" s="12"/>
      <c r="K1100" s="12"/>
      <c r="L1100" s="12"/>
      <c r="M1100" s="12"/>
      <c r="N1100" s="223"/>
      <c r="O1100" s="223"/>
      <c r="P1100" s="227"/>
      <c r="Q1100" s="228"/>
      <c r="R1100" s="228"/>
      <c r="S1100" s="12"/>
    </row>
    <row r="1101" spans="8:19" ht="18.75" customHeight="1" x14ac:dyDescent="0.25">
      <c r="H1101" s="12"/>
      <c r="I1101" s="12"/>
      <c r="J1101" s="12"/>
      <c r="K1101" s="12"/>
      <c r="L1101" s="12"/>
      <c r="M1101" s="12"/>
      <c r="N1101" s="223"/>
      <c r="O1101" s="223"/>
      <c r="P1101" s="227"/>
      <c r="Q1101" s="228"/>
      <c r="R1101" s="228"/>
      <c r="S1101" s="12"/>
    </row>
    <row r="1102" spans="8:19" ht="18.75" customHeight="1" x14ac:dyDescent="0.25">
      <c r="H1102" s="12"/>
      <c r="I1102" s="12"/>
      <c r="J1102" s="12"/>
      <c r="K1102" s="12"/>
      <c r="L1102" s="12"/>
      <c r="M1102" s="12"/>
      <c r="N1102" s="223"/>
      <c r="O1102" s="223"/>
      <c r="P1102" s="227"/>
      <c r="Q1102" s="228"/>
      <c r="R1102" s="228"/>
      <c r="S1102" s="12"/>
    </row>
    <row r="1103" spans="8:19" ht="18.75" customHeight="1" x14ac:dyDescent="0.25">
      <c r="H1103" s="12"/>
      <c r="I1103" s="12"/>
      <c r="J1103" s="12"/>
      <c r="K1103" s="12"/>
      <c r="L1103" s="12"/>
      <c r="M1103" s="12"/>
      <c r="N1103" s="223"/>
      <c r="O1103" s="223"/>
      <c r="P1103" s="227"/>
      <c r="Q1103" s="228"/>
      <c r="R1103" s="228"/>
      <c r="S1103" s="12"/>
    </row>
    <row r="1104" spans="8:19" ht="18.75" customHeight="1" x14ac:dyDescent="0.25">
      <c r="H1104" s="12"/>
      <c r="I1104" s="12"/>
      <c r="J1104" s="12"/>
      <c r="K1104" s="12"/>
      <c r="L1104" s="12"/>
      <c r="M1104" s="12"/>
      <c r="N1104" s="223"/>
      <c r="O1104" s="223"/>
      <c r="P1104" s="227"/>
      <c r="Q1104" s="228"/>
      <c r="R1104" s="228"/>
      <c r="S1104" s="12"/>
    </row>
    <row r="1105" spans="8:19" ht="18.75" customHeight="1" x14ac:dyDescent="0.25">
      <c r="H1105" s="12"/>
      <c r="I1105" s="12"/>
      <c r="J1105" s="12"/>
      <c r="K1105" s="12"/>
      <c r="L1105" s="12"/>
      <c r="M1105" s="12"/>
      <c r="N1105" s="223"/>
      <c r="O1105" s="223"/>
      <c r="P1105" s="227"/>
      <c r="Q1105" s="228"/>
      <c r="R1105" s="228"/>
      <c r="S1105" s="12"/>
    </row>
    <row r="1106" spans="8:19" ht="18.75" customHeight="1" x14ac:dyDescent="0.25">
      <c r="H1106" s="12"/>
      <c r="I1106" s="12"/>
      <c r="J1106" s="12"/>
      <c r="K1106" s="12"/>
      <c r="L1106" s="12"/>
      <c r="M1106" s="12"/>
      <c r="N1106" s="223"/>
      <c r="O1106" s="223"/>
      <c r="P1106" s="227"/>
      <c r="Q1106" s="228"/>
      <c r="R1106" s="228"/>
      <c r="S1106" s="12"/>
    </row>
    <row r="1107" spans="8:19" ht="18.75" customHeight="1" x14ac:dyDescent="0.25">
      <c r="H1107" s="12"/>
      <c r="I1107" s="12"/>
      <c r="J1107" s="12"/>
      <c r="K1107" s="12"/>
      <c r="L1107" s="12"/>
      <c r="M1107" s="12"/>
      <c r="N1107" s="223"/>
      <c r="O1107" s="223"/>
      <c r="P1107" s="227"/>
      <c r="Q1107" s="228"/>
      <c r="R1107" s="228"/>
      <c r="S1107" s="12"/>
    </row>
    <row r="1108" spans="8:19" ht="18.75" customHeight="1" x14ac:dyDescent="0.25">
      <c r="H1108" s="12"/>
      <c r="I1108" s="12"/>
      <c r="J1108" s="12"/>
      <c r="K1108" s="12"/>
      <c r="L1108" s="12"/>
      <c r="M1108" s="12"/>
      <c r="N1108" s="223"/>
      <c r="O1108" s="223"/>
      <c r="P1108" s="227"/>
      <c r="Q1108" s="228"/>
      <c r="R1108" s="228"/>
      <c r="S1108" s="12"/>
    </row>
    <row r="1109" spans="8:19" ht="18.75" customHeight="1" x14ac:dyDescent="0.25">
      <c r="H1109" s="12"/>
      <c r="I1109" s="12"/>
      <c r="J1109" s="12"/>
      <c r="K1109" s="12"/>
      <c r="L1109" s="12"/>
      <c r="M1109" s="12"/>
      <c r="N1109" s="223"/>
      <c r="O1109" s="223"/>
      <c r="P1109" s="227"/>
      <c r="Q1109" s="228"/>
      <c r="R1109" s="228"/>
      <c r="S1109" s="12"/>
    </row>
    <row r="1110" spans="8:19" ht="18.75" customHeight="1" x14ac:dyDescent="0.25">
      <c r="H1110" s="12"/>
      <c r="I1110" s="12"/>
      <c r="J1110" s="12"/>
      <c r="K1110" s="12"/>
      <c r="L1110" s="12"/>
      <c r="M1110" s="12"/>
      <c r="N1110" s="223"/>
      <c r="O1110" s="223"/>
      <c r="P1110" s="227"/>
      <c r="Q1110" s="228"/>
      <c r="R1110" s="228"/>
      <c r="S1110" s="12"/>
    </row>
    <row r="1111" spans="8:19" ht="18.75" customHeight="1" x14ac:dyDescent="0.25">
      <c r="H1111" s="12"/>
      <c r="I1111" s="12"/>
      <c r="J1111" s="12"/>
      <c r="K1111" s="12"/>
      <c r="L1111" s="12"/>
      <c r="M1111" s="12"/>
      <c r="N1111" s="223"/>
      <c r="O1111" s="223"/>
      <c r="P1111" s="227"/>
      <c r="Q1111" s="228"/>
      <c r="R1111" s="228"/>
      <c r="S1111" s="12"/>
    </row>
    <row r="1112" spans="8:19" ht="18.75" customHeight="1" x14ac:dyDescent="0.25">
      <c r="H1112" s="12"/>
      <c r="I1112" s="12"/>
      <c r="J1112" s="12"/>
      <c r="K1112" s="12"/>
      <c r="L1112" s="12"/>
      <c r="M1112" s="12"/>
      <c r="N1112" s="223"/>
      <c r="O1112" s="223"/>
      <c r="P1112" s="227"/>
      <c r="Q1112" s="228"/>
      <c r="R1112" s="228"/>
      <c r="S1112" s="12"/>
    </row>
    <row r="1113" spans="8:19" ht="18.75" customHeight="1" x14ac:dyDescent="0.25">
      <c r="H1113" s="12"/>
      <c r="I1113" s="12"/>
      <c r="J1113" s="12"/>
      <c r="K1113" s="12"/>
      <c r="L1113" s="12"/>
      <c r="M1113" s="12"/>
      <c r="N1113" s="223"/>
      <c r="O1113" s="223"/>
      <c r="P1113" s="227"/>
      <c r="Q1113" s="228"/>
      <c r="R1113" s="228"/>
      <c r="S1113" s="12"/>
    </row>
    <row r="1114" spans="8:19" ht="18.75" customHeight="1" x14ac:dyDescent="0.25">
      <c r="H1114" s="12"/>
      <c r="I1114" s="12"/>
      <c r="J1114" s="12"/>
      <c r="K1114" s="12"/>
      <c r="L1114" s="12"/>
      <c r="M1114" s="12"/>
      <c r="N1114" s="223"/>
      <c r="O1114" s="223"/>
      <c r="P1114" s="227"/>
      <c r="Q1114" s="228"/>
      <c r="R1114" s="228"/>
      <c r="S1114" s="12"/>
    </row>
    <row r="1115" spans="8:19" ht="18.75" customHeight="1" x14ac:dyDescent="0.25">
      <c r="H1115" s="12"/>
      <c r="I1115" s="12"/>
      <c r="J1115" s="12"/>
      <c r="K1115" s="12"/>
      <c r="L1115" s="12"/>
      <c r="M1115" s="12"/>
      <c r="N1115" s="223"/>
      <c r="O1115" s="223"/>
      <c r="P1115" s="227"/>
      <c r="Q1115" s="228"/>
      <c r="R1115" s="228"/>
      <c r="S1115" s="12"/>
    </row>
    <row r="1116" spans="8:19" ht="18.75" customHeight="1" x14ac:dyDescent="0.25">
      <c r="H1116" s="12"/>
      <c r="I1116" s="12"/>
      <c r="J1116" s="12"/>
      <c r="K1116" s="12"/>
      <c r="L1116" s="12"/>
      <c r="M1116" s="12"/>
      <c r="N1116" s="223"/>
      <c r="O1116" s="223"/>
      <c r="P1116" s="227"/>
      <c r="Q1116" s="228"/>
      <c r="R1116" s="228"/>
      <c r="S1116" s="12"/>
    </row>
    <row r="1117" spans="8:19" ht="18.75" customHeight="1" x14ac:dyDescent="0.25">
      <c r="H1117" s="12"/>
      <c r="I1117" s="12"/>
      <c r="J1117" s="12"/>
      <c r="K1117" s="12"/>
      <c r="L1117" s="12"/>
      <c r="M1117" s="12"/>
      <c r="N1117" s="223"/>
      <c r="O1117" s="223"/>
      <c r="P1117" s="227"/>
      <c r="Q1117" s="228"/>
      <c r="R1117" s="228"/>
      <c r="S1117" s="12"/>
    </row>
    <row r="1118" spans="8:19" ht="18.75" customHeight="1" x14ac:dyDescent="0.25">
      <c r="H1118" s="12"/>
      <c r="I1118" s="12"/>
      <c r="J1118" s="12"/>
      <c r="K1118" s="12"/>
      <c r="L1118" s="12"/>
      <c r="M1118" s="12"/>
      <c r="N1118" s="223"/>
      <c r="O1118" s="223"/>
      <c r="P1118" s="227"/>
      <c r="Q1118" s="228"/>
      <c r="R1118" s="228"/>
      <c r="S1118" s="12"/>
    </row>
    <row r="1119" spans="8:19" ht="18.75" customHeight="1" x14ac:dyDescent="0.25">
      <c r="H1119" s="12"/>
      <c r="I1119" s="12"/>
      <c r="J1119" s="12"/>
      <c r="K1119" s="12"/>
      <c r="L1119" s="12"/>
      <c r="M1119" s="12"/>
      <c r="N1119" s="223"/>
      <c r="O1119" s="223"/>
      <c r="P1119" s="227"/>
      <c r="Q1119" s="228"/>
      <c r="R1119" s="228"/>
      <c r="S1119" s="12"/>
    </row>
    <row r="1120" spans="8:19" ht="18.75" customHeight="1" x14ac:dyDescent="0.25">
      <c r="H1120" s="12"/>
      <c r="I1120" s="12"/>
      <c r="J1120" s="12"/>
      <c r="K1120" s="12"/>
      <c r="L1120" s="12"/>
      <c r="M1120" s="12"/>
      <c r="N1120" s="223"/>
      <c r="O1120" s="223"/>
      <c r="P1120" s="227"/>
      <c r="Q1120" s="228"/>
      <c r="R1120" s="228"/>
      <c r="S1120" s="12"/>
    </row>
    <row r="1121" spans="8:19" ht="18.75" customHeight="1" x14ac:dyDescent="0.25">
      <c r="H1121" s="12"/>
      <c r="I1121" s="12"/>
      <c r="J1121" s="12"/>
      <c r="K1121" s="12"/>
      <c r="L1121" s="12"/>
      <c r="M1121" s="12"/>
      <c r="N1121" s="223"/>
      <c r="O1121" s="223"/>
      <c r="P1121" s="227"/>
      <c r="Q1121" s="228"/>
      <c r="R1121" s="228"/>
      <c r="S1121" s="12"/>
    </row>
    <row r="1122" spans="8:19" ht="18.75" customHeight="1" x14ac:dyDescent="0.25">
      <c r="H1122" s="12"/>
      <c r="I1122" s="12"/>
      <c r="J1122" s="12"/>
      <c r="K1122" s="12"/>
      <c r="L1122" s="12"/>
      <c r="M1122" s="12"/>
      <c r="N1122" s="223"/>
      <c r="O1122" s="223"/>
      <c r="P1122" s="227"/>
      <c r="Q1122" s="228"/>
      <c r="R1122" s="228"/>
      <c r="S1122" s="12"/>
    </row>
    <row r="1123" spans="8:19" ht="18.75" customHeight="1" x14ac:dyDescent="0.25">
      <c r="H1123" s="12"/>
      <c r="I1123" s="12"/>
      <c r="J1123" s="12"/>
      <c r="K1123" s="12"/>
      <c r="L1123" s="12"/>
      <c r="M1123" s="12"/>
      <c r="N1123" s="223"/>
      <c r="O1123" s="223"/>
      <c r="P1123" s="227"/>
      <c r="Q1123" s="228"/>
      <c r="R1123" s="228"/>
      <c r="S1123" s="12"/>
    </row>
    <row r="1124" spans="8:19" ht="18.75" customHeight="1" x14ac:dyDescent="0.25">
      <c r="H1124" s="12"/>
      <c r="I1124" s="12"/>
      <c r="J1124" s="12"/>
      <c r="K1124" s="12"/>
      <c r="L1124" s="12"/>
      <c r="M1124" s="12"/>
      <c r="N1124" s="223"/>
      <c r="O1124" s="223"/>
      <c r="P1124" s="227"/>
      <c r="Q1124" s="228"/>
      <c r="R1124" s="228"/>
      <c r="S1124" s="12"/>
    </row>
    <row r="1125" spans="8:19" ht="18.75" customHeight="1" x14ac:dyDescent="0.25">
      <c r="H1125" s="12"/>
      <c r="I1125" s="12"/>
      <c r="J1125" s="12"/>
      <c r="K1125" s="12"/>
      <c r="L1125" s="12"/>
      <c r="M1125" s="12"/>
      <c r="N1125" s="223"/>
      <c r="O1125" s="223"/>
      <c r="P1125" s="227"/>
      <c r="Q1125" s="228"/>
      <c r="R1125" s="228"/>
      <c r="S1125" s="12"/>
    </row>
    <row r="1126" spans="8:19" ht="18.75" customHeight="1" x14ac:dyDescent="0.25">
      <c r="H1126" s="12"/>
      <c r="I1126" s="12"/>
      <c r="J1126" s="12"/>
      <c r="K1126" s="12"/>
      <c r="L1126" s="12"/>
      <c r="M1126" s="12"/>
      <c r="N1126" s="223"/>
      <c r="O1126" s="223"/>
      <c r="P1126" s="227"/>
      <c r="Q1126" s="228"/>
      <c r="R1126" s="228"/>
      <c r="S1126" s="12"/>
    </row>
    <row r="1127" spans="8:19" ht="18.75" customHeight="1" x14ac:dyDescent="0.25">
      <c r="H1127" s="12"/>
      <c r="I1127" s="12"/>
      <c r="J1127" s="12"/>
      <c r="K1127" s="12"/>
      <c r="L1127" s="12"/>
      <c r="M1127" s="12"/>
      <c r="N1127" s="223"/>
      <c r="O1127" s="223"/>
      <c r="P1127" s="227"/>
      <c r="Q1127" s="228"/>
      <c r="R1127" s="228"/>
      <c r="S1127" s="12"/>
    </row>
    <row r="1128" spans="8:19" ht="18.75" customHeight="1" x14ac:dyDescent="0.25">
      <c r="H1128" s="12"/>
      <c r="I1128" s="12"/>
      <c r="J1128" s="12"/>
      <c r="K1128" s="12"/>
      <c r="L1128" s="12"/>
      <c r="M1128" s="12"/>
      <c r="N1128" s="223"/>
      <c r="O1128" s="223"/>
      <c r="P1128" s="227"/>
      <c r="Q1128" s="228"/>
      <c r="R1128" s="228"/>
      <c r="S1128" s="12"/>
    </row>
    <row r="1129" spans="8:19" ht="18.75" customHeight="1" x14ac:dyDescent="0.25">
      <c r="H1129" s="12"/>
      <c r="I1129" s="12"/>
      <c r="J1129" s="12"/>
      <c r="K1129" s="12"/>
      <c r="L1129" s="12"/>
      <c r="M1129" s="12"/>
      <c r="N1129" s="223"/>
      <c r="O1129" s="223"/>
      <c r="P1129" s="227"/>
      <c r="Q1129" s="228"/>
      <c r="R1129" s="228"/>
      <c r="S1129" s="12"/>
    </row>
    <row r="1130" spans="8:19" ht="18.75" customHeight="1" x14ac:dyDescent="0.25">
      <c r="H1130" s="12"/>
      <c r="I1130" s="12"/>
      <c r="J1130" s="12"/>
      <c r="K1130" s="12"/>
      <c r="L1130" s="12"/>
      <c r="M1130" s="12"/>
      <c r="N1130" s="223"/>
      <c r="O1130" s="223"/>
      <c r="P1130" s="227"/>
      <c r="Q1130" s="228"/>
      <c r="R1130" s="228"/>
      <c r="S1130" s="12"/>
    </row>
    <row r="1131" spans="8:19" ht="18.75" customHeight="1" x14ac:dyDescent="0.25">
      <c r="H1131" s="12"/>
      <c r="I1131" s="12"/>
      <c r="J1131" s="12"/>
      <c r="K1131" s="12"/>
      <c r="L1131" s="12"/>
      <c r="M1131" s="12"/>
      <c r="N1131" s="223"/>
      <c r="O1131" s="223"/>
      <c r="P1131" s="227"/>
      <c r="Q1131" s="228"/>
      <c r="R1131" s="228"/>
      <c r="S1131" s="12"/>
    </row>
    <row r="1132" spans="8:19" ht="18.75" customHeight="1" x14ac:dyDescent="0.25">
      <c r="H1132" s="12"/>
      <c r="I1132" s="12"/>
      <c r="J1132" s="12"/>
      <c r="K1132" s="12"/>
      <c r="L1132" s="12"/>
      <c r="M1132" s="12"/>
      <c r="N1132" s="223"/>
      <c r="O1132" s="223"/>
      <c r="P1132" s="227"/>
      <c r="Q1132" s="228"/>
      <c r="R1132" s="228"/>
      <c r="S1132" s="12"/>
    </row>
    <row r="1133" spans="8:19" ht="18.75" customHeight="1" x14ac:dyDescent="0.25">
      <c r="H1133" s="12"/>
      <c r="I1133" s="12"/>
      <c r="J1133" s="12"/>
      <c r="K1133" s="12"/>
      <c r="L1133" s="12"/>
      <c r="M1133" s="12"/>
      <c r="N1133" s="223"/>
      <c r="O1133" s="223"/>
      <c r="P1133" s="227"/>
      <c r="Q1133" s="228"/>
      <c r="R1133" s="228"/>
      <c r="S1133" s="12"/>
    </row>
    <row r="1134" spans="8:19" ht="18.75" customHeight="1" x14ac:dyDescent="0.25">
      <c r="H1134" s="12"/>
      <c r="I1134" s="12"/>
      <c r="J1134" s="12"/>
      <c r="K1134" s="12"/>
      <c r="L1134" s="12"/>
      <c r="M1134" s="12"/>
      <c r="N1134" s="223"/>
      <c r="O1134" s="223"/>
      <c r="P1134" s="227"/>
      <c r="Q1134" s="228"/>
      <c r="R1134" s="228"/>
      <c r="S1134" s="12"/>
    </row>
    <row r="1135" spans="8:19" ht="18.75" customHeight="1" x14ac:dyDescent="0.25">
      <c r="H1135" s="12"/>
      <c r="I1135" s="12"/>
      <c r="J1135" s="12"/>
      <c r="K1135" s="12"/>
      <c r="L1135" s="12"/>
      <c r="M1135" s="12"/>
      <c r="N1135" s="223"/>
      <c r="O1135" s="223"/>
      <c r="P1135" s="227"/>
      <c r="Q1135" s="228"/>
      <c r="R1135" s="228"/>
      <c r="S1135" s="12"/>
    </row>
    <row r="1136" spans="8:19" ht="18.75" customHeight="1" x14ac:dyDescent="0.25">
      <c r="H1136" s="12"/>
      <c r="I1136" s="12"/>
      <c r="J1136" s="12"/>
      <c r="K1136" s="12"/>
      <c r="L1136" s="12"/>
      <c r="M1136" s="12"/>
      <c r="N1136" s="223"/>
      <c r="O1136" s="223"/>
      <c r="P1136" s="227"/>
      <c r="Q1136" s="228"/>
      <c r="R1136" s="228"/>
      <c r="S1136" s="12"/>
    </row>
    <row r="1137" spans="8:19" ht="18.75" customHeight="1" x14ac:dyDescent="0.25">
      <c r="H1137" s="12"/>
      <c r="I1137" s="12"/>
      <c r="J1137" s="12"/>
      <c r="K1137" s="12"/>
      <c r="L1137" s="12"/>
      <c r="M1137" s="12"/>
      <c r="N1137" s="223"/>
      <c r="O1137" s="223"/>
      <c r="P1137" s="227"/>
      <c r="Q1137" s="228"/>
      <c r="R1137" s="228"/>
      <c r="S1137" s="12"/>
    </row>
    <row r="1138" spans="8:19" ht="18.75" customHeight="1" x14ac:dyDescent="0.25">
      <c r="H1138" s="12"/>
      <c r="I1138" s="12"/>
      <c r="J1138" s="12"/>
      <c r="K1138" s="12"/>
      <c r="L1138" s="12"/>
      <c r="M1138" s="12"/>
      <c r="N1138" s="223"/>
      <c r="O1138" s="223"/>
      <c r="P1138" s="227"/>
      <c r="Q1138" s="228"/>
      <c r="R1138" s="228"/>
      <c r="S1138" s="12"/>
    </row>
    <row r="1139" spans="8:19" ht="18.75" customHeight="1" x14ac:dyDescent="0.25">
      <c r="H1139" s="12"/>
      <c r="I1139" s="12"/>
      <c r="J1139" s="12"/>
      <c r="K1139" s="12"/>
      <c r="L1139" s="12"/>
      <c r="M1139" s="12"/>
      <c r="N1139" s="223"/>
      <c r="O1139" s="223"/>
      <c r="P1139" s="227"/>
      <c r="Q1139" s="228"/>
      <c r="R1139" s="228"/>
      <c r="S1139" s="12"/>
    </row>
    <row r="1140" spans="8:19" ht="18.75" customHeight="1" x14ac:dyDescent="0.25">
      <c r="H1140" s="12"/>
      <c r="I1140" s="12"/>
      <c r="J1140" s="12"/>
      <c r="K1140" s="12"/>
      <c r="L1140" s="12"/>
      <c r="M1140" s="12"/>
      <c r="N1140" s="223"/>
      <c r="O1140" s="223"/>
      <c r="P1140" s="227"/>
      <c r="Q1140" s="228"/>
      <c r="R1140" s="228"/>
      <c r="S1140" s="12"/>
    </row>
    <row r="1141" spans="8:19" ht="18.75" customHeight="1" x14ac:dyDescent="0.25">
      <c r="H1141" s="12"/>
      <c r="I1141" s="12"/>
      <c r="J1141" s="12"/>
      <c r="K1141" s="12"/>
      <c r="L1141" s="12"/>
      <c r="M1141" s="12"/>
      <c r="N1141" s="223"/>
      <c r="O1141" s="223"/>
      <c r="P1141" s="227"/>
      <c r="Q1141" s="228"/>
      <c r="R1141" s="228"/>
      <c r="S1141" s="12"/>
    </row>
    <row r="1142" spans="8:19" ht="18.75" customHeight="1" x14ac:dyDescent="0.25">
      <c r="H1142" s="12"/>
      <c r="I1142" s="12"/>
      <c r="J1142" s="12"/>
      <c r="K1142" s="12"/>
      <c r="L1142" s="12"/>
      <c r="M1142" s="12"/>
      <c r="N1142" s="223"/>
      <c r="O1142" s="223"/>
      <c r="P1142" s="227"/>
      <c r="Q1142" s="228"/>
      <c r="R1142" s="228"/>
      <c r="S1142" s="12"/>
    </row>
    <row r="1143" spans="8:19" ht="18.75" customHeight="1" x14ac:dyDescent="0.25">
      <c r="H1143" s="12"/>
      <c r="I1143" s="12"/>
      <c r="J1143" s="12"/>
      <c r="K1143" s="12"/>
      <c r="L1143" s="12"/>
      <c r="M1143" s="12"/>
      <c r="N1143" s="223"/>
      <c r="O1143" s="223"/>
      <c r="P1143" s="227"/>
      <c r="Q1143" s="228"/>
      <c r="R1143" s="228"/>
      <c r="S1143" s="12"/>
    </row>
    <row r="1144" spans="8:19" ht="18.75" customHeight="1" x14ac:dyDescent="0.25">
      <c r="H1144" s="12"/>
      <c r="I1144" s="12"/>
      <c r="J1144" s="12"/>
      <c r="K1144" s="12"/>
      <c r="L1144" s="12"/>
      <c r="M1144" s="12"/>
      <c r="N1144" s="223"/>
      <c r="O1144" s="223"/>
      <c r="P1144" s="227"/>
      <c r="Q1144" s="228"/>
      <c r="R1144" s="228"/>
      <c r="S1144" s="12"/>
    </row>
    <row r="1145" spans="8:19" ht="18.75" customHeight="1" x14ac:dyDescent="0.25">
      <c r="H1145" s="12"/>
      <c r="I1145" s="12"/>
      <c r="J1145" s="12"/>
      <c r="K1145" s="12"/>
      <c r="L1145" s="12"/>
      <c r="M1145" s="12"/>
      <c r="N1145" s="223"/>
      <c r="O1145" s="223"/>
      <c r="P1145" s="227"/>
      <c r="Q1145" s="228"/>
      <c r="R1145" s="228"/>
      <c r="S1145" s="12"/>
    </row>
    <row r="1146" spans="8:19" ht="18.75" customHeight="1" x14ac:dyDescent="0.25">
      <c r="H1146" s="12"/>
      <c r="I1146" s="12"/>
      <c r="J1146" s="12"/>
      <c r="K1146" s="12"/>
      <c r="L1146" s="12"/>
      <c r="M1146" s="12"/>
      <c r="N1146" s="223"/>
      <c r="O1146" s="223"/>
      <c r="P1146" s="227"/>
      <c r="Q1146" s="228"/>
      <c r="R1146" s="228"/>
      <c r="S1146" s="12"/>
    </row>
    <row r="1147" spans="8:19" ht="18.75" customHeight="1" x14ac:dyDescent="0.25">
      <c r="H1147" s="12"/>
      <c r="I1147" s="12"/>
      <c r="J1147" s="12"/>
      <c r="K1147" s="12"/>
      <c r="L1147" s="12"/>
      <c r="M1147" s="12"/>
      <c r="N1147" s="223"/>
      <c r="O1147" s="223"/>
      <c r="P1147" s="227"/>
      <c r="Q1147" s="228"/>
      <c r="R1147" s="228"/>
      <c r="S1147" s="12"/>
    </row>
    <row r="1148" spans="8:19" ht="18.75" customHeight="1" x14ac:dyDescent="0.25">
      <c r="H1148" s="12"/>
      <c r="I1148" s="12"/>
      <c r="J1148" s="12"/>
      <c r="K1148" s="12"/>
      <c r="L1148" s="12"/>
      <c r="M1148" s="12"/>
      <c r="N1148" s="223"/>
      <c r="O1148" s="223"/>
      <c r="P1148" s="227"/>
      <c r="Q1148" s="228"/>
      <c r="R1148" s="228"/>
      <c r="S1148" s="12"/>
    </row>
    <row r="1149" spans="8:19" ht="18.75" customHeight="1" x14ac:dyDescent="0.25">
      <c r="H1149" s="12"/>
      <c r="I1149" s="12"/>
      <c r="J1149" s="12"/>
      <c r="K1149" s="12"/>
      <c r="L1149" s="12"/>
      <c r="M1149" s="12"/>
      <c r="N1149" s="223"/>
      <c r="O1149" s="223"/>
      <c r="P1149" s="227"/>
      <c r="Q1149" s="228"/>
      <c r="R1149" s="228"/>
      <c r="S1149" s="12"/>
    </row>
    <row r="1150" spans="8:19" ht="18.75" customHeight="1" x14ac:dyDescent="0.25">
      <c r="H1150" s="12"/>
      <c r="I1150" s="12"/>
      <c r="J1150" s="12"/>
      <c r="K1150" s="12"/>
      <c r="L1150" s="12"/>
      <c r="M1150" s="12"/>
      <c r="N1150" s="223"/>
      <c r="O1150" s="223"/>
      <c r="P1150" s="227"/>
      <c r="Q1150" s="228"/>
      <c r="R1150" s="228"/>
      <c r="S1150" s="12"/>
    </row>
    <row r="1151" spans="8:19" ht="18.75" customHeight="1" x14ac:dyDescent="0.25">
      <c r="H1151" s="12"/>
      <c r="I1151" s="12"/>
      <c r="J1151" s="12"/>
      <c r="K1151" s="12"/>
      <c r="L1151" s="12"/>
      <c r="M1151" s="12"/>
      <c r="N1151" s="223"/>
      <c r="O1151" s="223"/>
      <c r="P1151" s="227"/>
      <c r="Q1151" s="228"/>
      <c r="R1151" s="228"/>
      <c r="S1151" s="12"/>
    </row>
    <row r="1152" spans="8:19" ht="18.75" customHeight="1" x14ac:dyDescent="0.25">
      <c r="H1152" s="12"/>
      <c r="I1152" s="12"/>
      <c r="J1152" s="12"/>
      <c r="K1152" s="12"/>
      <c r="L1152" s="12"/>
      <c r="M1152" s="12"/>
      <c r="N1152" s="223"/>
      <c r="O1152" s="223"/>
      <c r="P1152" s="227"/>
      <c r="Q1152" s="228"/>
      <c r="R1152" s="228"/>
      <c r="S1152" s="12"/>
    </row>
    <row r="1153" spans="8:19" ht="18.75" customHeight="1" x14ac:dyDescent="0.25">
      <c r="H1153" s="12"/>
      <c r="I1153" s="12"/>
      <c r="J1153" s="12"/>
      <c r="K1153" s="12"/>
      <c r="L1153" s="12"/>
      <c r="M1153" s="12"/>
      <c r="N1153" s="223"/>
      <c r="O1153" s="223"/>
      <c r="P1153" s="227"/>
      <c r="Q1153" s="228"/>
      <c r="R1153" s="228"/>
      <c r="S1153" s="12"/>
    </row>
    <row r="1154" spans="8:19" ht="18.75" customHeight="1" x14ac:dyDescent="0.25">
      <c r="H1154" s="12"/>
      <c r="I1154" s="12"/>
      <c r="J1154" s="12"/>
      <c r="K1154" s="12"/>
      <c r="L1154" s="12"/>
      <c r="M1154" s="12"/>
      <c r="N1154" s="223"/>
      <c r="O1154" s="223"/>
      <c r="P1154" s="227"/>
      <c r="Q1154" s="228"/>
      <c r="R1154" s="228"/>
      <c r="S1154" s="12"/>
    </row>
    <row r="1155" spans="8:19" ht="18.75" customHeight="1" x14ac:dyDescent="0.25">
      <c r="H1155" s="12"/>
      <c r="I1155" s="12"/>
      <c r="J1155" s="12"/>
      <c r="K1155" s="12"/>
      <c r="L1155" s="12"/>
      <c r="M1155" s="12"/>
      <c r="N1155" s="223"/>
      <c r="O1155" s="223"/>
      <c r="P1155" s="227"/>
      <c r="Q1155" s="228"/>
      <c r="R1155" s="228"/>
      <c r="S1155" s="12"/>
    </row>
    <row r="1156" spans="8:19" ht="18.75" customHeight="1" x14ac:dyDescent="0.25">
      <c r="H1156" s="12"/>
      <c r="I1156" s="12"/>
      <c r="J1156" s="12"/>
      <c r="K1156" s="12"/>
      <c r="L1156" s="12"/>
      <c r="M1156" s="12"/>
      <c r="N1156" s="223"/>
      <c r="O1156" s="223"/>
      <c r="P1156" s="227"/>
      <c r="Q1156" s="228"/>
      <c r="R1156" s="228"/>
      <c r="S1156" s="12"/>
    </row>
    <row r="1157" spans="8:19" ht="18.75" customHeight="1" x14ac:dyDescent="0.25">
      <c r="H1157" s="12"/>
      <c r="I1157" s="12"/>
      <c r="J1157" s="12"/>
      <c r="K1157" s="12"/>
      <c r="L1157" s="12"/>
      <c r="M1157" s="12"/>
      <c r="N1157" s="223"/>
      <c r="O1157" s="223"/>
      <c r="P1157" s="227"/>
      <c r="Q1157" s="228"/>
      <c r="R1157" s="228"/>
      <c r="S1157" s="12"/>
    </row>
    <row r="1158" spans="8:19" ht="18.75" customHeight="1" x14ac:dyDescent="0.25">
      <c r="H1158" s="12"/>
      <c r="I1158" s="12"/>
      <c r="J1158" s="12"/>
      <c r="K1158" s="12"/>
      <c r="L1158" s="12"/>
      <c r="M1158" s="12"/>
      <c r="N1158" s="223"/>
      <c r="O1158" s="223"/>
      <c r="P1158" s="227"/>
      <c r="Q1158" s="228"/>
      <c r="R1158" s="228"/>
      <c r="S1158" s="12"/>
    </row>
    <row r="1159" spans="8:19" ht="18.75" customHeight="1" x14ac:dyDescent="0.25">
      <c r="H1159" s="12"/>
      <c r="I1159" s="12"/>
      <c r="J1159" s="12"/>
      <c r="K1159" s="12"/>
      <c r="L1159" s="12"/>
      <c r="M1159" s="12"/>
      <c r="N1159" s="223"/>
      <c r="O1159" s="223"/>
      <c r="P1159" s="227"/>
      <c r="Q1159" s="228"/>
      <c r="R1159" s="228"/>
      <c r="S1159" s="12"/>
    </row>
    <row r="1160" spans="8:19" ht="18.75" customHeight="1" x14ac:dyDescent="0.25">
      <c r="H1160" s="12"/>
      <c r="I1160" s="12"/>
      <c r="J1160" s="12"/>
      <c r="K1160" s="12"/>
      <c r="L1160" s="12"/>
      <c r="M1160" s="12"/>
      <c r="N1160" s="223"/>
      <c r="O1160" s="223"/>
      <c r="P1160" s="227"/>
      <c r="Q1160" s="228"/>
      <c r="R1160" s="228"/>
      <c r="S1160" s="12"/>
    </row>
    <row r="1161" spans="8:19" ht="18.75" customHeight="1" x14ac:dyDescent="0.25">
      <c r="H1161" s="12"/>
      <c r="I1161" s="12"/>
      <c r="J1161" s="12"/>
      <c r="K1161" s="12"/>
      <c r="L1161" s="12"/>
      <c r="M1161" s="12"/>
      <c r="N1161" s="223"/>
      <c r="O1161" s="223"/>
      <c r="P1161" s="227"/>
      <c r="Q1161" s="228"/>
      <c r="R1161" s="228"/>
      <c r="S1161" s="12"/>
    </row>
    <row r="1162" spans="8:19" ht="18.75" customHeight="1" x14ac:dyDescent="0.25">
      <c r="H1162" s="12"/>
      <c r="I1162" s="12"/>
      <c r="J1162" s="12"/>
      <c r="K1162" s="12"/>
      <c r="L1162" s="12"/>
      <c r="M1162" s="12"/>
      <c r="N1162" s="223"/>
      <c r="O1162" s="223"/>
      <c r="P1162" s="227"/>
      <c r="Q1162" s="228"/>
      <c r="R1162" s="228"/>
      <c r="S1162" s="12"/>
    </row>
    <row r="1163" spans="8:19" ht="18.75" customHeight="1" x14ac:dyDescent="0.25">
      <c r="H1163" s="12"/>
      <c r="I1163" s="12"/>
      <c r="J1163" s="12"/>
      <c r="K1163" s="12"/>
      <c r="L1163" s="12"/>
      <c r="M1163" s="12"/>
      <c r="N1163" s="223"/>
      <c r="O1163" s="223"/>
      <c r="P1163" s="227"/>
      <c r="Q1163" s="228"/>
      <c r="R1163" s="228"/>
      <c r="S1163" s="12"/>
    </row>
    <row r="1164" spans="8:19" ht="18.75" customHeight="1" x14ac:dyDescent="0.25">
      <c r="H1164" s="12"/>
      <c r="I1164" s="12"/>
      <c r="J1164" s="12"/>
      <c r="K1164" s="12"/>
      <c r="L1164" s="12"/>
      <c r="M1164" s="12"/>
      <c r="N1164" s="223"/>
      <c r="O1164" s="223"/>
      <c r="P1164" s="227"/>
      <c r="Q1164" s="228"/>
      <c r="R1164" s="228"/>
      <c r="S1164" s="12"/>
    </row>
    <row r="1165" spans="8:19" ht="18.75" customHeight="1" x14ac:dyDescent="0.25">
      <c r="H1165" s="12"/>
      <c r="I1165" s="12"/>
      <c r="J1165" s="12"/>
      <c r="K1165" s="12"/>
      <c r="L1165" s="12"/>
      <c r="M1165" s="12"/>
      <c r="N1165" s="223"/>
      <c r="O1165" s="223"/>
      <c r="P1165" s="227"/>
      <c r="Q1165" s="228"/>
      <c r="R1165" s="228"/>
      <c r="S1165" s="12"/>
    </row>
    <row r="1166" spans="8:19" ht="18.75" customHeight="1" x14ac:dyDescent="0.25">
      <c r="H1166" s="12"/>
      <c r="I1166" s="12"/>
      <c r="J1166" s="12"/>
      <c r="K1166" s="12"/>
      <c r="L1166" s="12"/>
      <c r="M1166" s="12"/>
      <c r="N1166" s="223"/>
      <c r="O1166" s="223"/>
      <c r="P1166" s="227"/>
      <c r="Q1166" s="228"/>
      <c r="R1166" s="228"/>
      <c r="S1166" s="12"/>
    </row>
    <row r="1167" spans="8:19" ht="18.75" customHeight="1" x14ac:dyDescent="0.25">
      <c r="H1167" s="12"/>
      <c r="I1167" s="12"/>
      <c r="J1167" s="12"/>
      <c r="K1167" s="12"/>
      <c r="L1167" s="12"/>
      <c r="M1167" s="12"/>
      <c r="N1167" s="223"/>
      <c r="O1167" s="223"/>
      <c r="P1167" s="227"/>
      <c r="Q1167" s="228"/>
      <c r="R1167" s="228"/>
      <c r="S1167" s="12"/>
    </row>
    <row r="1168" spans="8:19" ht="18.75" customHeight="1" x14ac:dyDescent="0.25">
      <c r="H1168" s="12"/>
      <c r="I1168" s="12"/>
      <c r="J1168" s="12"/>
      <c r="K1168" s="12"/>
      <c r="L1168" s="12"/>
      <c r="M1168" s="12"/>
      <c r="N1168" s="223"/>
      <c r="O1168" s="223"/>
      <c r="P1168" s="227"/>
      <c r="Q1168" s="228"/>
      <c r="R1168" s="228"/>
      <c r="S1168" s="12"/>
    </row>
    <row r="1169" spans="8:19" ht="18.75" customHeight="1" x14ac:dyDescent="0.25">
      <c r="H1169" s="12"/>
      <c r="I1169" s="12"/>
      <c r="J1169" s="12"/>
      <c r="K1169" s="12"/>
      <c r="L1169" s="12"/>
      <c r="M1169" s="12"/>
      <c r="N1169" s="223"/>
      <c r="O1169" s="223"/>
      <c r="P1169" s="227"/>
      <c r="Q1169" s="228"/>
      <c r="R1169" s="228"/>
      <c r="S1169" s="12"/>
    </row>
    <row r="1170" spans="8:19" ht="18.75" customHeight="1" x14ac:dyDescent="0.25">
      <c r="H1170" s="12"/>
      <c r="I1170" s="12"/>
      <c r="J1170" s="12"/>
      <c r="K1170" s="12"/>
      <c r="L1170" s="12"/>
      <c r="M1170" s="12"/>
      <c r="N1170" s="223"/>
      <c r="O1170" s="223"/>
      <c r="P1170" s="227"/>
      <c r="Q1170" s="228"/>
      <c r="R1170" s="228"/>
      <c r="S1170" s="12"/>
    </row>
    <row r="1171" spans="8:19" ht="18.75" customHeight="1" x14ac:dyDescent="0.25">
      <c r="H1171" s="12"/>
      <c r="I1171" s="12"/>
      <c r="J1171" s="12"/>
      <c r="K1171" s="12"/>
      <c r="L1171" s="12"/>
      <c r="M1171" s="12"/>
      <c r="N1171" s="223"/>
      <c r="O1171" s="223"/>
      <c r="P1171" s="227"/>
      <c r="Q1171" s="228"/>
      <c r="R1171" s="228"/>
      <c r="S1171" s="12"/>
    </row>
    <row r="1172" spans="8:19" ht="18.75" customHeight="1" x14ac:dyDescent="0.25">
      <c r="H1172" s="12"/>
      <c r="I1172" s="12"/>
      <c r="J1172" s="12"/>
      <c r="K1172" s="12"/>
      <c r="L1172" s="12"/>
      <c r="M1172" s="12"/>
      <c r="N1172" s="223"/>
      <c r="O1172" s="223"/>
      <c r="P1172" s="227"/>
      <c r="Q1172" s="228"/>
      <c r="R1172" s="228"/>
      <c r="S1172" s="12"/>
    </row>
    <row r="1173" spans="8:19" ht="18.75" customHeight="1" x14ac:dyDescent="0.25">
      <c r="H1173" s="12"/>
      <c r="I1173" s="12"/>
      <c r="J1173" s="12"/>
      <c r="K1173" s="12"/>
      <c r="L1173" s="12"/>
      <c r="M1173" s="12"/>
      <c r="N1173" s="223"/>
      <c r="O1173" s="223"/>
      <c r="P1173" s="227"/>
      <c r="Q1173" s="228"/>
      <c r="R1173" s="228"/>
      <c r="S1173" s="12"/>
    </row>
    <row r="1174" spans="8:19" ht="18.75" customHeight="1" x14ac:dyDescent="0.25">
      <c r="H1174" s="12"/>
      <c r="I1174" s="12"/>
      <c r="J1174" s="12"/>
      <c r="K1174" s="12"/>
      <c r="L1174" s="12"/>
      <c r="M1174" s="12"/>
      <c r="N1174" s="223"/>
      <c r="O1174" s="223"/>
      <c r="P1174" s="227"/>
      <c r="Q1174" s="228"/>
      <c r="R1174" s="228"/>
      <c r="S1174" s="12"/>
    </row>
    <row r="1175" spans="8:19" ht="18.75" customHeight="1" x14ac:dyDescent="0.25">
      <c r="H1175" s="12"/>
      <c r="I1175" s="12"/>
      <c r="J1175" s="12"/>
      <c r="K1175" s="12"/>
      <c r="L1175" s="12"/>
      <c r="M1175" s="12"/>
      <c r="N1175" s="223"/>
      <c r="O1175" s="223"/>
      <c r="P1175" s="227"/>
      <c r="Q1175" s="228"/>
      <c r="R1175" s="228"/>
      <c r="S1175" s="12"/>
    </row>
    <row r="1176" spans="8:19" ht="18.75" customHeight="1" x14ac:dyDescent="0.25">
      <c r="H1176" s="12"/>
      <c r="I1176" s="12"/>
      <c r="J1176" s="12"/>
      <c r="K1176" s="12"/>
      <c r="L1176" s="12"/>
      <c r="M1176" s="12"/>
      <c r="N1176" s="223"/>
      <c r="O1176" s="223"/>
      <c r="P1176" s="227"/>
      <c r="Q1176" s="228"/>
      <c r="R1176" s="228"/>
      <c r="S1176" s="12"/>
    </row>
    <row r="1177" spans="8:19" ht="18.75" customHeight="1" x14ac:dyDescent="0.25">
      <c r="H1177" s="12"/>
      <c r="I1177" s="12"/>
      <c r="J1177" s="12"/>
      <c r="K1177" s="12"/>
      <c r="L1177" s="12"/>
      <c r="M1177" s="12"/>
      <c r="N1177" s="223"/>
      <c r="O1177" s="223"/>
      <c r="P1177" s="227"/>
      <c r="Q1177" s="228"/>
      <c r="R1177" s="228"/>
      <c r="S1177" s="12"/>
    </row>
    <row r="1178" spans="8:19" ht="18.75" customHeight="1" x14ac:dyDescent="0.25">
      <c r="H1178" s="12"/>
      <c r="I1178" s="12"/>
      <c r="J1178" s="12"/>
      <c r="K1178" s="12"/>
      <c r="L1178" s="12"/>
      <c r="M1178" s="12"/>
      <c r="N1178" s="223"/>
      <c r="O1178" s="223"/>
      <c r="P1178" s="227"/>
      <c r="Q1178" s="228"/>
      <c r="R1178" s="228"/>
      <c r="S1178" s="12"/>
    </row>
    <row r="1179" spans="8:19" ht="18.75" customHeight="1" x14ac:dyDescent="0.25">
      <c r="H1179" s="12"/>
      <c r="I1179" s="12"/>
      <c r="J1179" s="12"/>
      <c r="K1179" s="12"/>
      <c r="L1179" s="12"/>
      <c r="M1179" s="12"/>
      <c r="N1179" s="223"/>
      <c r="O1179" s="223"/>
      <c r="P1179" s="227"/>
      <c r="Q1179" s="228"/>
      <c r="R1179" s="228"/>
      <c r="S1179" s="12"/>
    </row>
    <row r="1180" spans="8:19" ht="18.75" customHeight="1" x14ac:dyDescent="0.25">
      <c r="H1180" s="12"/>
      <c r="I1180" s="12"/>
      <c r="J1180" s="12"/>
      <c r="K1180" s="12"/>
      <c r="L1180" s="12"/>
      <c r="M1180" s="12"/>
      <c r="N1180" s="223"/>
      <c r="O1180" s="223"/>
      <c r="P1180" s="227"/>
      <c r="Q1180" s="228"/>
      <c r="R1180" s="228"/>
      <c r="S1180" s="12"/>
    </row>
    <row r="1181" spans="8:19" ht="18.75" customHeight="1" x14ac:dyDescent="0.25">
      <c r="H1181" s="12"/>
      <c r="I1181" s="12"/>
      <c r="J1181" s="12"/>
      <c r="K1181" s="12"/>
      <c r="L1181" s="12"/>
      <c r="M1181" s="12"/>
      <c r="N1181" s="223"/>
      <c r="O1181" s="223"/>
      <c r="P1181" s="227"/>
      <c r="Q1181" s="228"/>
      <c r="R1181" s="228"/>
      <c r="S1181" s="12"/>
    </row>
    <row r="1182" spans="8:19" ht="18.75" customHeight="1" x14ac:dyDescent="0.25">
      <c r="H1182" s="12"/>
      <c r="I1182" s="12"/>
      <c r="J1182" s="12"/>
      <c r="K1182" s="12"/>
      <c r="L1182" s="12"/>
      <c r="M1182" s="12"/>
      <c r="N1182" s="223"/>
      <c r="O1182" s="223"/>
      <c r="P1182" s="227"/>
      <c r="Q1182" s="228"/>
      <c r="R1182" s="228"/>
      <c r="S1182" s="12"/>
    </row>
    <row r="1183" spans="8:19" ht="18.75" customHeight="1" x14ac:dyDescent="0.25">
      <c r="H1183" s="12"/>
      <c r="I1183" s="12"/>
      <c r="J1183" s="12"/>
      <c r="K1183" s="12"/>
      <c r="L1183" s="12"/>
      <c r="M1183" s="12"/>
      <c r="N1183" s="223"/>
      <c r="O1183" s="223"/>
      <c r="P1183" s="227"/>
      <c r="Q1183" s="228"/>
      <c r="R1183" s="228"/>
      <c r="S1183" s="12"/>
    </row>
    <row r="1184" spans="8:19" ht="18.75" customHeight="1" x14ac:dyDescent="0.25">
      <c r="H1184" s="12"/>
      <c r="I1184" s="12"/>
      <c r="J1184" s="12"/>
      <c r="K1184" s="12"/>
      <c r="L1184" s="12"/>
      <c r="M1184" s="12"/>
      <c r="N1184" s="223"/>
      <c r="O1184" s="223"/>
      <c r="P1184" s="227"/>
      <c r="Q1184" s="228"/>
      <c r="R1184" s="228"/>
      <c r="S1184" s="12"/>
    </row>
    <row r="1185" spans="8:19" ht="18.75" customHeight="1" x14ac:dyDescent="0.25">
      <c r="H1185" s="12"/>
      <c r="I1185" s="12"/>
      <c r="J1185" s="12"/>
      <c r="K1185" s="12"/>
      <c r="L1185" s="12"/>
      <c r="M1185" s="12"/>
      <c r="N1185" s="223"/>
      <c r="O1185" s="223"/>
      <c r="P1185" s="227"/>
      <c r="Q1185" s="228"/>
      <c r="R1185" s="228"/>
      <c r="S1185" s="12"/>
    </row>
    <row r="1186" spans="8:19" ht="18.75" customHeight="1" x14ac:dyDescent="0.25">
      <c r="H1186" s="12"/>
      <c r="I1186" s="12"/>
      <c r="J1186" s="12"/>
      <c r="K1186" s="12"/>
      <c r="L1186" s="12"/>
      <c r="M1186" s="12"/>
      <c r="N1186" s="223"/>
      <c r="O1186" s="223"/>
      <c r="P1186" s="227"/>
      <c r="Q1186" s="228"/>
      <c r="R1186" s="228"/>
      <c r="S1186" s="12"/>
    </row>
    <row r="1187" spans="8:19" ht="18.75" customHeight="1" x14ac:dyDescent="0.25">
      <c r="H1187" s="12"/>
      <c r="I1187" s="12"/>
      <c r="J1187" s="12"/>
      <c r="K1187" s="12"/>
      <c r="L1187" s="12"/>
      <c r="M1187" s="12"/>
      <c r="N1187" s="223"/>
      <c r="O1187" s="223"/>
      <c r="P1187" s="227"/>
      <c r="Q1187" s="228"/>
      <c r="R1187" s="228"/>
      <c r="S1187" s="12"/>
    </row>
    <row r="1188" spans="8:19" ht="18.75" customHeight="1" x14ac:dyDescent="0.25">
      <c r="H1188" s="12"/>
      <c r="I1188" s="12"/>
      <c r="J1188" s="12"/>
      <c r="K1188" s="12"/>
      <c r="L1188" s="12"/>
      <c r="M1188" s="12"/>
      <c r="N1188" s="223"/>
      <c r="O1188" s="223"/>
      <c r="P1188" s="227"/>
      <c r="Q1188" s="228"/>
      <c r="R1188" s="228"/>
      <c r="S1188" s="12"/>
    </row>
    <row r="1189" spans="8:19" ht="18.75" customHeight="1" x14ac:dyDescent="0.25">
      <c r="H1189" s="12"/>
      <c r="I1189" s="12"/>
      <c r="J1189" s="12"/>
      <c r="K1189" s="12"/>
      <c r="L1189" s="12"/>
      <c r="M1189" s="12"/>
      <c r="N1189" s="223"/>
      <c r="O1189" s="223"/>
      <c r="P1189" s="227"/>
      <c r="Q1189" s="228"/>
      <c r="R1189" s="228"/>
      <c r="S1189" s="12"/>
    </row>
    <row r="1190" spans="8:19" ht="18.75" customHeight="1" x14ac:dyDescent="0.25">
      <c r="H1190" s="12"/>
      <c r="I1190" s="12"/>
      <c r="J1190" s="12"/>
      <c r="K1190" s="12"/>
      <c r="L1190" s="12"/>
      <c r="M1190" s="12"/>
      <c r="N1190" s="223"/>
      <c r="O1190" s="223"/>
      <c r="P1190" s="227"/>
      <c r="Q1190" s="228"/>
      <c r="R1190" s="228"/>
      <c r="S1190" s="12"/>
    </row>
    <row r="1191" spans="8:19" ht="18.75" customHeight="1" x14ac:dyDescent="0.25">
      <c r="H1191" s="12"/>
      <c r="I1191" s="12"/>
      <c r="J1191" s="12"/>
      <c r="K1191" s="12"/>
      <c r="L1191" s="12"/>
      <c r="M1191" s="12"/>
      <c r="N1191" s="223"/>
      <c r="O1191" s="223"/>
      <c r="P1191" s="227"/>
      <c r="Q1191" s="228"/>
      <c r="R1191" s="228"/>
      <c r="S1191" s="12"/>
    </row>
    <row r="1192" spans="8:19" ht="18.75" customHeight="1" x14ac:dyDescent="0.25">
      <c r="H1192" s="12"/>
      <c r="I1192" s="12"/>
      <c r="J1192" s="12"/>
      <c r="K1192" s="12"/>
      <c r="L1192" s="12"/>
      <c r="M1192" s="12"/>
      <c r="N1192" s="223"/>
      <c r="O1192" s="223"/>
      <c r="P1192" s="227"/>
      <c r="Q1192" s="228"/>
      <c r="R1192" s="228"/>
      <c r="S1192" s="12"/>
    </row>
    <row r="1193" spans="8:19" ht="18.75" customHeight="1" x14ac:dyDescent="0.25">
      <c r="H1193" s="12"/>
      <c r="I1193" s="12"/>
      <c r="J1193" s="12"/>
      <c r="K1193" s="12"/>
      <c r="L1193" s="12"/>
      <c r="M1193" s="12"/>
      <c r="N1193" s="223"/>
      <c r="O1193" s="223"/>
      <c r="P1193" s="227"/>
      <c r="Q1193" s="228"/>
      <c r="R1193" s="228"/>
      <c r="S1193" s="12"/>
    </row>
    <row r="1194" spans="8:19" ht="18.75" customHeight="1" x14ac:dyDescent="0.25">
      <c r="H1194" s="12"/>
      <c r="I1194" s="12"/>
      <c r="J1194" s="12"/>
      <c r="K1194" s="12"/>
      <c r="L1194" s="12"/>
      <c r="M1194" s="12"/>
      <c r="N1194" s="223"/>
      <c r="O1194" s="223"/>
      <c r="P1194" s="227"/>
      <c r="Q1194" s="228"/>
      <c r="R1194" s="228"/>
      <c r="S1194" s="12"/>
    </row>
    <row r="1195" spans="8:19" ht="18.75" customHeight="1" x14ac:dyDescent="0.25">
      <c r="H1195" s="12"/>
      <c r="I1195" s="12"/>
      <c r="J1195" s="12"/>
      <c r="K1195" s="12"/>
      <c r="L1195" s="12"/>
      <c r="M1195" s="12"/>
      <c r="N1195" s="223"/>
      <c r="O1195" s="223"/>
      <c r="P1195" s="227"/>
      <c r="Q1195" s="228"/>
      <c r="R1195" s="228"/>
      <c r="S1195" s="12"/>
    </row>
    <row r="1196" spans="8:19" ht="18.75" customHeight="1" x14ac:dyDescent="0.25">
      <c r="H1196" s="12"/>
      <c r="I1196" s="12"/>
      <c r="J1196" s="12"/>
      <c r="K1196" s="12"/>
      <c r="L1196" s="12"/>
      <c r="M1196" s="12"/>
      <c r="N1196" s="223"/>
      <c r="O1196" s="223"/>
      <c r="P1196" s="227"/>
      <c r="Q1196" s="228"/>
      <c r="R1196" s="228"/>
      <c r="S1196" s="12"/>
    </row>
    <row r="1197" spans="8:19" ht="18.75" customHeight="1" x14ac:dyDescent="0.25">
      <c r="H1197" s="12"/>
      <c r="I1197" s="12"/>
      <c r="J1197" s="12"/>
      <c r="K1197" s="12"/>
      <c r="L1197" s="12"/>
      <c r="M1197" s="12"/>
      <c r="N1197" s="223"/>
      <c r="O1197" s="223"/>
      <c r="P1197" s="227"/>
      <c r="Q1197" s="228"/>
      <c r="R1197" s="228"/>
      <c r="S1197" s="12"/>
    </row>
    <row r="1198" spans="8:19" ht="18.75" customHeight="1" x14ac:dyDescent="0.25">
      <c r="H1198" s="12"/>
      <c r="I1198" s="12"/>
      <c r="J1198" s="12"/>
      <c r="K1198" s="12"/>
      <c r="L1198" s="12"/>
      <c r="M1198" s="12"/>
      <c r="N1198" s="223"/>
      <c r="O1198" s="223"/>
      <c r="P1198" s="227"/>
      <c r="Q1198" s="228"/>
      <c r="R1198" s="228"/>
      <c r="S1198" s="12"/>
    </row>
    <row r="1199" spans="8:19" ht="18.75" customHeight="1" x14ac:dyDescent="0.25">
      <c r="H1199" s="12"/>
      <c r="I1199" s="12"/>
      <c r="J1199" s="12"/>
      <c r="K1199" s="12"/>
      <c r="L1199" s="12"/>
      <c r="M1199" s="12"/>
      <c r="N1199" s="223"/>
      <c r="O1199" s="223"/>
      <c r="P1199" s="227"/>
      <c r="Q1199" s="228"/>
      <c r="R1199" s="228"/>
      <c r="S1199" s="12"/>
    </row>
    <row r="1200" spans="8:19" ht="18.75" customHeight="1" x14ac:dyDescent="0.25">
      <c r="H1200" s="12"/>
      <c r="I1200" s="12"/>
      <c r="J1200" s="12"/>
      <c r="K1200" s="12"/>
      <c r="L1200" s="12"/>
      <c r="M1200" s="12"/>
      <c r="N1200" s="223"/>
      <c r="O1200" s="223"/>
      <c r="P1200" s="227"/>
      <c r="Q1200" s="228"/>
      <c r="R1200" s="228"/>
      <c r="S1200" s="12"/>
    </row>
    <row r="1201" spans="8:19" ht="18.75" customHeight="1" x14ac:dyDescent="0.25">
      <c r="H1201" s="12"/>
      <c r="I1201" s="12"/>
      <c r="J1201" s="12"/>
      <c r="K1201" s="12"/>
      <c r="L1201" s="12"/>
      <c r="M1201" s="12"/>
      <c r="N1201" s="223"/>
      <c r="O1201" s="223"/>
      <c r="P1201" s="227"/>
      <c r="Q1201" s="228"/>
      <c r="R1201" s="228"/>
      <c r="S1201" s="12"/>
    </row>
    <row r="1202" spans="8:19" ht="18.75" customHeight="1" x14ac:dyDescent="0.25">
      <c r="H1202" s="12"/>
      <c r="I1202" s="12"/>
      <c r="J1202" s="12"/>
      <c r="K1202" s="12"/>
      <c r="L1202" s="12"/>
      <c r="M1202" s="12"/>
      <c r="N1202" s="223"/>
      <c r="O1202" s="223"/>
      <c r="P1202" s="227"/>
      <c r="Q1202" s="228"/>
      <c r="R1202" s="228"/>
      <c r="S1202" s="12"/>
    </row>
    <row r="1203" spans="8:19" ht="18.75" customHeight="1" x14ac:dyDescent="0.25">
      <c r="H1203" s="12"/>
      <c r="I1203" s="12"/>
      <c r="J1203" s="12"/>
      <c r="K1203" s="12"/>
      <c r="L1203" s="12"/>
      <c r="M1203" s="12"/>
      <c r="N1203" s="223"/>
      <c r="O1203" s="223"/>
      <c r="P1203" s="227"/>
      <c r="Q1203" s="228"/>
      <c r="R1203" s="228"/>
      <c r="S1203" s="12"/>
    </row>
    <row r="1204" spans="8:19" ht="18.75" customHeight="1" x14ac:dyDescent="0.25">
      <c r="H1204" s="12"/>
      <c r="I1204" s="12"/>
      <c r="J1204" s="12"/>
      <c r="K1204" s="12"/>
      <c r="L1204" s="12"/>
      <c r="M1204" s="12"/>
      <c r="N1204" s="223"/>
      <c r="O1204" s="223"/>
      <c r="P1204" s="227"/>
      <c r="Q1204" s="228"/>
      <c r="R1204" s="228"/>
      <c r="S1204" s="12"/>
    </row>
    <row r="1205" spans="8:19" ht="18.75" customHeight="1" x14ac:dyDescent="0.25">
      <c r="H1205" s="12"/>
      <c r="I1205" s="12"/>
      <c r="J1205" s="12"/>
      <c r="K1205" s="12"/>
      <c r="L1205" s="12"/>
      <c r="M1205" s="12"/>
      <c r="N1205" s="223"/>
      <c r="O1205" s="223"/>
      <c r="P1205" s="227"/>
      <c r="Q1205" s="228"/>
      <c r="R1205" s="228"/>
      <c r="S1205" s="12"/>
    </row>
    <row r="1206" spans="8:19" ht="18.75" customHeight="1" x14ac:dyDescent="0.25">
      <c r="H1206" s="12"/>
      <c r="I1206" s="12"/>
      <c r="J1206" s="12"/>
      <c r="K1206" s="12"/>
      <c r="L1206" s="12"/>
      <c r="M1206" s="12"/>
      <c r="N1206" s="223"/>
      <c r="O1206" s="223"/>
      <c r="P1206" s="227"/>
      <c r="Q1206" s="228"/>
      <c r="R1206" s="228"/>
      <c r="S1206" s="12"/>
    </row>
    <row r="1207" spans="8:19" ht="18.75" customHeight="1" x14ac:dyDescent="0.25">
      <c r="H1207" s="12"/>
      <c r="I1207" s="12"/>
      <c r="J1207" s="12"/>
      <c r="K1207" s="12"/>
      <c r="L1207" s="12"/>
      <c r="M1207" s="12"/>
      <c r="N1207" s="223"/>
      <c r="O1207" s="223"/>
      <c r="P1207" s="227"/>
      <c r="Q1207" s="228"/>
      <c r="R1207" s="228"/>
      <c r="S1207" s="12"/>
    </row>
    <row r="1208" spans="8:19" ht="18.75" customHeight="1" x14ac:dyDescent="0.25">
      <c r="H1208" s="12"/>
      <c r="I1208" s="12"/>
      <c r="J1208" s="12"/>
      <c r="K1208" s="12"/>
      <c r="L1208" s="12"/>
      <c r="M1208" s="12"/>
      <c r="N1208" s="223"/>
      <c r="O1208" s="223"/>
      <c r="P1208" s="227"/>
      <c r="Q1208" s="228"/>
      <c r="R1208" s="228"/>
      <c r="S1208" s="12"/>
    </row>
    <row r="1209" spans="8:19" ht="18.75" customHeight="1" x14ac:dyDescent="0.25">
      <c r="H1209" s="12"/>
      <c r="I1209" s="12"/>
      <c r="J1209" s="12"/>
      <c r="K1209" s="12"/>
      <c r="L1209" s="12"/>
      <c r="M1209" s="12"/>
      <c r="N1209" s="223"/>
      <c r="O1209" s="223"/>
      <c r="P1209" s="227"/>
      <c r="Q1209" s="228"/>
      <c r="R1209" s="228"/>
      <c r="S1209" s="12"/>
    </row>
    <row r="1210" spans="8:19" ht="18.75" customHeight="1" x14ac:dyDescent="0.25">
      <c r="H1210" s="12"/>
      <c r="I1210" s="12"/>
      <c r="J1210" s="12"/>
      <c r="K1210" s="12"/>
      <c r="L1210" s="12"/>
      <c r="M1210" s="12"/>
      <c r="N1210" s="223"/>
      <c r="O1210" s="223"/>
      <c r="P1210" s="227"/>
      <c r="Q1210" s="228"/>
      <c r="R1210" s="228"/>
      <c r="S1210" s="12"/>
    </row>
    <row r="1211" spans="8:19" ht="18.75" customHeight="1" x14ac:dyDescent="0.25">
      <c r="H1211" s="12"/>
      <c r="I1211" s="12"/>
      <c r="J1211" s="12"/>
      <c r="K1211" s="12"/>
      <c r="L1211" s="12"/>
      <c r="M1211" s="12"/>
      <c r="N1211" s="223"/>
      <c r="O1211" s="223"/>
      <c r="P1211" s="227"/>
      <c r="Q1211" s="228"/>
      <c r="R1211" s="228"/>
      <c r="S1211" s="12"/>
    </row>
    <row r="1212" spans="8:19" ht="18.75" customHeight="1" x14ac:dyDescent="0.25">
      <c r="H1212" s="12"/>
      <c r="I1212" s="12"/>
      <c r="J1212" s="12"/>
      <c r="K1212" s="12"/>
      <c r="L1212" s="12"/>
      <c r="M1212" s="12"/>
      <c r="N1212" s="223"/>
      <c r="O1212" s="223"/>
      <c r="P1212" s="227"/>
      <c r="Q1212" s="228"/>
      <c r="R1212" s="228"/>
      <c r="S1212" s="12"/>
    </row>
    <row r="1213" spans="8:19" ht="18.75" customHeight="1" x14ac:dyDescent="0.25">
      <c r="H1213" s="12"/>
      <c r="I1213" s="12"/>
      <c r="J1213" s="12"/>
      <c r="K1213" s="12"/>
      <c r="L1213" s="12"/>
      <c r="M1213" s="12"/>
      <c r="N1213" s="223"/>
      <c r="O1213" s="223"/>
      <c r="P1213" s="227"/>
      <c r="Q1213" s="228"/>
      <c r="R1213" s="228"/>
      <c r="S1213" s="12"/>
    </row>
    <row r="1214" spans="8:19" ht="18.75" customHeight="1" x14ac:dyDescent="0.25">
      <c r="H1214" s="12"/>
      <c r="I1214" s="12"/>
      <c r="J1214" s="12"/>
      <c r="K1214" s="12"/>
      <c r="L1214" s="12"/>
      <c r="M1214" s="12"/>
      <c r="N1214" s="223"/>
      <c r="O1214" s="223"/>
      <c r="P1214" s="227"/>
      <c r="Q1214" s="228"/>
      <c r="R1214" s="228"/>
      <c r="S1214" s="12"/>
    </row>
    <row r="1215" spans="8:19" ht="18.75" customHeight="1" x14ac:dyDescent="0.25">
      <c r="H1215" s="12"/>
      <c r="I1215" s="12"/>
      <c r="J1215" s="12"/>
      <c r="K1215" s="12"/>
      <c r="L1215" s="12"/>
      <c r="M1215" s="12"/>
      <c r="N1215" s="223"/>
      <c r="O1215" s="223"/>
      <c r="P1215" s="227"/>
      <c r="Q1215" s="228"/>
      <c r="R1215" s="228"/>
      <c r="S1215" s="12"/>
    </row>
    <row r="1216" spans="8:19" ht="18.75" customHeight="1" x14ac:dyDescent="0.25">
      <c r="H1216" s="12"/>
      <c r="I1216" s="12"/>
      <c r="J1216" s="12"/>
      <c r="K1216" s="12"/>
      <c r="L1216" s="12"/>
      <c r="M1216" s="12"/>
      <c r="N1216" s="223"/>
      <c r="O1216" s="223"/>
      <c r="P1216" s="227"/>
      <c r="Q1216" s="228"/>
      <c r="R1216" s="228"/>
      <c r="S1216" s="12"/>
    </row>
    <row r="1217" spans="8:19" ht="18.75" customHeight="1" x14ac:dyDescent="0.25">
      <c r="H1217" s="12"/>
      <c r="I1217" s="12"/>
      <c r="J1217" s="12"/>
      <c r="K1217" s="12"/>
      <c r="L1217" s="12"/>
      <c r="M1217" s="12"/>
      <c r="N1217" s="223"/>
      <c r="O1217" s="223"/>
      <c r="P1217" s="227"/>
      <c r="Q1217" s="228"/>
      <c r="R1217" s="228"/>
      <c r="S1217" s="12"/>
    </row>
    <row r="1218" spans="8:19" ht="18.75" customHeight="1" x14ac:dyDescent="0.25">
      <c r="H1218" s="12"/>
      <c r="I1218" s="12"/>
      <c r="J1218" s="12"/>
      <c r="K1218" s="12"/>
      <c r="L1218" s="12"/>
      <c r="M1218" s="12"/>
      <c r="N1218" s="223"/>
      <c r="O1218" s="223"/>
      <c r="P1218" s="227"/>
      <c r="Q1218" s="228"/>
      <c r="R1218" s="228"/>
      <c r="S1218" s="12"/>
    </row>
    <row r="1219" spans="8:19" ht="18.75" customHeight="1" x14ac:dyDescent="0.25">
      <c r="H1219" s="12"/>
      <c r="I1219" s="12"/>
      <c r="J1219" s="12"/>
      <c r="K1219" s="12"/>
      <c r="L1219" s="12"/>
      <c r="M1219" s="12"/>
      <c r="N1219" s="223"/>
      <c r="O1219" s="223"/>
      <c r="P1219" s="227"/>
      <c r="Q1219" s="228"/>
      <c r="R1219" s="228"/>
      <c r="S1219" s="12"/>
    </row>
    <row r="1220" spans="8:19" ht="18.75" customHeight="1" x14ac:dyDescent="0.25">
      <c r="H1220" s="12"/>
      <c r="I1220" s="12"/>
      <c r="J1220" s="12"/>
      <c r="K1220" s="12"/>
      <c r="L1220" s="12"/>
      <c r="M1220" s="12"/>
      <c r="N1220" s="223"/>
      <c r="O1220" s="223"/>
      <c r="P1220" s="227"/>
      <c r="Q1220" s="228"/>
      <c r="R1220" s="228"/>
      <c r="S1220" s="12"/>
    </row>
    <row r="1221" spans="8:19" ht="18.75" customHeight="1" x14ac:dyDescent="0.25">
      <c r="H1221" s="12"/>
      <c r="I1221" s="12"/>
      <c r="J1221" s="12"/>
      <c r="K1221" s="12"/>
      <c r="L1221" s="12"/>
      <c r="M1221" s="12"/>
      <c r="N1221" s="223"/>
      <c r="O1221" s="223"/>
      <c r="P1221" s="227"/>
      <c r="Q1221" s="228"/>
      <c r="R1221" s="228"/>
      <c r="S1221" s="12"/>
    </row>
    <row r="1222" spans="8:19" ht="18.75" customHeight="1" x14ac:dyDescent="0.25">
      <c r="H1222" s="12"/>
      <c r="I1222" s="12"/>
      <c r="J1222" s="12"/>
      <c r="K1222" s="12"/>
      <c r="L1222" s="12"/>
      <c r="M1222" s="12"/>
      <c r="N1222" s="223"/>
      <c r="O1222" s="223"/>
      <c r="P1222" s="227"/>
      <c r="Q1222" s="228"/>
      <c r="R1222" s="228"/>
      <c r="S1222" s="12"/>
    </row>
    <row r="1223" spans="8:19" ht="18.75" customHeight="1" x14ac:dyDescent="0.25">
      <c r="H1223" s="12"/>
      <c r="I1223" s="12"/>
      <c r="J1223" s="12"/>
      <c r="K1223" s="12"/>
      <c r="L1223" s="12"/>
      <c r="M1223" s="12"/>
      <c r="N1223" s="223"/>
      <c r="O1223" s="223"/>
      <c r="P1223" s="227"/>
      <c r="Q1223" s="228"/>
      <c r="R1223" s="228"/>
      <c r="S1223" s="12"/>
    </row>
    <row r="1224" spans="8:19" ht="18.75" customHeight="1" x14ac:dyDescent="0.25">
      <c r="H1224" s="12"/>
      <c r="I1224" s="12"/>
      <c r="J1224" s="12"/>
      <c r="K1224" s="12"/>
      <c r="L1224" s="12"/>
      <c r="M1224" s="12"/>
      <c r="N1224" s="223"/>
      <c r="O1224" s="223"/>
      <c r="P1224" s="227"/>
      <c r="Q1224" s="228"/>
      <c r="R1224" s="228"/>
      <c r="S1224" s="12"/>
    </row>
    <row r="1225" spans="8:19" ht="18.75" customHeight="1" x14ac:dyDescent="0.25">
      <c r="H1225" s="12"/>
      <c r="I1225" s="12"/>
      <c r="J1225" s="12"/>
      <c r="K1225" s="12"/>
      <c r="L1225" s="12"/>
      <c r="M1225" s="12"/>
      <c r="N1225" s="223"/>
      <c r="O1225" s="223"/>
      <c r="P1225" s="227"/>
      <c r="Q1225" s="228"/>
      <c r="R1225" s="228"/>
      <c r="S1225" s="12"/>
    </row>
    <row r="1226" spans="8:19" ht="18.75" customHeight="1" x14ac:dyDescent="0.25">
      <c r="H1226" s="12"/>
      <c r="I1226" s="12"/>
      <c r="J1226" s="12"/>
      <c r="K1226" s="12"/>
      <c r="L1226" s="12"/>
      <c r="M1226" s="12"/>
      <c r="N1226" s="223"/>
      <c r="O1226" s="223"/>
      <c r="P1226" s="227"/>
      <c r="Q1226" s="228"/>
      <c r="R1226" s="228"/>
      <c r="S1226" s="12"/>
    </row>
    <row r="1227" spans="8:19" ht="18.75" customHeight="1" x14ac:dyDescent="0.25">
      <c r="H1227" s="12"/>
      <c r="I1227" s="12"/>
      <c r="J1227" s="12"/>
      <c r="K1227" s="12"/>
      <c r="L1227" s="12"/>
      <c r="M1227" s="12"/>
      <c r="N1227" s="223"/>
      <c r="O1227" s="223"/>
      <c r="P1227" s="227"/>
      <c r="Q1227" s="228"/>
      <c r="R1227" s="228"/>
      <c r="S1227" s="12"/>
    </row>
    <row r="1228" spans="8:19" ht="18.75" customHeight="1" x14ac:dyDescent="0.25">
      <c r="H1228" s="12"/>
      <c r="I1228" s="12"/>
      <c r="J1228" s="12"/>
      <c r="K1228" s="12"/>
      <c r="L1228" s="12"/>
      <c r="M1228" s="12"/>
      <c r="N1228" s="223"/>
      <c r="O1228" s="223"/>
      <c r="P1228" s="227"/>
      <c r="Q1228" s="228"/>
      <c r="R1228" s="228"/>
      <c r="S1228" s="12"/>
    </row>
    <row r="1229" spans="8:19" ht="18.75" customHeight="1" x14ac:dyDescent="0.25">
      <c r="H1229" s="12"/>
      <c r="I1229" s="12"/>
      <c r="J1229" s="12"/>
      <c r="K1229" s="12"/>
      <c r="L1229" s="12"/>
      <c r="M1229" s="12"/>
      <c r="N1229" s="223"/>
      <c r="O1229" s="223"/>
      <c r="P1229" s="227"/>
      <c r="Q1229" s="228"/>
      <c r="R1229" s="228"/>
      <c r="S1229" s="12"/>
    </row>
    <row r="1230" spans="8:19" ht="18.75" customHeight="1" x14ac:dyDescent="0.25">
      <c r="H1230" s="12"/>
      <c r="I1230" s="12"/>
      <c r="J1230" s="12"/>
      <c r="K1230" s="12"/>
      <c r="L1230" s="12"/>
      <c r="M1230" s="12"/>
      <c r="N1230" s="223"/>
      <c r="O1230" s="223"/>
      <c r="P1230" s="227"/>
      <c r="Q1230" s="228"/>
      <c r="R1230" s="228"/>
      <c r="S1230" s="12"/>
    </row>
    <row r="1231" spans="8:19" ht="18.75" customHeight="1" x14ac:dyDescent="0.25">
      <c r="H1231" s="12"/>
      <c r="I1231" s="12"/>
      <c r="J1231" s="12"/>
      <c r="K1231" s="12"/>
      <c r="L1231" s="12"/>
      <c r="M1231" s="12"/>
      <c r="N1231" s="223"/>
      <c r="O1231" s="223"/>
      <c r="P1231" s="227"/>
      <c r="Q1231" s="228"/>
      <c r="R1231" s="228"/>
      <c r="S1231" s="12"/>
    </row>
    <row r="1232" spans="8:19" ht="18.75" customHeight="1" x14ac:dyDescent="0.25">
      <c r="H1232" s="12"/>
      <c r="I1232" s="12"/>
      <c r="J1232" s="12"/>
      <c r="K1232" s="12"/>
      <c r="L1232" s="12"/>
      <c r="M1232" s="12"/>
      <c r="N1232" s="223"/>
      <c r="O1232" s="223"/>
      <c r="P1232" s="227"/>
      <c r="Q1232" s="228"/>
      <c r="R1232" s="228"/>
      <c r="S1232" s="12"/>
    </row>
    <row r="1233" spans="8:19" ht="18.75" customHeight="1" x14ac:dyDescent="0.25">
      <c r="H1233" s="12"/>
      <c r="I1233" s="12"/>
      <c r="J1233" s="12"/>
      <c r="K1233" s="12"/>
      <c r="L1233" s="12"/>
      <c r="M1233" s="12"/>
      <c r="N1233" s="223"/>
      <c r="O1233" s="223"/>
      <c r="P1233" s="227"/>
      <c r="Q1233" s="228"/>
      <c r="R1233" s="228"/>
      <c r="S1233" s="12"/>
    </row>
    <row r="1234" spans="8:19" ht="18.75" customHeight="1" x14ac:dyDescent="0.25">
      <c r="H1234" s="12"/>
      <c r="I1234" s="12"/>
      <c r="J1234" s="12"/>
      <c r="K1234" s="12"/>
      <c r="L1234" s="12"/>
      <c r="M1234" s="12"/>
      <c r="N1234" s="223"/>
      <c r="O1234" s="223"/>
      <c r="P1234" s="227"/>
      <c r="Q1234" s="228"/>
      <c r="R1234" s="228"/>
      <c r="S1234" s="12"/>
    </row>
    <row r="1235" spans="8:19" ht="18.75" customHeight="1" x14ac:dyDescent="0.25">
      <c r="H1235" s="12"/>
      <c r="I1235" s="12"/>
      <c r="J1235" s="12"/>
      <c r="K1235" s="12"/>
      <c r="L1235" s="12"/>
      <c r="M1235" s="12"/>
      <c r="N1235" s="223"/>
      <c r="O1235" s="223"/>
      <c r="P1235" s="227"/>
      <c r="Q1235" s="228"/>
      <c r="R1235" s="228"/>
      <c r="S1235" s="12"/>
    </row>
    <row r="1236" spans="8:19" ht="18.75" customHeight="1" x14ac:dyDescent="0.25">
      <c r="H1236" s="12"/>
      <c r="I1236" s="12"/>
      <c r="J1236" s="12"/>
      <c r="K1236" s="12"/>
      <c r="L1236" s="12"/>
      <c r="M1236" s="12"/>
      <c r="N1236" s="223"/>
      <c r="O1236" s="223"/>
      <c r="P1236" s="227"/>
      <c r="Q1236" s="228"/>
      <c r="R1236" s="228"/>
      <c r="S1236" s="12"/>
    </row>
    <row r="1237" spans="8:19" ht="18.75" customHeight="1" x14ac:dyDescent="0.25">
      <c r="H1237" s="12"/>
      <c r="I1237" s="12"/>
      <c r="J1237" s="12"/>
      <c r="K1237" s="12"/>
      <c r="L1237" s="12"/>
      <c r="M1237" s="12"/>
      <c r="N1237" s="223"/>
      <c r="O1237" s="223"/>
      <c r="P1237" s="227"/>
      <c r="Q1237" s="228"/>
      <c r="R1237" s="228"/>
      <c r="S1237" s="12"/>
    </row>
    <row r="1238" spans="8:19" ht="18.75" customHeight="1" x14ac:dyDescent="0.25">
      <c r="H1238" s="12"/>
      <c r="I1238" s="12"/>
      <c r="J1238" s="12"/>
      <c r="K1238" s="12"/>
      <c r="L1238" s="12"/>
      <c r="M1238" s="12"/>
      <c r="N1238" s="223"/>
      <c r="O1238" s="223"/>
      <c r="P1238" s="227"/>
      <c r="Q1238" s="228"/>
      <c r="R1238" s="228"/>
      <c r="S1238" s="12"/>
    </row>
    <row r="1239" spans="8:19" ht="18.75" customHeight="1" x14ac:dyDescent="0.25">
      <c r="H1239" s="12"/>
      <c r="I1239" s="12"/>
      <c r="J1239" s="12"/>
      <c r="K1239" s="12"/>
      <c r="L1239" s="12"/>
      <c r="M1239" s="12"/>
      <c r="N1239" s="223"/>
      <c r="O1239" s="223"/>
      <c r="P1239" s="227"/>
      <c r="Q1239" s="228"/>
      <c r="R1239" s="228"/>
      <c r="S1239" s="12"/>
    </row>
    <row r="1240" spans="8:19" ht="18.75" customHeight="1" x14ac:dyDescent="0.25">
      <c r="H1240" s="12"/>
      <c r="I1240" s="12"/>
      <c r="J1240" s="12"/>
      <c r="K1240" s="12"/>
      <c r="L1240" s="12"/>
      <c r="M1240" s="12"/>
      <c r="N1240" s="223"/>
      <c r="O1240" s="223"/>
      <c r="P1240" s="227"/>
      <c r="Q1240" s="228"/>
      <c r="R1240" s="228"/>
      <c r="S1240" s="12"/>
    </row>
    <row r="1241" spans="8:19" ht="18.75" customHeight="1" x14ac:dyDescent="0.25">
      <c r="H1241" s="12"/>
      <c r="I1241" s="12"/>
      <c r="J1241" s="12"/>
      <c r="K1241" s="12"/>
      <c r="L1241" s="12"/>
      <c r="M1241" s="12"/>
      <c r="N1241" s="223"/>
      <c r="O1241" s="223"/>
      <c r="P1241" s="227"/>
      <c r="Q1241" s="228"/>
      <c r="R1241" s="228"/>
      <c r="S1241" s="12"/>
    </row>
    <row r="1242" spans="8:19" ht="18.75" customHeight="1" x14ac:dyDescent="0.25">
      <c r="H1242" s="12"/>
      <c r="I1242" s="12"/>
      <c r="J1242" s="12"/>
      <c r="K1242" s="12"/>
      <c r="L1242" s="12"/>
      <c r="M1242" s="12"/>
      <c r="N1242" s="223"/>
      <c r="O1242" s="223"/>
      <c r="P1242" s="227"/>
      <c r="Q1242" s="228"/>
      <c r="R1242" s="228"/>
      <c r="S1242" s="12"/>
    </row>
    <row r="1243" spans="8:19" ht="18.75" customHeight="1" x14ac:dyDescent="0.25">
      <c r="H1243" s="12"/>
      <c r="I1243" s="12"/>
      <c r="J1243" s="12"/>
      <c r="K1243" s="12"/>
      <c r="L1243" s="12"/>
      <c r="M1243" s="12"/>
      <c r="N1243" s="223"/>
      <c r="O1243" s="223"/>
      <c r="P1243" s="227"/>
      <c r="Q1243" s="228"/>
      <c r="R1243" s="228"/>
      <c r="S1243" s="12"/>
    </row>
    <row r="1244" spans="8:19" ht="18.75" customHeight="1" x14ac:dyDescent="0.25">
      <c r="H1244" s="12"/>
      <c r="I1244" s="12"/>
      <c r="J1244" s="12"/>
      <c r="K1244" s="12"/>
      <c r="L1244" s="12"/>
      <c r="M1244" s="12"/>
      <c r="N1244" s="223"/>
      <c r="O1244" s="223"/>
      <c r="P1244" s="227"/>
      <c r="Q1244" s="228"/>
      <c r="R1244" s="228"/>
      <c r="S1244" s="12"/>
    </row>
    <row r="1245" spans="8:19" ht="18.75" customHeight="1" x14ac:dyDescent="0.25">
      <c r="H1245" s="12"/>
      <c r="I1245" s="12"/>
      <c r="J1245" s="12"/>
      <c r="K1245" s="12"/>
      <c r="L1245" s="12"/>
      <c r="M1245" s="12"/>
      <c r="N1245" s="223"/>
      <c r="O1245" s="223"/>
      <c r="P1245" s="227"/>
      <c r="Q1245" s="228"/>
      <c r="R1245" s="228"/>
      <c r="S1245" s="12"/>
    </row>
    <row r="1246" spans="8:19" ht="18.75" customHeight="1" x14ac:dyDescent="0.25">
      <c r="H1246" s="12"/>
      <c r="I1246" s="12"/>
      <c r="J1246" s="12"/>
      <c r="K1246" s="12"/>
      <c r="L1246" s="12"/>
      <c r="M1246" s="12"/>
      <c r="N1246" s="223"/>
      <c r="O1246" s="223"/>
      <c r="P1246" s="227"/>
      <c r="Q1246" s="228"/>
      <c r="R1246" s="228"/>
      <c r="S1246" s="12"/>
    </row>
    <row r="1247" spans="8:19" ht="18.75" customHeight="1" x14ac:dyDescent="0.25">
      <c r="H1247" s="12"/>
      <c r="I1247" s="12"/>
      <c r="J1247" s="12"/>
      <c r="K1247" s="12"/>
      <c r="L1247" s="12"/>
      <c r="M1247" s="12"/>
      <c r="N1247" s="223"/>
      <c r="O1247" s="223"/>
      <c r="P1247" s="227"/>
      <c r="Q1247" s="228"/>
      <c r="R1247" s="228"/>
      <c r="S1247" s="12"/>
    </row>
    <row r="1248" spans="8:19" ht="18.75" customHeight="1" x14ac:dyDescent="0.25">
      <c r="H1248" s="12"/>
      <c r="I1248" s="12"/>
      <c r="J1248" s="12"/>
      <c r="K1248" s="12"/>
      <c r="L1248" s="12"/>
      <c r="M1248" s="12"/>
      <c r="N1248" s="223"/>
      <c r="O1248" s="223"/>
      <c r="P1248" s="227"/>
      <c r="Q1248" s="228"/>
      <c r="R1248" s="228"/>
      <c r="S1248" s="12"/>
    </row>
    <row r="1249" spans="8:19" ht="18.75" customHeight="1" x14ac:dyDescent="0.25">
      <c r="H1249" s="12"/>
      <c r="I1249" s="12"/>
      <c r="J1249" s="12"/>
      <c r="K1249" s="12"/>
      <c r="L1249" s="12"/>
      <c r="M1249" s="12"/>
      <c r="N1249" s="223"/>
      <c r="O1249" s="223"/>
      <c r="P1249" s="227"/>
      <c r="Q1249" s="228"/>
      <c r="R1249" s="228"/>
      <c r="S1249" s="12"/>
    </row>
    <row r="1250" spans="8:19" ht="18.75" customHeight="1" x14ac:dyDescent="0.25">
      <c r="H1250" s="12"/>
      <c r="I1250" s="12"/>
      <c r="J1250" s="12"/>
      <c r="K1250" s="12"/>
      <c r="L1250" s="12"/>
      <c r="M1250" s="12"/>
      <c r="N1250" s="223"/>
      <c r="O1250" s="223"/>
      <c r="P1250" s="227"/>
      <c r="Q1250" s="228"/>
      <c r="R1250" s="228"/>
      <c r="S1250" s="12"/>
    </row>
    <row r="1251" spans="8:19" ht="18.75" customHeight="1" x14ac:dyDescent="0.25">
      <c r="H1251" s="12"/>
      <c r="I1251" s="12"/>
      <c r="J1251" s="12"/>
      <c r="K1251" s="12"/>
      <c r="L1251" s="12"/>
      <c r="M1251" s="12"/>
      <c r="N1251" s="223"/>
      <c r="O1251" s="223"/>
      <c r="P1251" s="227"/>
      <c r="Q1251" s="228"/>
      <c r="R1251" s="228"/>
      <c r="S1251" s="12"/>
    </row>
    <row r="1252" spans="8:19" ht="18.75" customHeight="1" x14ac:dyDescent="0.25">
      <c r="H1252" s="12"/>
      <c r="I1252" s="12"/>
      <c r="J1252" s="12"/>
      <c r="K1252" s="12"/>
      <c r="L1252" s="12"/>
      <c r="M1252" s="12"/>
      <c r="N1252" s="223"/>
      <c r="O1252" s="223"/>
      <c r="P1252" s="227"/>
      <c r="Q1252" s="228"/>
      <c r="R1252" s="228"/>
      <c r="S1252" s="12"/>
    </row>
    <row r="1253" spans="8:19" ht="18.75" customHeight="1" x14ac:dyDescent="0.25">
      <c r="H1253" s="12"/>
      <c r="I1253" s="12"/>
      <c r="J1253" s="12"/>
      <c r="K1253" s="12"/>
      <c r="L1253" s="12"/>
      <c r="M1253" s="12"/>
      <c r="N1253" s="223"/>
      <c r="O1253" s="223"/>
      <c r="P1253" s="227"/>
      <c r="Q1253" s="228"/>
      <c r="R1253" s="228"/>
      <c r="S1253" s="12"/>
    </row>
    <row r="1254" spans="8:19" ht="18.75" customHeight="1" x14ac:dyDescent="0.25">
      <c r="H1254" s="12"/>
      <c r="I1254" s="12"/>
      <c r="J1254" s="12"/>
      <c r="K1254" s="12"/>
      <c r="L1254" s="12"/>
      <c r="M1254" s="12"/>
      <c r="N1254" s="223"/>
      <c r="O1254" s="223"/>
      <c r="P1254" s="227"/>
      <c r="Q1254" s="228"/>
      <c r="R1254" s="228"/>
      <c r="S1254" s="12"/>
    </row>
    <row r="1255" spans="8:19" ht="18.75" customHeight="1" x14ac:dyDescent="0.25">
      <c r="H1255" s="12"/>
      <c r="I1255" s="12"/>
      <c r="J1255" s="12"/>
      <c r="K1255" s="12"/>
      <c r="L1255" s="12"/>
      <c r="M1255" s="12"/>
      <c r="N1255" s="223"/>
      <c r="O1255" s="223"/>
      <c r="P1255" s="227"/>
      <c r="Q1255" s="228"/>
      <c r="R1255" s="228"/>
      <c r="S1255" s="12"/>
    </row>
    <row r="1256" spans="8:19" ht="18.75" customHeight="1" x14ac:dyDescent="0.25">
      <c r="H1256" s="12"/>
      <c r="I1256" s="12"/>
      <c r="J1256" s="12"/>
      <c r="K1256" s="12"/>
      <c r="L1256" s="12"/>
      <c r="M1256" s="12"/>
      <c r="N1256" s="223"/>
      <c r="O1256" s="223"/>
      <c r="P1256" s="227"/>
      <c r="Q1256" s="228"/>
      <c r="R1256" s="228"/>
      <c r="S1256" s="12"/>
    </row>
    <row r="1257" spans="8:19" ht="18.75" customHeight="1" x14ac:dyDescent="0.25">
      <c r="H1257" s="12"/>
      <c r="I1257" s="12"/>
      <c r="J1257" s="12"/>
      <c r="K1257" s="12"/>
      <c r="L1257" s="12"/>
      <c r="M1257" s="12"/>
      <c r="N1257" s="223"/>
      <c r="O1257" s="223"/>
      <c r="P1257" s="227"/>
      <c r="Q1257" s="228"/>
      <c r="R1257" s="228"/>
      <c r="S1257" s="12"/>
    </row>
    <row r="1258" spans="8:19" ht="18.75" customHeight="1" x14ac:dyDescent="0.25">
      <c r="H1258" s="12"/>
      <c r="I1258" s="12"/>
      <c r="J1258" s="12"/>
      <c r="K1258" s="12"/>
      <c r="L1258" s="12"/>
      <c r="M1258" s="12"/>
      <c r="N1258" s="223"/>
      <c r="O1258" s="223"/>
      <c r="P1258" s="227"/>
      <c r="Q1258" s="228"/>
      <c r="R1258" s="228"/>
      <c r="S1258" s="12"/>
    </row>
    <row r="1259" spans="8:19" ht="18.75" customHeight="1" x14ac:dyDescent="0.25">
      <c r="H1259" s="12"/>
      <c r="I1259" s="12"/>
      <c r="J1259" s="12"/>
      <c r="K1259" s="12"/>
      <c r="L1259" s="12"/>
      <c r="M1259" s="12"/>
      <c r="N1259" s="223"/>
      <c r="O1259" s="223"/>
      <c r="P1259" s="227"/>
      <c r="Q1259" s="228"/>
      <c r="R1259" s="228"/>
      <c r="S1259" s="12"/>
    </row>
    <row r="1260" spans="8:19" ht="18.75" customHeight="1" x14ac:dyDescent="0.25">
      <c r="H1260" s="12"/>
      <c r="I1260" s="12"/>
      <c r="J1260" s="12"/>
      <c r="K1260" s="12"/>
      <c r="L1260" s="12"/>
      <c r="M1260" s="12"/>
      <c r="N1260" s="223"/>
      <c r="O1260" s="223"/>
      <c r="P1260" s="227"/>
      <c r="Q1260" s="228"/>
      <c r="R1260" s="228"/>
      <c r="S1260" s="12"/>
    </row>
    <row r="1261" spans="8:19" ht="18.75" customHeight="1" x14ac:dyDescent="0.25">
      <c r="H1261" s="12"/>
      <c r="I1261" s="12"/>
      <c r="J1261" s="12"/>
      <c r="K1261" s="12"/>
      <c r="L1261" s="12"/>
      <c r="M1261" s="12"/>
      <c r="N1261" s="223"/>
      <c r="O1261" s="223"/>
      <c r="P1261" s="227"/>
      <c r="Q1261" s="228"/>
      <c r="R1261" s="228"/>
      <c r="S1261" s="12"/>
    </row>
    <row r="1262" spans="8:19" ht="18.75" customHeight="1" x14ac:dyDescent="0.25">
      <c r="H1262" s="12"/>
      <c r="I1262" s="12"/>
      <c r="J1262" s="12"/>
      <c r="K1262" s="12"/>
      <c r="L1262" s="12"/>
      <c r="M1262" s="12"/>
      <c r="N1262" s="223"/>
      <c r="O1262" s="223"/>
      <c r="P1262" s="227"/>
      <c r="Q1262" s="228"/>
      <c r="R1262" s="228"/>
      <c r="S1262" s="12"/>
    </row>
    <row r="1263" spans="8:19" ht="18.75" customHeight="1" x14ac:dyDescent="0.25">
      <c r="H1263" s="12"/>
      <c r="I1263" s="12"/>
      <c r="J1263" s="12"/>
      <c r="K1263" s="12"/>
      <c r="L1263" s="12"/>
      <c r="M1263" s="12"/>
      <c r="N1263" s="223"/>
      <c r="O1263" s="223"/>
      <c r="P1263" s="227"/>
      <c r="Q1263" s="228"/>
      <c r="R1263" s="228"/>
      <c r="S1263" s="12"/>
    </row>
    <row r="1264" spans="8:19" ht="18.75" customHeight="1" x14ac:dyDescent="0.25">
      <c r="H1264" s="12"/>
      <c r="I1264" s="12"/>
      <c r="J1264" s="12"/>
      <c r="K1264" s="12"/>
      <c r="L1264" s="12"/>
      <c r="M1264" s="12"/>
      <c r="N1264" s="223"/>
      <c r="O1264" s="223"/>
      <c r="P1264" s="227"/>
      <c r="Q1264" s="228"/>
      <c r="R1264" s="228"/>
      <c r="S1264" s="12"/>
    </row>
    <row r="1265" spans="8:19" ht="18.75" customHeight="1" x14ac:dyDescent="0.25">
      <c r="H1265" s="12"/>
      <c r="I1265" s="12"/>
      <c r="J1265" s="12"/>
      <c r="K1265" s="12"/>
      <c r="L1265" s="12"/>
      <c r="M1265" s="12"/>
      <c r="N1265" s="223"/>
      <c r="O1265" s="223"/>
      <c r="P1265" s="227"/>
      <c r="Q1265" s="228"/>
      <c r="R1265" s="228"/>
      <c r="S1265" s="12"/>
    </row>
    <row r="1266" spans="8:19" ht="18.75" customHeight="1" x14ac:dyDescent="0.25">
      <c r="H1266" s="12"/>
      <c r="I1266" s="12"/>
      <c r="J1266" s="12"/>
      <c r="K1266" s="12"/>
      <c r="L1266" s="12"/>
      <c r="M1266" s="12"/>
      <c r="N1266" s="223"/>
      <c r="O1266" s="223"/>
      <c r="P1266" s="227"/>
      <c r="Q1266" s="228"/>
      <c r="R1266" s="228"/>
      <c r="S1266" s="12"/>
    </row>
    <row r="1267" spans="8:19" ht="18.75" customHeight="1" x14ac:dyDescent="0.25">
      <c r="H1267" s="12"/>
      <c r="I1267" s="12"/>
      <c r="J1267" s="12"/>
      <c r="K1267" s="12"/>
      <c r="L1267" s="12"/>
      <c r="M1267" s="12"/>
      <c r="N1267" s="223"/>
      <c r="O1267" s="223"/>
      <c r="P1267" s="227"/>
      <c r="Q1267" s="228"/>
      <c r="R1267" s="228"/>
      <c r="S1267" s="12"/>
    </row>
    <row r="1268" spans="8:19" ht="18.75" customHeight="1" x14ac:dyDescent="0.25">
      <c r="H1268" s="12"/>
      <c r="I1268" s="12"/>
      <c r="J1268" s="12"/>
      <c r="K1268" s="12"/>
      <c r="L1268" s="12"/>
      <c r="M1268" s="12"/>
      <c r="N1268" s="223"/>
      <c r="O1268" s="223"/>
      <c r="P1268" s="227"/>
      <c r="Q1268" s="228"/>
      <c r="R1268" s="228"/>
      <c r="S1268" s="12"/>
    </row>
    <row r="1269" spans="8:19" ht="18.75" customHeight="1" x14ac:dyDescent="0.25">
      <c r="H1269" s="12"/>
      <c r="I1269" s="12"/>
      <c r="J1269" s="12"/>
      <c r="K1269" s="12"/>
      <c r="L1269" s="12"/>
      <c r="M1269" s="12"/>
      <c r="N1269" s="223"/>
      <c r="O1269" s="223"/>
      <c r="P1269" s="227"/>
      <c r="Q1269" s="228"/>
      <c r="R1269" s="228"/>
      <c r="S1269" s="12"/>
    </row>
    <row r="1270" spans="8:19" ht="18.75" customHeight="1" x14ac:dyDescent="0.25">
      <c r="H1270" s="12"/>
      <c r="I1270" s="12"/>
      <c r="J1270" s="12"/>
      <c r="K1270" s="12"/>
      <c r="L1270" s="12"/>
      <c r="M1270" s="12"/>
      <c r="N1270" s="223"/>
      <c r="O1270" s="223"/>
      <c r="P1270" s="227"/>
      <c r="Q1270" s="228"/>
      <c r="R1270" s="228"/>
      <c r="S1270" s="12"/>
    </row>
    <row r="1271" spans="8:19" ht="18.75" customHeight="1" x14ac:dyDescent="0.25">
      <c r="H1271" s="12"/>
      <c r="I1271" s="12"/>
      <c r="J1271" s="12"/>
      <c r="K1271" s="12"/>
      <c r="L1271" s="12"/>
      <c r="M1271" s="12"/>
      <c r="N1271" s="223"/>
      <c r="O1271" s="223"/>
      <c r="P1271" s="227"/>
      <c r="Q1271" s="228"/>
      <c r="R1271" s="228"/>
      <c r="S1271" s="12"/>
    </row>
    <row r="1272" spans="8:19" ht="18.75" customHeight="1" x14ac:dyDescent="0.25">
      <c r="H1272" s="12"/>
      <c r="I1272" s="12"/>
      <c r="J1272" s="12"/>
      <c r="K1272" s="12"/>
      <c r="L1272" s="12"/>
      <c r="M1272" s="12"/>
      <c r="N1272" s="223"/>
      <c r="O1272" s="223"/>
      <c r="P1272" s="227"/>
      <c r="Q1272" s="228"/>
      <c r="R1272" s="228"/>
      <c r="S1272" s="12"/>
    </row>
    <row r="1273" spans="8:19" ht="18.75" customHeight="1" x14ac:dyDescent="0.25">
      <c r="H1273" s="12"/>
      <c r="I1273" s="12"/>
      <c r="J1273" s="12"/>
      <c r="K1273" s="12"/>
      <c r="L1273" s="12"/>
      <c r="M1273" s="12"/>
      <c r="N1273" s="223"/>
      <c r="O1273" s="223"/>
      <c r="P1273" s="227"/>
      <c r="Q1273" s="228"/>
      <c r="R1273" s="228"/>
      <c r="S1273" s="12"/>
    </row>
    <row r="1274" spans="8:19" ht="18.75" customHeight="1" x14ac:dyDescent="0.25">
      <c r="H1274" s="12"/>
      <c r="I1274" s="12"/>
      <c r="J1274" s="12"/>
      <c r="K1274" s="12"/>
      <c r="L1274" s="12"/>
      <c r="M1274" s="12"/>
      <c r="N1274" s="223"/>
      <c r="O1274" s="223"/>
      <c r="P1274" s="227"/>
      <c r="Q1274" s="228"/>
      <c r="R1274" s="228"/>
      <c r="S1274" s="12"/>
    </row>
    <row r="1275" spans="8:19" ht="18.75" customHeight="1" x14ac:dyDescent="0.25">
      <c r="H1275" s="12"/>
      <c r="I1275" s="12"/>
      <c r="J1275" s="12"/>
      <c r="K1275" s="12"/>
      <c r="L1275" s="12"/>
      <c r="M1275" s="12"/>
      <c r="N1275" s="223"/>
      <c r="O1275" s="223"/>
      <c r="P1275" s="227"/>
      <c r="Q1275" s="228"/>
      <c r="R1275" s="228"/>
      <c r="S1275" s="12"/>
    </row>
    <row r="1276" spans="8:19" ht="18.75" customHeight="1" x14ac:dyDescent="0.25">
      <c r="H1276" s="12"/>
      <c r="I1276" s="12"/>
      <c r="J1276" s="12"/>
      <c r="K1276" s="12"/>
      <c r="L1276" s="12"/>
      <c r="M1276" s="12"/>
      <c r="N1276" s="223"/>
      <c r="O1276" s="223"/>
      <c r="P1276" s="227"/>
      <c r="Q1276" s="228"/>
      <c r="R1276" s="228"/>
      <c r="S1276" s="12"/>
    </row>
    <row r="1277" spans="8:19" ht="18.75" customHeight="1" x14ac:dyDescent="0.25">
      <c r="H1277" s="12"/>
      <c r="I1277" s="12"/>
      <c r="J1277" s="12"/>
      <c r="K1277" s="12"/>
      <c r="L1277" s="12"/>
      <c r="M1277" s="12"/>
      <c r="N1277" s="223"/>
      <c r="O1277" s="223"/>
      <c r="P1277" s="227"/>
      <c r="Q1277" s="228"/>
      <c r="R1277" s="228"/>
      <c r="S1277" s="12"/>
    </row>
    <row r="1278" spans="8:19" ht="18.75" customHeight="1" x14ac:dyDescent="0.25">
      <c r="H1278" s="12"/>
      <c r="I1278" s="12"/>
      <c r="J1278" s="12"/>
      <c r="K1278" s="12"/>
      <c r="L1278" s="12"/>
      <c r="M1278" s="12"/>
      <c r="N1278" s="223"/>
      <c r="O1278" s="223"/>
      <c r="P1278" s="227"/>
      <c r="Q1278" s="228"/>
      <c r="R1278" s="228"/>
      <c r="S1278" s="12"/>
    </row>
    <row r="1279" spans="8:19" ht="18.75" customHeight="1" x14ac:dyDescent="0.25">
      <c r="H1279" s="12"/>
      <c r="I1279" s="12"/>
      <c r="J1279" s="12"/>
      <c r="K1279" s="12"/>
      <c r="L1279" s="12"/>
      <c r="M1279" s="12"/>
      <c r="N1279" s="223"/>
      <c r="O1279" s="223"/>
      <c r="P1279" s="227"/>
      <c r="Q1279" s="228"/>
      <c r="R1279" s="228"/>
      <c r="S1279" s="12"/>
    </row>
    <row r="1280" spans="8:19" ht="18.75" customHeight="1" x14ac:dyDescent="0.25">
      <c r="H1280" s="12"/>
      <c r="I1280" s="12"/>
      <c r="J1280" s="12"/>
      <c r="K1280" s="12"/>
      <c r="L1280" s="12"/>
      <c r="M1280" s="12"/>
      <c r="N1280" s="223"/>
      <c r="O1280" s="223"/>
      <c r="P1280" s="227"/>
      <c r="Q1280" s="228"/>
      <c r="R1280" s="228"/>
      <c r="S1280" s="12"/>
    </row>
    <row r="1281" spans="8:19" ht="18.75" customHeight="1" x14ac:dyDescent="0.25">
      <c r="H1281" s="12"/>
      <c r="I1281" s="12"/>
      <c r="J1281" s="12"/>
      <c r="K1281" s="12"/>
      <c r="L1281" s="12"/>
      <c r="M1281" s="12"/>
      <c r="N1281" s="223"/>
      <c r="O1281" s="223"/>
      <c r="P1281" s="227"/>
      <c r="Q1281" s="228"/>
      <c r="R1281" s="228"/>
      <c r="S1281" s="12"/>
    </row>
    <row r="1282" spans="8:19" ht="18.75" customHeight="1" x14ac:dyDescent="0.25">
      <c r="H1282" s="12"/>
      <c r="I1282" s="12"/>
      <c r="J1282" s="12"/>
      <c r="K1282" s="12"/>
      <c r="L1282" s="12"/>
      <c r="M1282" s="12"/>
      <c r="N1282" s="223"/>
      <c r="O1282" s="223"/>
      <c r="P1282" s="227"/>
      <c r="Q1282" s="228"/>
      <c r="R1282" s="228"/>
      <c r="S1282" s="12"/>
    </row>
    <row r="1283" spans="8:19" ht="18.75" customHeight="1" x14ac:dyDescent="0.25">
      <c r="H1283" s="12"/>
      <c r="I1283" s="12"/>
      <c r="J1283" s="12"/>
      <c r="K1283" s="12"/>
      <c r="L1283" s="12"/>
      <c r="M1283" s="12"/>
      <c r="N1283" s="223"/>
      <c r="O1283" s="223"/>
      <c r="P1283" s="227"/>
      <c r="Q1283" s="228"/>
      <c r="R1283" s="228"/>
      <c r="S1283" s="12"/>
    </row>
    <row r="1284" spans="8:19" ht="18.75" customHeight="1" x14ac:dyDescent="0.25">
      <c r="H1284" s="12"/>
      <c r="I1284" s="12"/>
      <c r="J1284" s="12"/>
      <c r="K1284" s="12"/>
      <c r="L1284" s="12"/>
      <c r="M1284" s="12"/>
      <c r="N1284" s="223"/>
      <c r="O1284" s="223"/>
      <c r="P1284" s="227"/>
      <c r="Q1284" s="228"/>
      <c r="R1284" s="228"/>
      <c r="S1284" s="12"/>
    </row>
    <row r="1285" spans="8:19" ht="18.75" customHeight="1" x14ac:dyDescent="0.25">
      <c r="H1285" s="12"/>
      <c r="I1285" s="12"/>
      <c r="J1285" s="12"/>
      <c r="K1285" s="12"/>
      <c r="L1285" s="12"/>
      <c r="M1285" s="12"/>
      <c r="N1285" s="223"/>
      <c r="O1285" s="223"/>
      <c r="P1285" s="227"/>
      <c r="Q1285" s="228"/>
      <c r="R1285" s="228"/>
      <c r="S1285" s="12"/>
    </row>
    <row r="1286" spans="8:19" ht="18.75" customHeight="1" x14ac:dyDescent="0.25">
      <c r="H1286" s="12"/>
      <c r="I1286" s="12"/>
      <c r="J1286" s="12"/>
      <c r="K1286" s="12"/>
      <c r="L1286" s="12"/>
      <c r="M1286" s="12"/>
      <c r="N1286" s="223"/>
      <c r="O1286" s="223"/>
      <c r="P1286" s="227"/>
      <c r="Q1286" s="228"/>
      <c r="R1286" s="228"/>
      <c r="S1286" s="12"/>
    </row>
    <row r="1287" spans="8:19" ht="18.75" customHeight="1" x14ac:dyDescent="0.25">
      <c r="H1287" s="12"/>
      <c r="I1287" s="12"/>
      <c r="J1287" s="12"/>
      <c r="K1287" s="12"/>
      <c r="L1287" s="12"/>
      <c r="M1287" s="12"/>
      <c r="N1287" s="223"/>
      <c r="O1287" s="223"/>
      <c r="P1287" s="227"/>
      <c r="Q1287" s="228"/>
      <c r="R1287" s="228"/>
      <c r="S1287" s="12"/>
    </row>
    <row r="1288" spans="8:19" ht="18.75" customHeight="1" x14ac:dyDescent="0.25">
      <c r="H1288" s="12"/>
      <c r="I1288" s="12"/>
      <c r="J1288" s="12"/>
      <c r="K1288" s="12"/>
      <c r="L1288" s="12"/>
      <c r="M1288" s="12"/>
      <c r="N1288" s="223"/>
      <c r="O1288" s="223"/>
      <c r="P1288" s="227"/>
      <c r="Q1288" s="228"/>
      <c r="R1288" s="228"/>
      <c r="S1288" s="12"/>
    </row>
    <row r="1289" spans="8:19" ht="18.75" customHeight="1" x14ac:dyDescent="0.25">
      <c r="H1289" s="12"/>
      <c r="I1289" s="12"/>
      <c r="J1289" s="12"/>
      <c r="K1289" s="12"/>
      <c r="L1289" s="12"/>
      <c r="M1289" s="12"/>
      <c r="N1289" s="223"/>
      <c r="O1289" s="223"/>
      <c r="P1289" s="227"/>
      <c r="Q1289" s="228"/>
      <c r="R1289" s="228"/>
      <c r="S1289" s="12"/>
    </row>
    <row r="1290" spans="8:19" ht="18.75" customHeight="1" x14ac:dyDescent="0.25">
      <c r="H1290" s="12"/>
      <c r="I1290" s="12"/>
      <c r="J1290" s="12"/>
      <c r="K1290" s="12"/>
      <c r="L1290" s="12"/>
      <c r="M1290" s="12"/>
      <c r="N1290" s="223"/>
      <c r="O1290" s="223"/>
      <c r="P1290" s="227"/>
      <c r="Q1290" s="228"/>
      <c r="R1290" s="228"/>
      <c r="S1290" s="12"/>
    </row>
    <row r="1291" spans="8:19" ht="18.75" customHeight="1" x14ac:dyDescent="0.25">
      <c r="H1291" s="12"/>
      <c r="I1291" s="12"/>
      <c r="J1291" s="12"/>
      <c r="K1291" s="12"/>
      <c r="L1291" s="12"/>
      <c r="M1291" s="12"/>
      <c r="N1291" s="223"/>
      <c r="O1291" s="223"/>
      <c r="P1291" s="227"/>
      <c r="Q1291" s="228"/>
      <c r="R1291" s="228"/>
      <c r="S1291" s="12"/>
    </row>
    <row r="1292" spans="8:19" ht="18.75" customHeight="1" x14ac:dyDescent="0.25">
      <c r="H1292" s="12"/>
      <c r="I1292" s="12"/>
      <c r="J1292" s="12"/>
      <c r="K1292" s="12"/>
      <c r="L1292" s="12"/>
      <c r="M1292" s="12"/>
      <c r="N1292" s="223"/>
      <c r="O1292" s="223"/>
      <c r="P1292" s="227"/>
      <c r="Q1292" s="228"/>
      <c r="R1292" s="228"/>
      <c r="S1292" s="12"/>
    </row>
    <row r="1293" spans="8:19" ht="18.75" customHeight="1" x14ac:dyDescent="0.25">
      <c r="H1293" s="12"/>
      <c r="I1293" s="12"/>
      <c r="J1293" s="12"/>
      <c r="K1293" s="12"/>
      <c r="L1293" s="12"/>
      <c r="M1293" s="12"/>
      <c r="N1293" s="223"/>
      <c r="O1293" s="223"/>
      <c r="P1293" s="227"/>
      <c r="Q1293" s="228"/>
      <c r="R1293" s="228"/>
      <c r="S1293" s="12"/>
    </row>
    <row r="1294" spans="8:19" ht="18.75" customHeight="1" x14ac:dyDescent="0.25">
      <c r="H1294" s="12"/>
      <c r="I1294" s="12"/>
      <c r="J1294" s="12"/>
      <c r="K1294" s="12"/>
      <c r="L1294" s="12"/>
      <c r="M1294" s="12"/>
      <c r="N1294" s="223"/>
      <c r="O1294" s="223"/>
      <c r="P1294" s="227"/>
      <c r="Q1294" s="228"/>
      <c r="R1294" s="228"/>
      <c r="S1294" s="12"/>
    </row>
    <row r="1295" spans="8:19" ht="18.75" customHeight="1" x14ac:dyDescent="0.25">
      <c r="H1295" s="12"/>
      <c r="I1295" s="12"/>
      <c r="J1295" s="12"/>
      <c r="K1295" s="12"/>
      <c r="L1295" s="12"/>
      <c r="M1295" s="12"/>
      <c r="N1295" s="223"/>
      <c r="O1295" s="223"/>
      <c r="P1295" s="227"/>
      <c r="Q1295" s="228"/>
      <c r="R1295" s="228"/>
      <c r="S1295" s="12"/>
    </row>
    <row r="1296" spans="8:19" ht="18.75" customHeight="1" x14ac:dyDescent="0.25">
      <c r="H1296" s="12"/>
      <c r="I1296" s="12"/>
      <c r="J1296" s="12"/>
      <c r="K1296" s="12"/>
      <c r="L1296" s="12"/>
      <c r="M1296" s="12"/>
      <c r="N1296" s="223"/>
      <c r="O1296" s="223"/>
      <c r="P1296" s="227"/>
      <c r="Q1296" s="228"/>
      <c r="R1296" s="228"/>
      <c r="S1296" s="12"/>
    </row>
    <row r="1297" spans="8:19" ht="18.75" customHeight="1" x14ac:dyDescent="0.25">
      <c r="H1297" s="12"/>
      <c r="I1297" s="12"/>
      <c r="J1297" s="12"/>
      <c r="K1297" s="12"/>
      <c r="L1297" s="12"/>
      <c r="M1297" s="12"/>
      <c r="N1297" s="223"/>
      <c r="O1297" s="223"/>
      <c r="P1297" s="227"/>
      <c r="Q1297" s="228"/>
      <c r="R1297" s="228"/>
      <c r="S1297" s="12"/>
    </row>
    <row r="1298" spans="8:19" ht="18.75" customHeight="1" x14ac:dyDescent="0.25">
      <c r="H1298" s="12"/>
      <c r="I1298" s="12"/>
      <c r="J1298" s="12"/>
      <c r="K1298" s="12"/>
      <c r="L1298" s="12"/>
      <c r="M1298" s="12"/>
      <c r="N1298" s="223"/>
      <c r="O1298" s="223"/>
      <c r="P1298" s="227"/>
      <c r="Q1298" s="228"/>
      <c r="R1298" s="228"/>
      <c r="S1298" s="12"/>
    </row>
    <row r="1299" spans="8:19" ht="18.75" customHeight="1" x14ac:dyDescent="0.25">
      <c r="H1299" s="12"/>
      <c r="I1299" s="12"/>
      <c r="J1299" s="12"/>
      <c r="K1299" s="12"/>
      <c r="L1299" s="12"/>
      <c r="M1299" s="12"/>
      <c r="N1299" s="223"/>
      <c r="O1299" s="223"/>
      <c r="P1299" s="227"/>
      <c r="Q1299" s="228"/>
      <c r="R1299" s="228"/>
      <c r="S1299" s="12"/>
    </row>
    <row r="1300" spans="8:19" ht="18.75" customHeight="1" x14ac:dyDescent="0.25">
      <c r="H1300" s="12"/>
      <c r="I1300" s="12"/>
      <c r="J1300" s="12"/>
      <c r="K1300" s="12"/>
      <c r="L1300" s="12"/>
      <c r="M1300" s="12"/>
      <c r="N1300" s="223"/>
      <c r="O1300" s="223"/>
      <c r="P1300" s="227"/>
      <c r="Q1300" s="228"/>
      <c r="R1300" s="228"/>
      <c r="S1300" s="12"/>
    </row>
    <row r="1301" spans="8:19" ht="18.75" customHeight="1" x14ac:dyDescent="0.25">
      <c r="H1301" s="12"/>
      <c r="I1301" s="12"/>
      <c r="J1301" s="12"/>
      <c r="K1301" s="12"/>
      <c r="L1301" s="12"/>
      <c r="M1301" s="12"/>
      <c r="N1301" s="223"/>
      <c r="O1301" s="223"/>
      <c r="P1301" s="227"/>
      <c r="Q1301" s="228"/>
      <c r="R1301" s="228"/>
      <c r="S1301" s="12"/>
    </row>
    <row r="1302" spans="8:19" ht="18.75" customHeight="1" x14ac:dyDescent="0.25">
      <c r="H1302" s="12"/>
      <c r="I1302" s="12"/>
      <c r="J1302" s="12"/>
      <c r="K1302" s="12"/>
      <c r="L1302" s="12"/>
      <c r="M1302" s="12"/>
      <c r="N1302" s="223"/>
      <c r="O1302" s="223"/>
      <c r="P1302" s="227"/>
      <c r="Q1302" s="228"/>
      <c r="R1302" s="228"/>
      <c r="S1302" s="12"/>
    </row>
    <row r="1303" spans="8:19" ht="18.75" customHeight="1" x14ac:dyDescent="0.25">
      <c r="H1303" s="12"/>
      <c r="I1303" s="12"/>
      <c r="J1303" s="12"/>
      <c r="K1303" s="12"/>
      <c r="L1303" s="12"/>
      <c r="M1303" s="12"/>
      <c r="N1303" s="223"/>
      <c r="O1303" s="223"/>
      <c r="P1303" s="227"/>
      <c r="Q1303" s="228"/>
      <c r="R1303" s="228"/>
      <c r="S1303" s="12"/>
    </row>
    <row r="1304" spans="8:19" ht="18.75" customHeight="1" x14ac:dyDescent="0.25">
      <c r="H1304" s="12"/>
      <c r="I1304" s="12"/>
      <c r="J1304" s="12"/>
      <c r="K1304" s="12"/>
      <c r="L1304" s="12"/>
      <c r="M1304" s="12"/>
      <c r="N1304" s="223"/>
      <c r="O1304" s="223"/>
      <c r="P1304" s="227"/>
      <c r="Q1304" s="228"/>
      <c r="R1304" s="228"/>
      <c r="S1304" s="12"/>
    </row>
    <row r="1305" spans="8:19" ht="18.75" customHeight="1" x14ac:dyDescent="0.25">
      <c r="H1305" s="12"/>
      <c r="I1305" s="12"/>
      <c r="J1305" s="12"/>
      <c r="K1305" s="12"/>
      <c r="L1305" s="12"/>
      <c r="M1305" s="12"/>
      <c r="N1305" s="223"/>
      <c r="O1305" s="223"/>
      <c r="P1305" s="227"/>
      <c r="Q1305" s="228"/>
      <c r="R1305" s="228"/>
      <c r="S1305" s="12"/>
    </row>
    <row r="1306" spans="8:19" ht="18.75" customHeight="1" x14ac:dyDescent="0.25">
      <c r="H1306" s="12"/>
      <c r="I1306" s="12"/>
      <c r="J1306" s="12"/>
      <c r="K1306" s="12"/>
      <c r="L1306" s="12"/>
      <c r="M1306" s="12"/>
      <c r="N1306" s="223"/>
      <c r="O1306" s="223"/>
      <c r="P1306" s="227"/>
      <c r="Q1306" s="228"/>
      <c r="R1306" s="228"/>
      <c r="S1306" s="12"/>
    </row>
    <row r="1307" spans="8:19" ht="18.75" customHeight="1" x14ac:dyDescent="0.25">
      <c r="H1307" s="12"/>
      <c r="I1307" s="12"/>
      <c r="J1307" s="12"/>
      <c r="K1307" s="12"/>
      <c r="L1307" s="12"/>
      <c r="M1307" s="12"/>
      <c r="N1307" s="223"/>
      <c r="O1307" s="223"/>
      <c r="P1307" s="227"/>
      <c r="Q1307" s="228"/>
      <c r="R1307" s="228"/>
      <c r="S1307" s="12"/>
    </row>
    <row r="1308" spans="8:19" ht="18.75" customHeight="1" x14ac:dyDescent="0.25">
      <c r="H1308" s="12"/>
      <c r="I1308" s="12"/>
      <c r="J1308" s="12"/>
      <c r="K1308" s="12"/>
      <c r="L1308" s="12"/>
      <c r="M1308" s="12"/>
      <c r="N1308" s="223"/>
      <c r="O1308" s="223"/>
      <c r="P1308" s="227"/>
      <c r="Q1308" s="228"/>
      <c r="R1308" s="228"/>
      <c r="S1308" s="12"/>
    </row>
    <row r="1309" spans="8:19" ht="18.75" customHeight="1" x14ac:dyDescent="0.25">
      <c r="H1309" s="12"/>
      <c r="I1309" s="12"/>
      <c r="J1309" s="12"/>
      <c r="K1309" s="12"/>
      <c r="L1309" s="12"/>
      <c r="M1309" s="12"/>
      <c r="N1309" s="223"/>
      <c r="O1309" s="223"/>
      <c r="P1309" s="227"/>
      <c r="Q1309" s="228"/>
      <c r="R1309" s="228"/>
      <c r="S1309" s="12"/>
    </row>
    <row r="1310" spans="8:19" ht="18.75" customHeight="1" x14ac:dyDescent="0.25">
      <c r="H1310" s="12"/>
      <c r="I1310" s="12"/>
      <c r="J1310" s="12"/>
      <c r="K1310" s="12"/>
      <c r="L1310" s="12"/>
      <c r="M1310" s="12"/>
      <c r="N1310" s="223"/>
      <c r="O1310" s="223"/>
      <c r="P1310" s="227"/>
      <c r="Q1310" s="228"/>
      <c r="R1310" s="228"/>
      <c r="S1310" s="12"/>
    </row>
    <row r="1311" spans="8:19" ht="18.75" customHeight="1" x14ac:dyDescent="0.25">
      <c r="H1311" s="12"/>
      <c r="I1311" s="12"/>
      <c r="J1311" s="12"/>
      <c r="K1311" s="12"/>
      <c r="L1311" s="12"/>
      <c r="M1311" s="12"/>
      <c r="N1311" s="223"/>
      <c r="O1311" s="223"/>
      <c r="P1311" s="227"/>
      <c r="Q1311" s="228"/>
      <c r="R1311" s="228"/>
      <c r="S1311" s="12"/>
    </row>
    <row r="1312" spans="8:19" ht="18.75" customHeight="1" x14ac:dyDescent="0.25">
      <c r="H1312" s="12"/>
      <c r="I1312" s="12"/>
      <c r="J1312" s="12"/>
      <c r="K1312" s="12"/>
      <c r="L1312" s="12"/>
      <c r="M1312" s="12"/>
      <c r="N1312" s="223"/>
      <c r="O1312" s="223"/>
      <c r="P1312" s="227"/>
      <c r="Q1312" s="228"/>
      <c r="R1312" s="228"/>
      <c r="S1312" s="12"/>
    </row>
    <row r="1313" spans="8:19" ht="18.75" customHeight="1" x14ac:dyDescent="0.25">
      <c r="H1313" s="12"/>
      <c r="I1313" s="12"/>
      <c r="J1313" s="12"/>
      <c r="K1313" s="12"/>
      <c r="L1313" s="12"/>
      <c r="M1313" s="12"/>
      <c r="N1313" s="223"/>
      <c r="O1313" s="223"/>
      <c r="P1313" s="227"/>
      <c r="Q1313" s="228"/>
      <c r="R1313" s="228"/>
      <c r="S1313" s="12"/>
    </row>
    <row r="1314" spans="8:19" ht="18.75" customHeight="1" x14ac:dyDescent="0.25">
      <c r="H1314" s="12"/>
      <c r="I1314" s="12"/>
      <c r="J1314" s="12"/>
      <c r="K1314" s="12"/>
      <c r="L1314" s="12"/>
      <c r="M1314" s="12"/>
      <c r="N1314" s="223"/>
      <c r="O1314" s="223"/>
      <c r="P1314" s="227"/>
      <c r="Q1314" s="228"/>
      <c r="R1314" s="228"/>
      <c r="S1314" s="12"/>
    </row>
    <row r="1315" spans="8:19" ht="18.75" customHeight="1" x14ac:dyDescent="0.25">
      <c r="H1315" s="12"/>
      <c r="I1315" s="12"/>
      <c r="J1315" s="12"/>
      <c r="K1315" s="12"/>
      <c r="L1315" s="12"/>
      <c r="M1315" s="12"/>
      <c r="N1315" s="223"/>
      <c r="O1315" s="223"/>
      <c r="P1315" s="227"/>
      <c r="Q1315" s="228"/>
      <c r="R1315" s="228"/>
      <c r="S1315" s="12"/>
    </row>
    <row r="1316" spans="8:19" ht="18.75" customHeight="1" x14ac:dyDescent="0.25">
      <c r="H1316" s="12"/>
      <c r="I1316" s="12"/>
      <c r="J1316" s="12"/>
      <c r="K1316" s="12"/>
      <c r="L1316" s="12"/>
      <c r="M1316" s="12"/>
      <c r="N1316" s="223"/>
      <c r="O1316" s="223"/>
      <c r="P1316" s="227"/>
      <c r="Q1316" s="228"/>
      <c r="R1316" s="228"/>
      <c r="S1316" s="12"/>
    </row>
    <row r="1317" spans="8:19" ht="18.75" customHeight="1" x14ac:dyDescent="0.25">
      <c r="H1317" s="12"/>
      <c r="I1317" s="12"/>
      <c r="J1317" s="12"/>
      <c r="K1317" s="12"/>
      <c r="L1317" s="12"/>
      <c r="M1317" s="12"/>
      <c r="N1317" s="223"/>
      <c r="O1317" s="223"/>
      <c r="P1317" s="227"/>
      <c r="Q1317" s="228"/>
      <c r="R1317" s="228"/>
      <c r="S1317" s="12"/>
    </row>
    <row r="1318" spans="8:19" ht="18.75" customHeight="1" x14ac:dyDescent="0.25">
      <c r="H1318" s="12"/>
      <c r="I1318" s="12"/>
      <c r="J1318" s="12"/>
      <c r="K1318" s="12"/>
      <c r="L1318" s="12"/>
      <c r="M1318" s="12"/>
      <c r="N1318" s="223"/>
      <c r="O1318" s="223"/>
      <c r="P1318" s="227"/>
      <c r="Q1318" s="228"/>
      <c r="R1318" s="228"/>
      <c r="S1318" s="12"/>
    </row>
    <row r="1319" spans="8:19" ht="18.75" customHeight="1" x14ac:dyDescent="0.25">
      <c r="H1319" s="12"/>
      <c r="I1319" s="12"/>
      <c r="J1319" s="12"/>
      <c r="K1319" s="12"/>
      <c r="L1319" s="12"/>
      <c r="M1319" s="12"/>
      <c r="N1319" s="223"/>
      <c r="O1319" s="223"/>
      <c r="P1319" s="227"/>
      <c r="Q1319" s="228"/>
      <c r="R1319" s="228"/>
      <c r="S1319" s="12"/>
    </row>
    <row r="1320" spans="8:19" ht="18.75" customHeight="1" x14ac:dyDescent="0.25">
      <c r="H1320" s="12"/>
      <c r="I1320" s="12"/>
      <c r="J1320" s="12"/>
      <c r="K1320" s="12"/>
      <c r="L1320" s="12"/>
      <c r="M1320" s="12"/>
      <c r="N1320" s="223"/>
      <c r="O1320" s="223"/>
      <c r="P1320" s="227"/>
      <c r="Q1320" s="228"/>
      <c r="R1320" s="228"/>
      <c r="S1320" s="12"/>
    </row>
    <row r="1321" spans="8:19" ht="18.75" customHeight="1" x14ac:dyDescent="0.25">
      <c r="H1321" s="12"/>
      <c r="I1321" s="12"/>
      <c r="J1321" s="12"/>
      <c r="K1321" s="12"/>
      <c r="L1321" s="12"/>
      <c r="M1321" s="12"/>
      <c r="N1321" s="223"/>
      <c r="O1321" s="223"/>
      <c r="P1321" s="227"/>
      <c r="Q1321" s="228"/>
      <c r="R1321" s="228"/>
      <c r="S1321" s="12"/>
    </row>
    <row r="1322" spans="8:19" ht="18.75" customHeight="1" x14ac:dyDescent="0.25">
      <c r="H1322" s="12"/>
      <c r="I1322" s="12"/>
      <c r="J1322" s="12"/>
      <c r="K1322" s="12"/>
      <c r="L1322" s="12"/>
      <c r="M1322" s="12"/>
      <c r="N1322" s="223"/>
      <c r="O1322" s="223"/>
      <c r="P1322" s="227"/>
      <c r="Q1322" s="228"/>
      <c r="R1322" s="228"/>
      <c r="S1322" s="12"/>
    </row>
    <row r="1323" spans="8:19" ht="18.75" customHeight="1" x14ac:dyDescent="0.25">
      <c r="H1323" s="12"/>
      <c r="I1323" s="12"/>
      <c r="J1323" s="12"/>
      <c r="K1323" s="12"/>
      <c r="L1323" s="12"/>
      <c r="M1323" s="12"/>
      <c r="N1323" s="223"/>
      <c r="O1323" s="223"/>
      <c r="P1323" s="227"/>
      <c r="Q1323" s="228"/>
      <c r="R1323" s="228"/>
      <c r="S1323" s="12"/>
    </row>
    <row r="1324" spans="8:19" ht="18.75" customHeight="1" x14ac:dyDescent="0.25">
      <c r="H1324" s="12"/>
      <c r="I1324" s="12"/>
      <c r="J1324" s="12"/>
      <c r="K1324" s="12"/>
      <c r="L1324" s="12"/>
      <c r="M1324" s="12"/>
      <c r="N1324" s="223"/>
      <c r="O1324" s="223"/>
      <c r="P1324" s="227"/>
      <c r="Q1324" s="228"/>
      <c r="R1324" s="228"/>
      <c r="S1324" s="12"/>
    </row>
    <row r="1325" spans="8:19" ht="18.75" customHeight="1" x14ac:dyDescent="0.25">
      <c r="H1325" s="12"/>
      <c r="I1325" s="12"/>
      <c r="J1325" s="12"/>
      <c r="K1325" s="12"/>
      <c r="L1325" s="12"/>
      <c r="M1325" s="12"/>
      <c r="N1325" s="223"/>
      <c r="O1325" s="223"/>
      <c r="P1325" s="227"/>
      <c r="Q1325" s="228"/>
      <c r="R1325" s="228"/>
      <c r="S1325" s="12"/>
    </row>
    <row r="1326" spans="8:19" ht="18.75" customHeight="1" x14ac:dyDescent="0.25">
      <c r="H1326" s="12"/>
      <c r="I1326" s="12"/>
      <c r="J1326" s="12"/>
      <c r="K1326" s="12"/>
      <c r="L1326" s="12"/>
      <c r="M1326" s="12"/>
      <c r="N1326" s="223"/>
      <c r="O1326" s="223"/>
      <c r="P1326" s="227"/>
      <c r="Q1326" s="228"/>
      <c r="R1326" s="228"/>
      <c r="S1326" s="12"/>
    </row>
    <row r="1327" spans="8:19" ht="18.75" customHeight="1" x14ac:dyDescent="0.25">
      <c r="H1327" s="12"/>
      <c r="I1327" s="12"/>
      <c r="J1327" s="12"/>
      <c r="K1327" s="12"/>
      <c r="L1327" s="12"/>
      <c r="M1327" s="12"/>
      <c r="N1327" s="223"/>
      <c r="O1327" s="223"/>
      <c r="P1327" s="227"/>
      <c r="Q1327" s="228"/>
      <c r="R1327" s="228"/>
      <c r="S1327" s="12"/>
    </row>
    <row r="1328" spans="8:19" ht="18.75" customHeight="1" x14ac:dyDescent="0.25">
      <c r="H1328" s="12"/>
      <c r="I1328" s="12"/>
      <c r="J1328" s="12"/>
      <c r="K1328" s="12"/>
      <c r="L1328" s="12"/>
      <c r="M1328" s="12"/>
      <c r="N1328" s="223"/>
      <c r="O1328" s="223"/>
      <c r="P1328" s="227"/>
      <c r="Q1328" s="228"/>
      <c r="R1328" s="228"/>
      <c r="S1328" s="12"/>
    </row>
    <row r="1329" spans="8:19" ht="18.75" customHeight="1" x14ac:dyDescent="0.25">
      <c r="H1329" s="12"/>
      <c r="I1329" s="12"/>
      <c r="J1329" s="12"/>
      <c r="K1329" s="12"/>
      <c r="L1329" s="12"/>
      <c r="M1329" s="12"/>
      <c r="N1329" s="223"/>
      <c r="O1329" s="223"/>
      <c r="P1329" s="227"/>
      <c r="Q1329" s="228"/>
      <c r="R1329" s="228"/>
      <c r="S1329" s="12"/>
    </row>
    <row r="1330" spans="8:19" ht="18.75" customHeight="1" x14ac:dyDescent="0.25">
      <c r="H1330" s="12"/>
      <c r="I1330" s="12"/>
      <c r="J1330" s="12"/>
      <c r="K1330" s="12"/>
      <c r="L1330" s="12"/>
      <c r="M1330" s="12"/>
      <c r="N1330" s="223"/>
      <c r="O1330" s="223"/>
      <c r="P1330" s="227"/>
      <c r="Q1330" s="228"/>
      <c r="R1330" s="228"/>
      <c r="S1330" s="12"/>
    </row>
    <row r="1331" spans="8:19" ht="18.75" customHeight="1" x14ac:dyDescent="0.25">
      <c r="H1331" s="12"/>
      <c r="I1331" s="12"/>
      <c r="J1331" s="12"/>
      <c r="K1331" s="12"/>
      <c r="L1331" s="12"/>
      <c r="M1331" s="12"/>
      <c r="N1331" s="223"/>
      <c r="O1331" s="223"/>
      <c r="P1331" s="227"/>
      <c r="Q1331" s="228"/>
      <c r="R1331" s="228"/>
      <c r="S1331" s="12"/>
    </row>
    <row r="1332" spans="8:19" ht="18.75" customHeight="1" x14ac:dyDescent="0.25">
      <c r="H1332" s="12"/>
      <c r="I1332" s="12"/>
      <c r="J1332" s="12"/>
      <c r="K1332" s="12"/>
      <c r="L1332" s="12"/>
      <c r="M1332" s="12"/>
      <c r="N1332" s="223"/>
      <c r="O1332" s="223"/>
      <c r="P1332" s="227"/>
      <c r="Q1332" s="228"/>
      <c r="R1332" s="228"/>
      <c r="S1332" s="12"/>
    </row>
    <row r="1333" spans="8:19" ht="18.75" customHeight="1" x14ac:dyDescent="0.25">
      <c r="H1333" s="12"/>
      <c r="I1333" s="12"/>
      <c r="J1333" s="12"/>
      <c r="K1333" s="12"/>
      <c r="L1333" s="12"/>
      <c r="M1333" s="12"/>
      <c r="N1333" s="223"/>
      <c r="O1333" s="223"/>
      <c r="P1333" s="227"/>
      <c r="Q1333" s="228"/>
      <c r="R1333" s="228"/>
      <c r="S1333" s="12"/>
    </row>
    <row r="1334" spans="8:19" ht="18.75" customHeight="1" x14ac:dyDescent="0.25">
      <c r="H1334" s="12"/>
      <c r="I1334" s="12"/>
      <c r="J1334" s="12"/>
      <c r="K1334" s="12"/>
      <c r="L1334" s="12"/>
      <c r="M1334" s="12"/>
      <c r="N1334" s="223"/>
      <c r="O1334" s="223"/>
      <c r="P1334" s="227"/>
      <c r="Q1334" s="228"/>
      <c r="R1334" s="228"/>
      <c r="S1334" s="12"/>
    </row>
    <row r="1335" spans="8:19" ht="18.75" customHeight="1" x14ac:dyDescent="0.25">
      <c r="H1335" s="12"/>
      <c r="I1335" s="12"/>
      <c r="J1335" s="12"/>
      <c r="K1335" s="12"/>
      <c r="L1335" s="12"/>
      <c r="M1335" s="12"/>
      <c r="N1335" s="223"/>
      <c r="O1335" s="223"/>
      <c r="P1335" s="227"/>
      <c r="Q1335" s="228"/>
      <c r="R1335" s="228"/>
      <c r="S1335" s="12"/>
    </row>
    <row r="1336" spans="8:19" ht="18.75" customHeight="1" x14ac:dyDescent="0.25">
      <c r="H1336" s="12"/>
      <c r="I1336" s="12"/>
      <c r="J1336" s="12"/>
      <c r="K1336" s="12"/>
      <c r="L1336" s="12"/>
      <c r="M1336" s="12"/>
      <c r="N1336" s="223"/>
      <c r="O1336" s="223"/>
      <c r="P1336" s="227"/>
      <c r="Q1336" s="228"/>
      <c r="R1336" s="228"/>
      <c r="S1336" s="12"/>
    </row>
    <row r="1337" spans="8:19" ht="18.75" customHeight="1" x14ac:dyDescent="0.25">
      <c r="H1337" s="12"/>
      <c r="I1337" s="12"/>
      <c r="J1337" s="12"/>
      <c r="K1337" s="12"/>
      <c r="L1337" s="12"/>
      <c r="M1337" s="12"/>
      <c r="N1337" s="223"/>
      <c r="O1337" s="223"/>
      <c r="P1337" s="227"/>
      <c r="Q1337" s="228"/>
      <c r="R1337" s="228"/>
      <c r="S1337" s="12"/>
    </row>
    <row r="1338" spans="8:19" ht="18.75" customHeight="1" x14ac:dyDescent="0.25">
      <c r="H1338" s="12"/>
      <c r="I1338" s="12"/>
      <c r="J1338" s="12"/>
      <c r="K1338" s="12"/>
      <c r="L1338" s="12"/>
      <c r="M1338" s="12"/>
      <c r="N1338" s="223"/>
      <c r="O1338" s="223"/>
      <c r="P1338" s="227"/>
      <c r="Q1338" s="228"/>
      <c r="R1338" s="228"/>
      <c r="S1338" s="12"/>
    </row>
    <row r="1339" spans="8:19" ht="18.75" customHeight="1" x14ac:dyDescent="0.25">
      <c r="H1339" s="12"/>
      <c r="I1339" s="12"/>
      <c r="J1339" s="12"/>
      <c r="K1339" s="12"/>
      <c r="L1339" s="12"/>
      <c r="M1339" s="12"/>
      <c r="N1339" s="223"/>
      <c r="O1339" s="223"/>
      <c r="P1339" s="227"/>
      <c r="Q1339" s="228"/>
      <c r="R1339" s="228"/>
      <c r="S1339" s="12"/>
    </row>
    <row r="1340" spans="8:19" ht="18.75" customHeight="1" x14ac:dyDescent="0.25">
      <c r="H1340" s="12"/>
      <c r="I1340" s="12"/>
      <c r="J1340" s="12"/>
      <c r="K1340" s="12"/>
      <c r="L1340" s="12"/>
      <c r="M1340" s="12"/>
      <c r="N1340" s="223"/>
      <c r="O1340" s="223"/>
      <c r="P1340" s="227"/>
      <c r="Q1340" s="228"/>
      <c r="R1340" s="228"/>
      <c r="S1340" s="12"/>
    </row>
    <row r="1341" spans="8:19" ht="18.75" customHeight="1" x14ac:dyDescent="0.25">
      <c r="H1341" s="12"/>
      <c r="I1341" s="12"/>
      <c r="J1341" s="12"/>
      <c r="K1341" s="12"/>
      <c r="L1341" s="12"/>
      <c r="M1341" s="12"/>
      <c r="N1341" s="223"/>
      <c r="O1341" s="223"/>
      <c r="P1341" s="227"/>
      <c r="Q1341" s="228"/>
      <c r="R1341" s="228"/>
      <c r="S1341" s="12"/>
    </row>
    <row r="1342" spans="8:19" ht="18.75" customHeight="1" x14ac:dyDescent="0.25">
      <c r="H1342" s="12"/>
      <c r="I1342" s="12"/>
      <c r="J1342" s="12"/>
      <c r="K1342" s="12"/>
      <c r="L1342" s="12"/>
      <c r="M1342" s="12"/>
      <c r="N1342" s="223"/>
      <c r="O1342" s="223"/>
      <c r="P1342" s="227"/>
      <c r="Q1342" s="228"/>
      <c r="R1342" s="228"/>
      <c r="S1342" s="12"/>
    </row>
    <row r="1343" spans="8:19" ht="18.75" customHeight="1" x14ac:dyDescent="0.25">
      <c r="H1343" s="12"/>
      <c r="I1343" s="12"/>
      <c r="J1343" s="12"/>
      <c r="K1343" s="12"/>
      <c r="L1343" s="12"/>
      <c r="M1343" s="12"/>
      <c r="N1343" s="223"/>
      <c r="O1343" s="223"/>
      <c r="P1343" s="227"/>
      <c r="Q1343" s="228"/>
      <c r="R1343" s="228"/>
      <c r="S1343" s="12"/>
    </row>
    <row r="1344" spans="8:19" ht="18.75" customHeight="1" x14ac:dyDescent="0.25">
      <c r="H1344" s="12"/>
      <c r="I1344" s="12"/>
      <c r="J1344" s="12"/>
      <c r="K1344" s="12"/>
      <c r="L1344" s="12"/>
      <c r="M1344" s="12"/>
      <c r="N1344" s="223"/>
      <c r="O1344" s="223"/>
      <c r="P1344" s="227"/>
      <c r="Q1344" s="228"/>
      <c r="R1344" s="228"/>
      <c r="S1344" s="12"/>
    </row>
    <row r="1345" spans="8:19" ht="18.75" customHeight="1" x14ac:dyDescent="0.25">
      <c r="H1345" s="12"/>
      <c r="I1345" s="12"/>
      <c r="J1345" s="12"/>
      <c r="K1345" s="12"/>
      <c r="L1345" s="12"/>
      <c r="M1345" s="12"/>
      <c r="N1345" s="223"/>
      <c r="O1345" s="223"/>
      <c r="P1345" s="227"/>
      <c r="Q1345" s="228"/>
      <c r="R1345" s="228"/>
      <c r="S1345" s="12"/>
    </row>
    <row r="1346" spans="8:19" ht="18.75" customHeight="1" x14ac:dyDescent="0.25">
      <c r="H1346" s="12"/>
      <c r="I1346" s="12"/>
      <c r="J1346" s="12"/>
      <c r="K1346" s="12"/>
      <c r="L1346" s="12"/>
      <c r="M1346" s="12"/>
      <c r="N1346" s="223"/>
      <c r="O1346" s="223"/>
      <c r="P1346" s="227"/>
      <c r="Q1346" s="228"/>
      <c r="R1346" s="228"/>
      <c r="S1346" s="12"/>
    </row>
    <row r="1347" spans="8:19" ht="18.75" customHeight="1" x14ac:dyDescent="0.25">
      <c r="H1347" s="12"/>
      <c r="I1347" s="12"/>
      <c r="J1347" s="12"/>
      <c r="K1347" s="12"/>
      <c r="L1347" s="12"/>
      <c r="M1347" s="12"/>
      <c r="N1347" s="223"/>
      <c r="O1347" s="223"/>
      <c r="P1347" s="227"/>
      <c r="Q1347" s="228"/>
      <c r="R1347" s="228"/>
      <c r="S1347" s="12"/>
    </row>
    <row r="1348" spans="8:19" ht="18.75" customHeight="1" x14ac:dyDescent="0.25">
      <c r="H1348" s="12"/>
      <c r="I1348" s="12"/>
      <c r="J1348" s="12"/>
      <c r="K1348" s="12"/>
      <c r="L1348" s="12"/>
      <c r="M1348" s="12"/>
      <c r="N1348" s="223"/>
      <c r="O1348" s="223"/>
      <c r="P1348" s="227"/>
      <c r="Q1348" s="228"/>
      <c r="R1348" s="228"/>
      <c r="S1348" s="12"/>
    </row>
    <row r="1349" spans="8:19" ht="18.75" customHeight="1" x14ac:dyDescent="0.25">
      <c r="H1349" s="12"/>
      <c r="I1349" s="12"/>
      <c r="J1349" s="12"/>
      <c r="K1349" s="12"/>
      <c r="L1349" s="12"/>
      <c r="M1349" s="12"/>
      <c r="N1349" s="223"/>
      <c r="O1349" s="223"/>
      <c r="P1349" s="227"/>
      <c r="Q1349" s="228"/>
      <c r="R1349" s="228"/>
      <c r="S1349" s="12"/>
    </row>
    <row r="1350" spans="8:19" ht="18.75" customHeight="1" x14ac:dyDescent="0.25">
      <c r="H1350" s="12"/>
      <c r="I1350" s="12"/>
      <c r="J1350" s="12"/>
      <c r="K1350" s="12"/>
      <c r="L1350" s="12"/>
      <c r="M1350" s="12"/>
      <c r="N1350" s="223"/>
      <c r="O1350" s="223"/>
      <c r="P1350" s="227"/>
      <c r="Q1350" s="228"/>
      <c r="R1350" s="228"/>
      <c r="S1350" s="12"/>
    </row>
    <row r="1351" spans="8:19" ht="18.75" customHeight="1" x14ac:dyDescent="0.25">
      <c r="H1351" s="12"/>
      <c r="I1351" s="12"/>
      <c r="J1351" s="12"/>
      <c r="K1351" s="12"/>
      <c r="L1351" s="12"/>
      <c r="M1351" s="12"/>
      <c r="N1351" s="223"/>
      <c r="O1351" s="223"/>
      <c r="P1351" s="227"/>
      <c r="Q1351" s="228"/>
      <c r="R1351" s="228"/>
      <c r="S1351" s="12"/>
    </row>
    <row r="1352" spans="8:19" ht="18.75" customHeight="1" x14ac:dyDescent="0.25">
      <c r="H1352" s="12"/>
      <c r="I1352" s="12"/>
      <c r="J1352" s="12"/>
      <c r="K1352" s="12"/>
      <c r="L1352" s="12"/>
      <c r="M1352" s="12"/>
      <c r="N1352" s="223"/>
      <c r="O1352" s="223"/>
      <c r="P1352" s="227"/>
      <c r="Q1352" s="228"/>
      <c r="R1352" s="228"/>
      <c r="S1352" s="12"/>
    </row>
    <row r="1353" spans="8:19" ht="18.75" customHeight="1" x14ac:dyDescent="0.25">
      <c r="H1353" s="12"/>
      <c r="I1353" s="12"/>
      <c r="J1353" s="12"/>
      <c r="K1353" s="12"/>
      <c r="L1353" s="12"/>
      <c r="M1353" s="12"/>
      <c r="N1353" s="223"/>
      <c r="O1353" s="223"/>
      <c r="P1353" s="227"/>
      <c r="Q1353" s="228"/>
      <c r="R1353" s="228"/>
      <c r="S1353" s="12"/>
    </row>
    <row r="1354" spans="8:19" ht="18.75" customHeight="1" x14ac:dyDescent="0.25">
      <c r="H1354" s="12"/>
      <c r="I1354" s="12"/>
      <c r="J1354" s="12"/>
      <c r="K1354" s="12"/>
      <c r="L1354" s="12"/>
      <c r="M1354" s="12"/>
      <c r="N1354" s="223"/>
      <c r="O1354" s="223"/>
      <c r="P1354" s="227"/>
      <c r="Q1354" s="228"/>
      <c r="R1354" s="228"/>
      <c r="S1354" s="12"/>
    </row>
    <row r="1355" spans="8:19" ht="18.75" customHeight="1" x14ac:dyDescent="0.25">
      <c r="H1355" s="12"/>
      <c r="I1355" s="12"/>
      <c r="J1355" s="12"/>
      <c r="K1355" s="12"/>
      <c r="L1355" s="12"/>
      <c r="M1355" s="12"/>
      <c r="N1355" s="223"/>
      <c r="O1355" s="223"/>
      <c r="P1355" s="227"/>
      <c r="Q1355" s="228"/>
      <c r="R1355" s="228"/>
      <c r="S1355" s="12"/>
    </row>
    <row r="1356" spans="8:19" ht="18.75" customHeight="1" x14ac:dyDescent="0.25">
      <c r="H1356" s="12"/>
      <c r="I1356" s="12"/>
      <c r="J1356" s="12"/>
      <c r="K1356" s="12"/>
      <c r="L1356" s="12"/>
      <c r="M1356" s="12"/>
      <c r="N1356" s="223"/>
      <c r="O1356" s="223"/>
      <c r="P1356" s="227"/>
      <c r="Q1356" s="228"/>
      <c r="R1356" s="228"/>
      <c r="S1356" s="12"/>
    </row>
    <row r="1357" spans="8:19" ht="18.75" customHeight="1" x14ac:dyDescent="0.25">
      <c r="H1357" s="12"/>
      <c r="I1357" s="12"/>
      <c r="J1357" s="12"/>
      <c r="K1357" s="12"/>
      <c r="L1357" s="12"/>
      <c r="M1357" s="12"/>
      <c r="N1357" s="223"/>
      <c r="O1357" s="223"/>
      <c r="P1357" s="227"/>
      <c r="Q1357" s="228"/>
      <c r="R1357" s="228"/>
      <c r="S1357" s="12"/>
    </row>
    <row r="1358" spans="8:19" ht="18.75" customHeight="1" x14ac:dyDescent="0.25">
      <c r="H1358" s="12"/>
      <c r="I1358" s="12"/>
      <c r="J1358" s="12"/>
      <c r="K1358" s="12"/>
      <c r="L1358" s="12"/>
      <c r="M1358" s="12"/>
      <c r="N1358" s="223"/>
      <c r="O1358" s="223"/>
      <c r="P1358" s="227"/>
      <c r="Q1358" s="228"/>
      <c r="R1358" s="228"/>
      <c r="S1358" s="12"/>
    </row>
    <row r="1359" spans="8:19" ht="18.75" customHeight="1" x14ac:dyDescent="0.25">
      <c r="H1359" s="12"/>
      <c r="I1359" s="12"/>
      <c r="J1359" s="12"/>
      <c r="K1359" s="12"/>
      <c r="L1359" s="12"/>
      <c r="M1359" s="12"/>
      <c r="N1359" s="223"/>
      <c r="O1359" s="223"/>
      <c r="P1359" s="227"/>
      <c r="Q1359" s="228"/>
      <c r="R1359" s="228"/>
      <c r="S1359" s="12"/>
    </row>
    <row r="1360" spans="8:19" ht="18.75" customHeight="1" x14ac:dyDescent="0.25">
      <c r="H1360" s="12"/>
      <c r="I1360" s="12"/>
      <c r="J1360" s="12"/>
      <c r="K1360" s="12"/>
      <c r="L1360" s="12"/>
      <c r="M1360" s="12"/>
      <c r="N1360" s="223"/>
      <c r="O1360" s="223"/>
      <c r="P1360" s="227"/>
      <c r="Q1360" s="228"/>
      <c r="R1360" s="228"/>
      <c r="S1360" s="12"/>
    </row>
    <row r="1361" spans="8:19" ht="18.75" customHeight="1" x14ac:dyDescent="0.25">
      <c r="H1361" s="12"/>
      <c r="I1361" s="12"/>
      <c r="J1361" s="12"/>
      <c r="K1361" s="12"/>
      <c r="L1361" s="12"/>
      <c r="M1361" s="12"/>
      <c r="N1361" s="223"/>
      <c r="O1361" s="223"/>
      <c r="P1361" s="227"/>
      <c r="Q1361" s="228"/>
      <c r="R1361" s="228"/>
      <c r="S1361" s="12"/>
    </row>
    <row r="1362" spans="8:19" ht="18.75" customHeight="1" x14ac:dyDescent="0.25">
      <c r="H1362" s="12"/>
      <c r="I1362" s="12"/>
      <c r="J1362" s="12"/>
      <c r="K1362" s="12"/>
      <c r="L1362" s="12"/>
      <c r="M1362" s="12"/>
      <c r="N1362" s="223"/>
      <c r="O1362" s="223"/>
      <c r="P1362" s="227"/>
      <c r="Q1362" s="228"/>
      <c r="R1362" s="228"/>
      <c r="S1362" s="12"/>
    </row>
    <row r="1363" spans="8:19" ht="18.75" customHeight="1" x14ac:dyDescent="0.25">
      <c r="H1363" s="12"/>
      <c r="I1363" s="12"/>
      <c r="J1363" s="12"/>
      <c r="K1363" s="12"/>
      <c r="L1363" s="12"/>
      <c r="M1363" s="12"/>
      <c r="N1363" s="223"/>
      <c r="O1363" s="223"/>
      <c r="P1363" s="227"/>
      <c r="Q1363" s="228"/>
      <c r="R1363" s="228"/>
      <c r="S1363" s="12"/>
    </row>
    <row r="1364" spans="8:19" ht="18.75" customHeight="1" x14ac:dyDescent="0.25">
      <c r="H1364" s="12"/>
      <c r="I1364" s="12"/>
      <c r="J1364" s="12"/>
      <c r="K1364" s="12"/>
      <c r="L1364" s="12"/>
      <c r="M1364" s="12"/>
      <c r="N1364" s="223"/>
      <c r="O1364" s="223"/>
      <c r="P1364" s="227"/>
      <c r="Q1364" s="228"/>
      <c r="R1364" s="228"/>
      <c r="S1364" s="12"/>
    </row>
    <row r="1365" spans="8:19" ht="18.75" customHeight="1" x14ac:dyDescent="0.25">
      <c r="H1365" s="12"/>
      <c r="I1365" s="12"/>
      <c r="J1365" s="12"/>
      <c r="K1365" s="12"/>
      <c r="L1365" s="12"/>
      <c r="M1365" s="12"/>
      <c r="N1365" s="223"/>
      <c r="O1365" s="223"/>
      <c r="P1365" s="227"/>
      <c r="Q1365" s="228"/>
      <c r="R1365" s="228"/>
      <c r="S1365" s="12"/>
    </row>
    <row r="1366" spans="8:19" ht="18.75" customHeight="1" x14ac:dyDescent="0.25">
      <c r="H1366" s="12"/>
      <c r="I1366" s="12"/>
      <c r="J1366" s="12"/>
      <c r="K1366" s="12"/>
      <c r="L1366" s="12"/>
      <c r="M1366" s="12"/>
      <c r="N1366" s="223"/>
      <c r="O1366" s="223"/>
      <c r="P1366" s="227"/>
      <c r="Q1366" s="228"/>
      <c r="R1366" s="228"/>
      <c r="S1366" s="12"/>
    </row>
    <row r="1367" spans="8:19" ht="18.75" customHeight="1" x14ac:dyDescent="0.25">
      <c r="H1367" s="12"/>
      <c r="I1367" s="12"/>
      <c r="J1367" s="12"/>
      <c r="K1367" s="12"/>
      <c r="L1367" s="12"/>
      <c r="M1367" s="12"/>
      <c r="N1367" s="223"/>
      <c r="O1367" s="223"/>
      <c r="P1367" s="227"/>
      <c r="Q1367" s="228"/>
      <c r="R1367" s="228"/>
      <c r="S1367" s="12"/>
    </row>
    <row r="1368" spans="8:19" ht="18.75" customHeight="1" x14ac:dyDescent="0.25">
      <c r="H1368" s="12"/>
      <c r="I1368" s="12"/>
      <c r="J1368" s="12"/>
      <c r="K1368" s="12"/>
      <c r="L1368" s="12"/>
      <c r="M1368" s="12"/>
      <c r="N1368" s="223"/>
      <c r="O1368" s="223"/>
      <c r="P1368" s="227"/>
      <c r="Q1368" s="228"/>
      <c r="R1368" s="228"/>
      <c r="S1368" s="12"/>
    </row>
    <row r="1369" spans="8:19" ht="18.75" customHeight="1" x14ac:dyDescent="0.25">
      <c r="H1369" s="12"/>
      <c r="I1369" s="12"/>
      <c r="J1369" s="12"/>
      <c r="K1369" s="12"/>
      <c r="L1369" s="12"/>
      <c r="M1369" s="12"/>
      <c r="N1369" s="223"/>
      <c r="O1369" s="223"/>
      <c r="P1369" s="227"/>
      <c r="Q1369" s="228"/>
      <c r="R1369" s="228"/>
      <c r="S1369" s="12"/>
    </row>
    <row r="1370" spans="8:19" ht="18.75" customHeight="1" x14ac:dyDescent="0.25">
      <c r="H1370" s="12"/>
      <c r="I1370" s="12"/>
      <c r="J1370" s="12"/>
      <c r="K1370" s="12"/>
      <c r="L1370" s="12"/>
      <c r="M1370" s="12"/>
      <c r="N1370" s="223"/>
      <c r="O1370" s="223"/>
      <c r="P1370" s="227"/>
      <c r="Q1370" s="228"/>
      <c r="R1370" s="228"/>
      <c r="S1370" s="12"/>
    </row>
    <row r="1371" spans="8:19" ht="18.75" customHeight="1" x14ac:dyDescent="0.25">
      <c r="H1371" s="12"/>
      <c r="I1371" s="12"/>
      <c r="J1371" s="12"/>
      <c r="K1371" s="12"/>
      <c r="L1371" s="12"/>
      <c r="M1371" s="12"/>
      <c r="N1371" s="223"/>
      <c r="O1371" s="223"/>
      <c r="P1371" s="227"/>
      <c r="Q1371" s="228"/>
      <c r="R1371" s="228"/>
      <c r="S1371" s="12"/>
    </row>
    <row r="1372" spans="8:19" ht="18.75" customHeight="1" x14ac:dyDescent="0.25">
      <c r="H1372" s="12"/>
      <c r="I1372" s="12"/>
      <c r="J1372" s="12"/>
      <c r="K1372" s="12"/>
      <c r="L1372" s="12"/>
      <c r="M1372" s="12"/>
      <c r="N1372" s="223"/>
      <c r="O1372" s="223"/>
      <c r="P1372" s="227"/>
      <c r="Q1372" s="228"/>
      <c r="R1372" s="228"/>
      <c r="S1372" s="12"/>
    </row>
    <row r="1373" spans="8:19" ht="18.75" customHeight="1" x14ac:dyDescent="0.25">
      <c r="H1373" s="12"/>
      <c r="I1373" s="12"/>
      <c r="J1373" s="12"/>
      <c r="K1373" s="12"/>
      <c r="L1373" s="12"/>
      <c r="M1373" s="12"/>
      <c r="N1373" s="223"/>
      <c r="O1373" s="223"/>
      <c r="P1373" s="227"/>
      <c r="Q1373" s="228"/>
      <c r="R1373" s="228"/>
      <c r="S1373" s="12"/>
    </row>
    <row r="1374" spans="8:19" ht="18.75" customHeight="1" x14ac:dyDescent="0.25">
      <c r="H1374" s="12"/>
      <c r="I1374" s="12"/>
      <c r="J1374" s="12"/>
      <c r="K1374" s="12"/>
      <c r="L1374" s="12"/>
      <c r="M1374" s="12"/>
      <c r="N1374" s="223"/>
      <c r="O1374" s="223"/>
      <c r="P1374" s="227"/>
      <c r="Q1374" s="228"/>
      <c r="R1374" s="228"/>
      <c r="S1374" s="12"/>
    </row>
    <row r="1375" spans="8:19" ht="18.75" customHeight="1" x14ac:dyDescent="0.25">
      <c r="H1375" s="12"/>
      <c r="I1375" s="12"/>
      <c r="J1375" s="12"/>
      <c r="K1375" s="12"/>
      <c r="L1375" s="12"/>
      <c r="M1375" s="12"/>
      <c r="N1375" s="223"/>
      <c r="O1375" s="223"/>
      <c r="P1375" s="227"/>
      <c r="Q1375" s="228"/>
      <c r="R1375" s="228"/>
      <c r="S1375" s="12"/>
    </row>
    <row r="1376" spans="8:19" ht="18.75" customHeight="1" x14ac:dyDescent="0.25">
      <c r="H1376" s="12"/>
      <c r="I1376" s="12"/>
      <c r="J1376" s="12"/>
      <c r="K1376" s="12"/>
      <c r="L1376" s="12"/>
      <c r="M1376" s="12"/>
      <c r="N1376" s="223"/>
      <c r="O1376" s="223"/>
      <c r="P1376" s="227"/>
      <c r="Q1376" s="228"/>
      <c r="R1376" s="228"/>
      <c r="S1376" s="12"/>
    </row>
    <row r="1377" spans="8:19" ht="18.75" customHeight="1" x14ac:dyDescent="0.25">
      <c r="H1377" s="12"/>
      <c r="I1377" s="12"/>
      <c r="J1377" s="12"/>
      <c r="K1377" s="12"/>
      <c r="L1377" s="12"/>
      <c r="M1377" s="12"/>
      <c r="N1377" s="223"/>
      <c r="O1377" s="223"/>
      <c r="P1377" s="227"/>
      <c r="Q1377" s="228"/>
      <c r="R1377" s="228"/>
      <c r="S1377" s="12"/>
    </row>
    <row r="1378" spans="8:19" ht="18.75" customHeight="1" x14ac:dyDescent="0.25">
      <c r="H1378" s="12"/>
      <c r="I1378" s="12"/>
      <c r="J1378" s="12"/>
      <c r="K1378" s="12"/>
      <c r="L1378" s="12"/>
      <c r="M1378" s="12"/>
      <c r="N1378" s="223"/>
      <c r="O1378" s="223"/>
      <c r="P1378" s="227"/>
      <c r="Q1378" s="228"/>
      <c r="R1378" s="228"/>
      <c r="S1378" s="12"/>
    </row>
    <row r="1379" spans="8:19" ht="18.75" customHeight="1" x14ac:dyDescent="0.25">
      <c r="H1379" s="12"/>
      <c r="I1379" s="12"/>
      <c r="J1379" s="12"/>
      <c r="K1379" s="12"/>
      <c r="L1379" s="12"/>
      <c r="M1379" s="12"/>
      <c r="N1379" s="223"/>
      <c r="O1379" s="223"/>
      <c r="P1379" s="227"/>
      <c r="Q1379" s="228"/>
      <c r="R1379" s="228"/>
      <c r="S1379" s="12"/>
    </row>
    <row r="1380" spans="8:19" ht="18.75" customHeight="1" x14ac:dyDescent="0.25">
      <c r="H1380" s="12"/>
      <c r="I1380" s="12"/>
      <c r="J1380" s="12"/>
      <c r="K1380" s="12"/>
      <c r="L1380" s="12"/>
      <c r="M1380" s="12"/>
      <c r="N1380" s="223"/>
      <c r="O1380" s="223"/>
      <c r="P1380" s="227"/>
      <c r="Q1380" s="228"/>
      <c r="R1380" s="228"/>
      <c r="S1380" s="12"/>
    </row>
    <row r="1381" spans="8:19" ht="18.75" customHeight="1" x14ac:dyDescent="0.25">
      <c r="H1381" s="12"/>
      <c r="I1381" s="12"/>
      <c r="J1381" s="12"/>
      <c r="K1381" s="12"/>
      <c r="L1381" s="12"/>
      <c r="M1381" s="12"/>
      <c r="N1381" s="223"/>
      <c r="O1381" s="223"/>
      <c r="P1381" s="227"/>
      <c r="Q1381" s="228"/>
      <c r="R1381" s="228"/>
      <c r="S1381" s="12"/>
    </row>
    <row r="1382" spans="8:19" ht="18.75" customHeight="1" x14ac:dyDescent="0.25">
      <c r="H1382" s="12"/>
      <c r="I1382" s="12"/>
      <c r="J1382" s="12"/>
      <c r="K1382" s="12"/>
      <c r="L1382" s="12"/>
      <c r="M1382" s="12"/>
      <c r="N1382" s="223"/>
      <c r="O1382" s="223"/>
      <c r="P1382" s="227"/>
      <c r="Q1382" s="228"/>
      <c r="R1382" s="228"/>
      <c r="S1382" s="12"/>
    </row>
    <row r="1383" spans="8:19" ht="18.75" customHeight="1" x14ac:dyDescent="0.25">
      <c r="H1383" s="12"/>
      <c r="I1383" s="12"/>
      <c r="J1383" s="12"/>
      <c r="K1383" s="12"/>
      <c r="L1383" s="12"/>
      <c r="M1383" s="12"/>
      <c r="N1383" s="223"/>
      <c r="O1383" s="223"/>
      <c r="P1383" s="227"/>
      <c r="Q1383" s="228"/>
      <c r="R1383" s="228"/>
      <c r="S1383" s="12"/>
    </row>
    <row r="1384" spans="8:19" ht="18.75" customHeight="1" x14ac:dyDescent="0.25">
      <c r="H1384" s="12"/>
      <c r="I1384" s="12"/>
      <c r="J1384" s="12"/>
      <c r="K1384" s="12"/>
      <c r="L1384" s="12"/>
      <c r="M1384" s="12"/>
      <c r="N1384" s="223"/>
      <c r="O1384" s="223"/>
      <c r="P1384" s="227"/>
      <c r="Q1384" s="228"/>
      <c r="R1384" s="228"/>
      <c r="S1384" s="12"/>
    </row>
    <row r="1385" spans="8:19" ht="18.75" customHeight="1" x14ac:dyDescent="0.25">
      <c r="H1385" s="12"/>
      <c r="I1385" s="12"/>
      <c r="J1385" s="12"/>
      <c r="K1385" s="12"/>
      <c r="L1385" s="12"/>
      <c r="M1385" s="12"/>
      <c r="N1385" s="223"/>
      <c r="O1385" s="223"/>
      <c r="P1385" s="227"/>
      <c r="Q1385" s="228"/>
      <c r="R1385" s="228"/>
      <c r="S1385" s="12"/>
    </row>
    <row r="1386" spans="8:19" ht="18.75" customHeight="1" x14ac:dyDescent="0.25">
      <c r="H1386" s="12"/>
      <c r="I1386" s="12"/>
      <c r="J1386" s="12"/>
      <c r="K1386" s="12"/>
      <c r="L1386" s="12"/>
      <c r="M1386" s="12"/>
      <c r="N1386" s="223"/>
      <c r="O1386" s="223"/>
      <c r="P1386" s="227"/>
      <c r="Q1386" s="228"/>
      <c r="R1386" s="228"/>
      <c r="S1386" s="12"/>
    </row>
    <row r="1387" spans="8:19" ht="18.75" customHeight="1" x14ac:dyDescent="0.25">
      <c r="H1387" s="12"/>
      <c r="I1387" s="12"/>
      <c r="J1387" s="12"/>
      <c r="K1387" s="12"/>
      <c r="L1387" s="12"/>
      <c r="M1387" s="12"/>
      <c r="N1387" s="223"/>
      <c r="O1387" s="223"/>
      <c r="P1387" s="227"/>
      <c r="Q1387" s="228"/>
      <c r="R1387" s="228"/>
      <c r="S1387" s="12"/>
    </row>
    <row r="1388" spans="8:19" ht="18.75" customHeight="1" x14ac:dyDescent="0.25">
      <c r="H1388" s="12"/>
      <c r="I1388" s="12"/>
      <c r="J1388" s="12"/>
      <c r="K1388" s="12"/>
      <c r="L1388" s="12"/>
      <c r="M1388" s="12"/>
      <c r="N1388" s="223"/>
      <c r="O1388" s="223"/>
      <c r="P1388" s="227"/>
      <c r="Q1388" s="228"/>
      <c r="R1388" s="228"/>
      <c r="S1388" s="12"/>
    </row>
    <row r="1389" spans="8:19" ht="18.75" customHeight="1" x14ac:dyDescent="0.25">
      <c r="H1389" s="12"/>
      <c r="I1389" s="12"/>
      <c r="J1389" s="12"/>
      <c r="K1389" s="12"/>
      <c r="L1389" s="12"/>
      <c r="M1389" s="12"/>
      <c r="N1389" s="223"/>
      <c r="O1389" s="223"/>
      <c r="P1389" s="227"/>
      <c r="Q1389" s="228"/>
      <c r="R1389" s="228"/>
      <c r="S1389" s="12"/>
    </row>
    <row r="1390" spans="8:19" ht="18.75" customHeight="1" x14ac:dyDescent="0.25">
      <c r="H1390" s="12"/>
      <c r="I1390" s="12"/>
      <c r="J1390" s="12"/>
      <c r="K1390" s="12"/>
      <c r="L1390" s="12"/>
      <c r="M1390" s="12"/>
      <c r="N1390" s="223"/>
      <c r="O1390" s="223"/>
      <c r="P1390" s="227"/>
      <c r="Q1390" s="228"/>
      <c r="R1390" s="228"/>
      <c r="S1390" s="12"/>
    </row>
    <row r="1391" spans="8:19" ht="18.75" customHeight="1" x14ac:dyDescent="0.25">
      <c r="H1391" s="12"/>
      <c r="I1391" s="12"/>
      <c r="J1391" s="12"/>
      <c r="K1391" s="12"/>
      <c r="L1391" s="12"/>
      <c r="M1391" s="12"/>
      <c r="N1391" s="223"/>
      <c r="O1391" s="223"/>
      <c r="P1391" s="227"/>
      <c r="Q1391" s="228"/>
      <c r="R1391" s="228"/>
      <c r="S1391" s="12"/>
    </row>
    <row r="1392" spans="8:19" ht="18.75" customHeight="1" x14ac:dyDescent="0.25">
      <c r="H1392" s="12"/>
      <c r="I1392" s="12"/>
      <c r="J1392" s="12"/>
      <c r="K1392" s="12"/>
      <c r="L1392" s="12"/>
      <c r="M1392" s="12"/>
      <c r="N1392" s="223"/>
      <c r="O1392" s="223"/>
      <c r="P1392" s="227"/>
      <c r="Q1392" s="228"/>
      <c r="R1392" s="228"/>
      <c r="S1392" s="12"/>
    </row>
    <row r="1393" spans="8:19" ht="18.75" customHeight="1" x14ac:dyDescent="0.25">
      <c r="H1393" s="12"/>
      <c r="I1393" s="12"/>
      <c r="J1393" s="12"/>
      <c r="K1393" s="12"/>
      <c r="L1393" s="12"/>
      <c r="M1393" s="12"/>
      <c r="N1393" s="223"/>
      <c r="O1393" s="223"/>
      <c r="P1393" s="227"/>
      <c r="Q1393" s="228"/>
      <c r="R1393" s="228"/>
      <c r="S1393" s="12"/>
    </row>
    <row r="1394" spans="8:19" ht="18.75" customHeight="1" x14ac:dyDescent="0.25">
      <c r="H1394" s="12"/>
      <c r="I1394" s="12"/>
      <c r="J1394" s="12"/>
      <c r="K1394" s="12"/>
      <c r="L1394" s="12"/>
      <c r="M1394" s="12"/>
      <c r="N1394" s="223"/>
      <c r="O1394" s="223"/>
      <c r="P1394" s="227"/>
      <c r="Q1394" s="228"/>
      <c r="R1394" s="228"/>
      <c r="S1394" s="12"/>
    </row>
    <row r="1395" spans="8:19" ht="18.75" customHeight="1" x14ac:dyDescent="0.25">
      <c r="H1395" s="12"/>
      <c r="I1395" s="12"/>
      <c r="J1395" s="12"/>
      <c r="K1395" s="12"/>
      <c r="L1395" s="12"/>
      <c r="M1395" s="12"/>
      <c r="N1395" s="223"/>
      <c r="O1395" s="223"/>
      <c r="P1395" s="227"/>
      <c r="Q1395" s="228"/>
      <c r="R1395" s="228"/>
      <c r="S1395" s="12"/>
    </row>
    <row r="1396" spans="8:19" ht="18.75" customHeight="1" x14ac:dyDescent="0.25">
      <c r="H1396" s="12"/>
      <c r="I1396" s="12"/>
      <c r="J1396" s="12"/>
      <c r="K1396" s="12"/>
      <c r="L1396" s="12"/>
      <c r="M1396" s="12"/>
      <c r="N1396" s="223"/>
      <c r="O1396" s="223"/>
      <c r="P1396" s="227"/>
      <c r="Q1396" s="228"/>
      <c r="R1396" s="228"/>
      <c r="S1396" s="12"/>
    </row>
    <row r="1397" spans="8:19" ht="18.75" customHeight="1" x14ac:dyDescent="0.25">
      <c r="H1397" s="12"/>
      <c r="I1397" s="12"/>
      <c r="J1397" s="12"/>
      <c r="K1397" s="12"/>
      <c r="L1397" s="12"/>
      <c r="M1397" s="12"/>
      <c r="N1397" s="223"/>
      <c r="O1397" s="223"/>
      <c r="P1397" s="227"/>
      <c r="Q1397" s="228"/>
      <c r="R1397" s="228"/>
      <c r="S1397" s="12"/>
    </row>
    <row r="1398" spans="8:19" ht="18.75" customHeight="1" x14ac:dyDescent="0.25">
      <c r="H1398" s="12"/>
      <c r="I1398" s="12"/>
      <c r="J1398" s="12"/>
      <c r="K1398" s="12"/>
      <c r="L1398" s="12"/>
      <c r="M1398" s="12"/>
      <c r="N1398" s="223"/>
      <c r="O1398" s="223"/>
      <c r="P1398" s="227"/>
      <c r="Q1398" s="228"/>
      <c r="R1398" s="228"/>
      <c r="S1398" s="12"/>
    </row>
    <row r="1399" spans="8:19" ht="18.75" customHeight="1" x14ac:dyDescent="0.25">
      <c r="H1399" s="12"/>
      <c r="I1399" s="12"/>
      <c r="J1399" s="12"/>
      <c r="K1399" s="12"/>
      <c r="L1399" s="12"/>
      <c r="M1399" s="12"/>
      <c r="N1399" s="223"/>
      <c r="O1399" s="223"/>
      <c r="P1399" s="227"/>
      <c r="Q1399" s="228"/>
      <c r="R1399" s="228"/>
      <c r="S1399" s="12"/>
    </row>
    <row r="1400" spans="8:19" ht="18.75" customHeight="1" x14ac:dyDescent="0.25">
      <c r="H1400" s="12"/>
      <c r="I1400" s="12"/>
      <c r="J1400" s="12"/>
      <c r="K1400" s="12"/>
      <c r="L1400" s="12"/>
      <c r="M1400" s="12"/>
      <c r="N1400" s="223"/>
      <c r="O1400" s="223"/>
      <c r="P1400" s="227"/>
      <c r="Q1400" s="228"/>
      <c r="R1400" s="228"/>
      <c r="S1400" s="12"/>
    </row>
    <row r="1401" spans="8:19" ht="18.75" customHeight="1" x14ac:dyDescent="0.25">
      <c r="H1401" s="12"/>
      <c r="I1401" s="12"/>
      <c r="J1401" s="12"/>
      <c r="K1401" s="12"/>
      <c r="L1401" s="12"/>
      <c r="M1401" s="12"/>
      <c r="N1401" s="223"/>
      <c r="O1401" s="223"/>
      <c r="P1401" s="227"/>
      <c r="Q1401" s="228"/>
      <c r="R1401" s="228"/>
      <c r="S1401" s="12"/>
    </row>
    <row r="1402" spans="8:19" ht="18.75" customHeight="1" x14ac:dyDescent="0.25">
      <c r="H1402" s="12"/>
      <c r="I1402" s="12"/>
      <c r="J1402" s="12"/>
      <c r="K1402" s="12"/>
      <c r="L1402" s="12"/>
      <c r="M1402" s="12"/>
      <c r="N1402" s="223"/>
      <c r="O1402" s="223"/>
      <c r="P1402" s="227"/>
      <c r="Q1402" s="228"/>
      <c r="R1402" s="228"/>
      <c r="S1402" s="12"/>
    </row>
    <row r="1403" spans="8:19" ht="18.75" customHeight="1" x14ac:dyDescent="0.25">
      <c r="H1403" s="12"/>
      <c r="I1403" s="12"/>
      <c r="J1403" s="12"/>
      <c r="K1403" s="12"/>
      <c r="L1403" s="12"/>
      <c r="M1403" s="12"/>
      <c r="N1403" s="223"/>
      <c r="O1403" s="223"/>
      <c r="P1403" s="227"/>
      <c r="Q1403" s="228"/>
      <c r="R1403" s="228"/>
      <c r="S1403" s="12"/>
    </row>
    <row r="1404" spans="8:19" ht="18.75" customHeight="1" x14ac:dyDescent="0.25">
      <c r="H1404" s="12"/>
      <c r="I1404" s="12"/>
      <c r="J1404" s="12"/>
      <c r="K1404" s="12"/>
      <c r="L1404" s="12"/>
      <c r="M1404" s="12"/>
      <c r="N1404" s="223"/>
      <c r="O1404" s="223"/>
      <c r="P1404" s="227"/>
      <c r="Q1404" s="228"/>
      <c r="R1404" s="228"/>
      <c r="S1404" s="12"/>
    </row>
    <row r="1405" spans="8:19" ht="18.75" customHeight="1" x14ac:dyDescent="0.25">
      <c r="H1405" s="12"/>
      <c r="I1405" s="12"/>
      <c r="J1405" s="12"/>
      <c r="K1405" s="12"/>
      <c r="L1405" s="12"/>
      <c r="M1405" s="12"/>
      <c r="N1405" s="223"/>
      <c r="O1405" s="223"/>
      <c r="P1405" s="227"/>
      <c r="Q1405" s="228"/>
      <c r="R1405" s="228"/>
      <c r="S1405" s="12"/>
    </row>
    <row r="1406" spans="8:19" ht="18.75" customHeight="1" x14ac:dyDescent="0.25">
      <c r="H1406" s="12"/>
      <c r="I1406" s="12"/>
      <c r="J1406" s="12"/>
      <c r="K1406" s="12"/>
      <c r="L1406" s="12"/>
      <c r="M1406" s="12"/>
      <c r="N1406" s="223"/>
      <c r="O1406" s="223"/>
      <c r="P1406" s="227"/>
      <c r="Q1406" s="228"/>
      <c r="R1406" s="228"/>
      <c r="S1406" s="12"/>
    </row>
    <row r="1407" spans="8:19" ht="18.75" customHeight="1" x14ac:dyDescent="0.25">
      <c r="H1407" s="12"/>
      <c r="I1407" s="12"/>
      <c r="J1407" s="12"/>
      <c r="K1407" s="12"/>
      <c r="L1407" s="12"/>
      <c r="M1407" s="12"/>
      <c r="N1407" s="223"/>
      <c r="O1407" s="223"/>
      <c r="P1407" s="227"/>
      <c r="Q1407" s="228"/>
      <c r="R1407" s="228"/>
      <c r="S1407" s="12"/>
    </row>
    <row r="1408" spans="8:19" ht="18.75" customHeight="1" x14ac:dyDescent="0.25">
      <c r="H1408" s="12"/>
      <c r="I1408" s="12"/>
      <c r="J1408" s="12"/>
      <c r="K1408" s="12"/>
      <c r="L1408" s="12"/>
      <c r="M1408" s="12"/>
      <c r="N1408" s="223"/>
      <c r="O1408" s="223"/>
      <c r="P1408" s="227"/>
      <c r="Q1408" s="228"/>
      <c r="R1408" s="228"/>
      <c r="S1408" s="12"/>
    </row>
    <row r="1409" spans="8:19" ht="18.75" customHeight="1" x14ac:dyDescent="0.25">
      <c r="H1409" s="12"/>
      <c r="I1409" s="12"/>
      <c r="J1409" s="12"/>
      <c r="K1409" s="12"/>
      <c r="L1409" s="12"/>
      <c r="M1409" s="12"/>
      <c r="N1409" s="223"/>
      <c r="O1409" s="223"/>
      <c r="P1409" s="227"/>
      <c r="Q1409" s="228"/>
      <c r="R1409" s="228"/>
      <c r="S1409" s="12"/>
    </row>
    <row r="1410" spans="8:19" ht="18.75" customHeight="1" x14ac:dyDescent="0.25">
      <c r="H1410" s="12"/>
      <c r="I1410" s="12"/>
      <c r="J1410" s="12"/>
      <c r="K1410" s="12"/>
      <c r="L1410" s="12"/>
      <c r="M1410" s="12"/>
      <c r="N1410" s="223"/>
      <c r="O1410" s="223"/>
      <c r="P1410" s="227"/>
      <c r="Q1410" s="228"/>
      <c r="R1410" s="228"/>
      <c r="S1410" s="12"/>
    </row>
    <row r="1411" spans="8:19" ht="18.75" customHeight="1" x14ac:dyDescent="0.25">
      <c r="H1411" s="12"/>
      <c r="I1411" s="12"/>
      <c r="J1411" s="12"/>
      <c r="K1411" s="12"/>
      <c r="L1411" s="12"/>
      <c r="M1411" s="12"/>
      <c r="N1411" s="223"/>
      <c r="O1411" s="223"/>
      <c r="P1411" s="227"/>
      <c r="Q1411" s="228"/>
      <c r="R1411" s="228"/>
      <c r="S1411" s="12"/>
    </row>
    <row r="1412" spans="8:19" ht="18.75" customHeight="1" x14ac:dyDescent="0.25">
      <c r="H1412" s="12"/>
      <c r="I1412" s="12"/>
      <c r="J1412" s="12"/>
      <c r="K1412" s="12"/>
      <c r="L1412" s="12"/>
      <c r="M1412" s="12"/>
      <c r="N1412" s="223"/>
      <c r="O1412" s="223"/>
      <c r="P1412" s="227"/>
      <c r="Q1412" s="228"/>
      <c r="R1412" s="228"/>
      <c r="S1412" s="12"/>
    </row>
    <row r="1413" spans="8:19" ht="18.75" customHeight="1" x14ac:dyDescent="0.25">
      <c r="H1413" s="12"/>
      <c r="I1413" s="12"/>
      <c r="J1413" s="12"/>
      <c r="K1413" s="12"/>
      <c r="L1413" s="12"/>
      <c r="M1413" s="12"/>
      <c r="N1413" s="223"/>
      <c r="O1413" s="223"/>
      <c r="P1413" s="227"/>
      <c r="Q1413" s="228"/>
      <c r="R1413" s="228"/>
      <c r="S1413" s="12"/>
    </row>
    <row r="1414" spans="8:19" ht="18.75" customHeight="1" x14ac:dyDescent="0.25">
      <c r="H1414" s="12"/>
      <c r="I1414" s="12"/>
      <c r="J1414" s="12"/>
      <c r="K1414" s="12"/>
      <c r="L1414" s="12"/>
      <c r="M1414" s="12"/>
      <c r="N1414" s="223"/>
      <c r="O1414" s="223"/>
      <c r="P1414" s="227"/>
      <c r="Q1414" s="228"/>
      <c r="R1414" s="228"/>
      <c r="S1414" s="12"/>
    </row>
    <row r="1415" spans="8:19" ht="18.75" customHeight="1" x14ac:dyDescent="0.25">
      <c r="H1415" s="12"/>
      <c r="I1415" s="12"/>
      <c r="J1415" s="12"/>
      <c r="K1415" s="12"/>
      <c r="L1415" s="12"/>
      <c r="M1415" s="12"/>
      <c r="N1415" s="223"/>
      <c r="O1415" s="223"/>
      <c r="P1415" s="227"/>
      <c r="Q1415" s="228"/>
      <c r="R1415" s="228"/>
      <c r="S1415" s="12"/>
    </row>
    <row r="1416" spans="8:19" ht="18.75" customHeight="1" x14ac:dyDescent="0.25">
      <c r="H1416" s="12"/>
      <c r="I1416" s="12"/>
      <c r="J1416" s="12"/>
      <c r="K1416" s="12"/>
      <c r="L1416" s="12"/>
      <c r="M1416" s="12"/>
      <c r="N1416" s="223"/>
      <c r="O1416" s="223"/>
      <c r="P1416" s="227"/>
      <c r="Q1416" s="228"/>
      <c r="R1416" s="228"/>
      <c r="S1416" s="12"/>
    </row>
    <row r="1417" spans="8:19" ht="18.75" customHeight="1" x14ac:dyDescent="0.25">
      <c r="H1417" s="12"/>
      <c r="I1417" s="12"/>
      <c r="J1417" s="12"/>
      <c r="K1417" s="12"/>
      <c r="L1417" s="12"/>
      <c r="M1417" s="12"/>
      <c r="N1417" s="223"/>
      <c r="O1417" s="223"/>
      <c r="P1417" s="227"/>
      <c r="Q1417" s="228"/>
      <c r="R1417" s="228"/>
      <c r="S1417" s="12"/>
    </row>
    <row r="1418" spans="8:19" ht="18.75" customHeight="1" x14ac:dyDescent="0.25">
      <c r="H1418" s="12"/>
      <c r="I1418" s="12"/>
      <c r="J1418" s="12"/>
      <c r="K1418" s="12"/>
      <c r="L1418" s="12"/>
      <c r="M1418" s="12"/>
      <c r="N1418" s="223"/>
      <c r="O1418" s="223"/>
      <c r="P1418" s="227"/>
      <c r="Q1418" s="228"/>
      <c r="R1418" s="228"/>
      <c r="S1418" s="12"/>
    </row>
    <row r="1419" spans="8:19" ht="18.75" customHeight="1" x14ac:dyDescent="0.25">
      <c r="H1419" s="12"/>
      <c r="I1419" s="12"/>
      <c r="J1419" s="12"/>
      <c r="K1419" s="12"/>
      <c r="L1419" s="12"/>
      <c r="M1419" s="12"/>
      <c r="N1419" s="223"/>
      <c r="O1419" s="223"/>
      <c r="P1419" s="227"/>
      <c r="Q1419" s="228"/>
      <c r="R1419" s="228"/>
      <c r="S1419" s="12"/>
    </row>
    <row r="1420" spans="8:19" ht="18.75" customHeight="1" x14ac:dyDescent="0.25">
      <c r="H1420" s="12"/>
      <c r="I1420" s="12"/>
      <c r="J1420" s="12"/>
      <c r="K1420" s="12"/>
      <c r="L1420" s="12"/>
      <c r="M1420" s="12"/>
      <c r="N1420" s="223"/>
      <c r="O1420" s="223"/>
      <c r="P1420" s="227"/>
      <c r="Q1420" s="228"/>
      <c r="R1420" s="228"/>
      <c r="S1420" s="12"/>
    </row>
    <row r="1421" spans="8:19" ht="18.75" customHeight="1" x14ac:dyDescent="0.25">
      <c r="H1421" s="12"/>
      <c r="I1421" s="12"/>
      <c r="J1421" s="12"/>
      <c r="K1421" s="12"/>
      <c r="L1421" s="12"/>
      <c r="M1421" s="12"/>
      <c r="N1421" s="223"/>
      <c r="O1421" s="223"/>
      <c r="P1421" s="227"/>
      <c r="Q1421" s="228"/>
      <c r="R1421" s="228"/>
      <c r="S1421" s="12"/>
    </row>
    <row r="1422" spans="8:19" ht="18.75" customHeight="1" x14ac:dyDescent="0.25">
      <c r="H1422" s="12"/>
      <c r="I1422" s="12"/>
      <c r="J1422" s="12"/>
      <c r="K1422" s="12"/>
      <c r="L1422" s="12"/>
      <c r="M1422" s="12"/>
      <c r="N1422" s="223"/>
      <c r="O1422" s="223"/>
      <c r="P1422" s="227"/>
      <c r="Q1422" s="228"/>
      <c r="R1422" s="228"/>
      <c r="S1422" s="12"/>
    </row>
    <row r="1423" spans="8:19" ht="18.75" customHeight="1" x14ac:dyDescent="0.25">
      <c r="H1423" s="12"/>
      <c r="I1423" s="12"/>
      <c r="J1423" s="12"/>
      <c r="K1423" s="12"/>
      <c r="L1423" s="12"/>
      <c r="M1423" s="12"/>
      <c r="N1423" s="223"/>
      <c r="O1423" s="223"/>
      <c r="P1423" s="227"/>
      <c r="Q1423" s="228"/>
      <c r="R1423" s="228"/>
      <c r="S1423" s="12"/>
    </row>
    <row r="1424" spans="8:19" ht="18.75" customHeight="1" x14ac:dyDescent="0.25">
      <c r="H1424" s="12"/>
      <c r="I1424" s="12"/>
      <c r="J1424" s="12"/>
      <c r="K1424" s="12"/>
      <c r="L1424" s="12"/>
      <c r="M1424" s="12"/>
      <c r="N1424" s="223"/>
      <c r="O1424" s="223"/>
      <c r="P1424" s="227"/>
      <c r="Q1424" s="228"/>
      <c r="R1424" s="228"/>
      <c r="S1424" s="12"/>
    </row>
    <row r="1425" spans="8:19" ht="18.75" customHeight="1" x14ac:dyDescent="0.25">
      <c r="H1425" s="12"/>
      <c r="I1425" s="12"/>
      <c r="J1425" s="12"/>
      <c r="K1425" s="12"/>
      <c r="L1425" s="12"/>
      <c r="M1425" s="12"/>
      <c r="N1425" s="223"/>
      <c r="O1425" s="223"/>
      <c r="P1425" s="227"/>
      <c r="Q1425" s="228"/>
      <c r="R1425" s="228"/>
      <c r="S1425" s="12"/>
    </row>
    <row r="1426" spans="8:19" ht="18.75" customHeight="1" x14ac:dyDescent="0.25">
      <c r="H1426" s="12"/>
      <c r="I1426" s="12"/>
      <c r="J1426" s="12"/>
      <c r="K1426" s="12"/>
      <c r="L1426" s="12"/>
      <c r="M1426" s="12"/>
      <c r="N1426" s="223"/>
      <c r="O1426" s="223"/>
      <c r="P1426" s="227"/>
      <c r="Q1426" s="228"/>
      <c r="R1426" s="228"/>
      <c r="S1426" s="12"/>
    </row>
    <row r="1427" spans="8:19" ht="18.75" customHeight="1" x14ac:dyDescent="0.25">
      <c r="H1427" s="12"/>
      <c r="I1427" s="12"/>
      <c r="J1427" s="12"/>
      <c r="K1427" s="12"/>
      <c r="L1427" s="12"/>
      <c r="M1427" s="12"/>
      <c r="N1427" s="223"/>
      <c r="O1427" s="223"/>
      <c r="P1427" s="227"/>
      <c r="Q1427" s="228"/>
      <c r="R1427" s="228"/>
      <c r="S1427" s="12"/>
    </row>
    <row r="1428" spans="8:19" ht="18.75" customHeight="1" x14ac:dyDescent="0.25">
      <c r="H1428" s="12"/>
      <c r="I1428" s="12"/>
      <c r="J1428" s="12"/>
      <c r="K1428" s="12"/>
      <c r="L1428" s="12"/>
      <c r="M1428" s="12"/>
      <c r="N1428" s="223"/>
      <c r="O1428" s="223"/>
      <c r="P1428" s="227"/>
      <c r="Q1428" s="228"/>
      <c r="R1428" s="228"/>
      <c r="S1428" s="12"/>
    </row>
    <row r="1429" spans="8:19" ht="18.75" customHeight="1" x14ac:dyDescent="0.25">
      <c r="H1429" s="12"/>
      <c r="I1429" s="12"/>
      <c r="J1429" s="12"/>
      <c r="K1429" s="12"/>
      <c r="L1429" s="12"/>
      <c r="M1429" s="12"/>
      <c r="N1429" s="223"/>
      <c r="O1429" s="223"/>
      <c r="P1429" s="227"/>
      <c r="Q1429" s="228"/>
      <c r="R1429" s="228"/>
      <c r="S1429" s="12"/>
    </row>
    <row r="1430" spans="8:19" ht="18.75" customHeight="1" x14ac:dyDescent="0.25">
      <c r="H1430" s="12"/>
      <c r="I1430" s="12"/>
      <c r="J1430" s="12"/>
      <c r="K1430" s="12"/>
      <c r="L1430" s="12"/>
      <c r="M1430" s="12"/>
      <c r="N1430" s="223"/>
      <c r="O1430" s="223"/>
      <c r="P1430" s="227"/>
      <c r="Q1430" s="228"/>
      <c r="R1430" s="228"/>
      <c r="S1430" s="12"/>
    </row>
    <row r="1431" spans="8:19" ht="18.75" customHeight="1" x14ac:dyDescent="0.25">
      <c r="H1431" s="12"/>
      <c r="I1431" s="12"/>
      <c r="J1431" s="12"/>
      <c r="K1431" s="12"/>
      <c r="L1431" s="12"/>
      <c r="M1431" s="12"/>
      <c r="N1431" s="223"/>
      <c r="O1431" s="223"/>
      <c r="P1431" s="227"/>
      <c r="Q1431" s="228"/>
      <c r="R1431" s="228"/>
      <c r="S1431" s="12"/>
    </row>
    <row r="1432" spans="8:19" ht="18.75" customHeight="1" x14ac:dyDescent="0.25">
      <c r="H1432" s="12"/>
      <c r="I1432" s="12"/>
      <c r="J1432" s="12"/>
      <c r="K1432" s="12"/>
      <c r="L1432" s="12"/>
      <c r="M1432" s="12"/>
      <c r="N1432" s="223"/>
      <c r="O1432" s="223"/>
      <c r="P1432" s="227"/>
      <c r="Q1432" s="228"/>
      <c r="R1432" s="228"/>
      <c r="S1432" s="12"/>
    </row>
    <row r="1433" spans="8:19" ht="18.75" customHeight="1" x14ac:dyDescent="0.25">
      <c r="H1433" s="12"/>
      <c r="I1433" s="12"/>
      <c r="J1433" s="12"/>
      <c r="K1433" s="12"/>
      <c r="L1433" s="12"/>
      <c r="M1433" s="12"/>
      <c r="N1433" s="223"/>
      <c r="O1433" s="223"/>
      <c r="P1433" s="227"/>
      <c r="Q1433" s="228"/>
      <c r="R1433" s="228"/>
      <c r="S1433" s="12"/>
    </row>
    <row r="1434" spans="8:19" ht="18.75" customHeight="1" x14ac:dyDescent="0.25">
      <c r="H1434" s="12"/>
      <c r="I1434" s="12"/>
      <c r="J1434" s="12"/>
      <c r="K1434" s="12"/>
      <c r="L1434" s="12"/>
      <c r="M1434" s="12"/>
      <c r="N1434" s="223"/>
      <c r="O1434" s="223"/>
      <c r="P1434" s="227"/>
      <c r="Q1434" s="228"/>
      <c r="R1434" s="228"/>
      <c r="S1434" s="12"/>
    </row>
    <row r="1435" spans="8:19" ht="18.75" customHeight="1" x14ac:dyDescent="0.25">
      <c r="H1435" s="12"/>
      <c r="I1435" s="12"/>
      <c r="J1435" s="12"/>
      <c r="K1435" s="12"/>
      <c r="L1435" s="12"/>
      <c r="M1435" s="12"/>
      <c r="N1435" s="223"/>
      <c r="O1435" s="223"/>
      <c r="P1435" s="227"/>
      <c r="Q1435" s="228"/>
      <c r="R1435" s="228"/>
      <c r="S1435" s="12"/>
    </row>
    <row r="1436" spans="8:19" ht="18.75" customHeight="1" x14ac:dyDescent="0.25">
      <c r="H1436" s="12"/>
      <c r="I1436" s="12"/>
      <c r="J1436" s="12"/>
      <c r="K1436" s="12"/>
      <c r="L1436" s="12"/>
      <c r="M1436" s="12"/>
      <c r="N1436" s="223"/>
      <c r="O1436" s="223"/>
      <c r="P1436" s="227"/>
      <c r="Q1436" s="228"/>
      <c r="R1436" s="228"/>
      <c r="S1436" s="12"/>
    </row>
    <row r="1437" spans="8:19" ht="18.75" customHeight="1" x14ac:dyDescent="0.25">
      <c r="H1437" s="12"/>
      <c r="I1437" s="12"/>
      <c r="J1437" s="12"/>
      <c r="K1437" s="12"/>
      <c r="L1437" s="12"/>
      <c r="M1437" s="12"/>
      <c r="N1437" s="223"/>
      <c r="O1437" s="223"/>
      <c r="P1437" s="227"/>
      <c r="Q1437" s="228"/>
      <c r="R1437" s="228"/>
      <c r="S1437" s="12"/>
    </row>
    <row r="1438" spans="8:19" ht="18.75" customHeight="1" x14ac:dyDescent="0.25">
      <c r="H1438" s="12"/>
      <c r="I1438" s="12"/>
      <c r="J1438" s="12"/>
      <c r="K1438" s="12"/>
      <c r="L1438" s="12"/>
      <c r="M1438" s="12"/>
      <c r="N1438" s="223"/>
      <c r="O1438" s="223"/>
      <c r="P1438" s="227"/>
      <c r="Q1438" s="228"/>
      <c r="R1438" s="228"/>
      <c r="S1438" s="12"/>
    </row>
    <row r="1439" spans="8:19" ht="18.75" customHeight="1" x14ac:dyDescent="0.25">
      <c r="H1439" s="12"/>
      <c r="I1439" s="12"/>
      <c r="J1439" s="12"/>
      <c r="K1439" s="12"/>
      <c r="L1439" s="12"/>
      <c r="M1439" s="12"/>
      <c r="N1439" s="223"/>
      <c r="O1439" s="223"/>
      <c r="P1439" s="227"/>
      <c r="Q1439" s="228"/>
      <c r="R1439" s="228"/>
      <c r="S1439" s="12"/>
    </row>
    <row r="1440" spans="8:19" ht="18.75" customHeight="1" x14ac:dyDescent="0.25">
      <c r="H1440" s="12"/>
      <c r="I1440" s="12"/>
      <c r="J1440" s="12"/>
      <c r="K1440" s="12"/>
      <c r="L1440" s="12"/>
      <c r="M1440" s="12"/>
      <c r="N1440" s="223"/>
      <c r="O1440" s="223"/>
      <c r="P1440" s="227"/>
      <c r="Q1440" s="228"/>
      <c r="R1440" s="228"/>
      <c r="S1440" s="12"/>
    </row>
    <row r="1441" spans="8:19" ht="18.75" customHeight="1" x14ac:dyDescent="0.25">
      <c r="H1441" s="12"/>
      <c r="I1441" s="12"/>
      <c r="J1441" s="12"/>
      <c r="K1441" s="12"/>
      <c r="L1441" s="12"/>
      <c r="M1441" s="12"/>
      <c r="N1441" s="223"/>
      <c r="O1441" s="223"/>
      <c r="P1441" s="227"/>
      <c r="Q1441" s="228"/>
      <c r="R1441" s="228"/>
      <c r="S1441" s="12"/>
    </row>
    <row r="1442" spans="8:19" ht="18.75" customHeight="1" x14ac:dyDescent="0.25">
      <c r="H1442" s="12"/>
      <c r="I1442" s="12"/>
      <c r="J1442" s="12"/>
      <c r="K1442" s="12"/>
      <c r="L1442" s="12"/>
      <c r="M1442" s="12"/>
      <c r="N1442" s="223"/>
      <c r="O1442" s="223"/>
      <c r="P1442" s="227"/>
      <c r="Q1442" s="228"/>
      <c r="R1442" s="228"/>
      <c r="S1442" s="12"/>
    </row>
    <row r="1443" spans="8:19" ht="18.75" customHeight="1" x14ac:dyDescent="0.25">
      <c r="H1443" s="12"/>
      <c r="I1443" s="12"/>
      <c r="J1443" s="12"/>
      <c r="K1443" s="12"/>
      <c r="L1443" s="12"/>
      <c r="M1443" s="12"/>
      <c r="N1443" s="223"/>
      <c r="O1443" s="223"/>
      <c r="P1443" s="227"/>
      <c r="Q1443" s="228"/>
      <c r="R1443" s="228"/>
      <c r="S1443" s="12"/>
    </row>
    <row r="1444" spans="8:19" ht="18.75" customHeight="1" x14ac:dyDescent="0.25">
      <c r="H1444" s="12"/>
      <c r="I1444" s="12"/>
      <c r="J1444" s="12"/>
      <c r="K1444" s="12"/>
      <c r="L1444" s="12"/>
      <c r="M1444" s="12"/>
      <c r="N1444" s="223"/>
      <c r="O1444" s="223"/>
      <c r="P1444" s="227"/>
      <c r="Q1444" s="228"/>
      <c r="R1444" s="228"/>
      <c r="S1444" s="12"/>
    </row>
    <row r="1445" spans="8:19" ht="18.75" customHeight="1" x14ac:dyDescent="0.25">
      <c r="H1445" s="12"/>
      <c r="I1445" s="12"/>
      <c r="J1445" s="12"/>
      <c r="K1445" s="12"/>
      <c r="L1445" s="12"/>
      <c r="M1445" s="12"/>
      <c r="N1445" s="223"/>
      <c r="O1445" s="223"/>
      <c r="P1445" s="227"/>
      <c r="Q1445" s="228"/>
      <c r="R1445" s="228"/>
      <c r="S1445" s="12"/>
    </row>
    <row r="1446" spans="8:19" ht="18.75" customHeight="1" x14ac:dyDescent="0.25">
      <c r="H1446" s="12"/>
      <c r="I1446" s="12"/>
      <c r="J1446" s="12"/>
      <c r="K1446" s="12"/>
      <c r="L1446" s="12"/>
      <c r="M1446" s="12"/>
      <c r="N1446" s="223"/>
      <c r="O1446" s="223"/>
      <c r="P1446" s="227"/>
      <c r="Q1446" s="228"/>
      <c r="R1446" s="228"/>
      <c r="S1446" s="12"/>
    </row>
    <row r="1447" spans="8:19" ht="18.75" customHeight="1" x14ac:dyDescent="0.25">
      <c r="H1447" s="12"/>
      <c r="I1447" s="12"/>
      <c r="J1447" s="12"/>
      <c r="K1447" s="12"/>
      <c r="L1447" s="12"/>
      <c r="M1447" s="12"/>
      <c r="N1447" s="223"/>
      <c r="O1447" s="223"/>
      <c r="P1447" s="227"/>
      <c r="Q1447" s="228"/>
      <c r="R1447" s="228"/>
      <c r="S1447" s="12"/>
    </row>
    <row r="1448" spans="8:19" ht="18.75" customHeight="1" x14ac:dyDescent="0.25">
      <c r="H1448" s="12"/>
      <c r="I1448" s="12"/>
      <c r="J1448" s="12"/>
      <c r="K1448" s="12"/>
      <c r="L1448" s="12"/>
      <c r="M1448" s="12"/>
      <c r="N1448" s="223"/>
      <c r="O1448" s="223"/>
      <c r="P1448" s="227"/>
      <c r="Q1448" s="228"/>
      <c r="R1448" s="228"/>
      <c r="S1448" s="12"/>
    </row>
    <row r="1449" spans="8:19" ht="18.75" customHeight="1" x14ac:dyDescent="0.25">
      <c r="H1449" s="12"/>
      <c r="I1449" s="12"/>
      <c r="J1449" s="12"/>
      <c r="K1449" s="12"/>
      <c r="L1449" s="12"/>
      <c r="M1449" s="12"/>
      <c r="N1449" s="223"/>
      <c r="O1449" s="223"/>
      <c r="P1449" s="227"/>
      <c r="Q1449" s="228"/>
      <c r="R1449" s="228"/>
      <c r="S1449" s="12"/>
    </row>
    <row r="1450" spans="8:19" ht="18.75" customHeight="1" x14ac:dyDescent="0.25">
      <c r="H1450" s="12"/>
      <c r="I1450" s="12"/>
      <c r="J1450" s="12"/>
      <c r="K1450" s="12"/>
      <c r="L1450" s="12"/>
      <c r="M1450" s="12"/>
      <c r="N1450" s="223"/>
      <c r="O1450" s="223"/>
      <c r="P1450" s="227"/>
      <c r="Q1450" s="228"/>
      <c r="R1450" s="228"/>
      <c r="S1450" s="12"/>
    </row>
    <row r="1451" spans="8:19" ht="18.75" customHeight="1" x14ac:dyDescent="0.25">
      <c r="H1451" s="12"/>
      <c r="I1451" s="12"/>
      <c r="J1451" s="12"/>
      <c r="K1451" s="12"/>
      <c r="L1451" s="12"/>
      <c r="M1451" s="12"/>
      <c r="N1451" s="223"/>
      <c r="O1451" s="223"/>
      <c r="P1451" s="227"/>
      <c r="Q1451" s="228"/>
      <c r="R1451" s="228"/>
      <c r="S1451" s="12"/>
    </row>
    <row r="1452" spans="8:19" ht="18.75" customHeight="1" x14ac:dyDescent="0.25">
      <c r="H1452" s="12"/>
      <c r="I1452" s="12"/>
      <c r="J1452" s="12"/>
      <c r="K1452" s="12"/>
      <c r="L1452" s="12"/>
      <c r="M1452" s="12"/>
      <c r="N1452" s="223"/>
      <c r="O1452" s="223"/>
      <c r="P1452" s="227"/>
      <c r="Q1452" s="228"/>
      <c r="R1452" s="228"/>
      <c r="S1452" s="12"/>
    </row>
    <row r="1453" spans="8:19" ht="18.75" customHeight="1" x14ac:dyDescent="0.25">
      <c r="H1453" s="12"/>
      <c r="I1453" s="12"/>
      <c r="J1453" s="12"/>
      <c r="K1453" s="12"/>
      <c r="L1453" s="12"/>
      <c r="M1453" s="12"/>
      <c r="N1453" s="223"/>
      <c r="O1453" s="223"/>
      <c r="P1453" s="227"/>
      <c r="Q1453" s="228"/>
      <c r="R1453" s="228"/>
      <c r="S1453" s="12"/>
    </row>
    <row r="1454" spans="8:19" ht="18.75" customHeight="1" x14ac:dyDescent="0.25">
      <c r="H1454" s="12"/>
      <c r="I1454" s="12"/>
      <c r="J1454" s="12"/>
      <c r="K1454" s="12"/>
      <c r="L1454" s="12"/>
      <c r="M1454" s="12"/>
      <c r="N1454" s="223"/>
      <c r="O1454" s="223"/>
      <c r="P1454" s="227"/>
      <c r="Q1454" s="228"/>
      <c r="R1454" s="228"/>
      <c r="S1454" s="12"/>
    </row>
  </sheetData>
  <mergeCells count="10">
    <mergeCell ref="N47:O47"/>
    <mergeCell ref="A66:F66"/>
    <mergeCell ref="A67:F67"/>
    <mergeCell ref="A68:F68"/>
    <mergeCell ref="A1:B1"/>
    <mergeCell ref="A11:C11"/>
    <mergeCell ref="A12:C12"/>
    <mergeCell ref="A38:C38"/>
    <mergeCell ref="N41:O41"/>
    <mergeCell ref="A13:C13"/>
  </mergeCells>
  <pageMargins left="0.7" right="0.7" top="0.75" bottom="0.75" header="0.3" footer="0.3"/>
  <pageSetup scale="6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22" zoomScaleNormal="100" workbookViewId="0">
      <selection activeCell="D22" sqref="D22"/>
    </sheetView>
  </sheetViews>
  <sheetFormatPr defaultColWidth="21.44140625" defaultRowHeight="13.2" x14ac:dyDescent="0.25"/>
  <cols>
    <col min="1" max="1" width="61.33203125" customWidth="1"/>
  </cols>
  <sheetData>
    <row r="1" spans="1:4" ht="26.25" customHeight="1" x14ac:dyDescent="0.4">
      <c r="A1" s="10" t="s">
        <v>23</v>
      </c>
      <c r="B1" s="232"/>
      <c r="C1" s="6"/>
      <c r="D1" s="6"/>
    </row>
    <row r="2" spans="1:4" ht="18.75" customHeight="1" x14ac:dyDescent="0.3">
      <c r="A2" s="233" t="s">
        <v>338</v>
      </c>
      <c r="B2" s="234" t="s">
        <v>46</v>
      </c>
      <c r="C2" s="341">
        <v>2017</v>
      </c>
      <c r="D2" s="235" t="s">
        <v>48</v>
      </c>
    </row>
    <row r="3" spans="1:4" ht="18.75" customHeight="1" x14ac:dyDescent="0.3">
      <c r="A3" s="35" t="s">
        <v>353</v>
      </c>
      <c r="B3" s="236"/>
      <c r="C3" s="31"/>
      <c r="D3" s="6"/>
    </row>
    <row r="4" spans="1:4" ht="18.75" customHeight="1" x14ac:dyDescent="0.3">
      <c r="A4" s="7" t="s">
        <v>345</v>
      </c>
      <c r="B4" s="177">
        <v>29865</v>
      </c>
      <c r="C4" s="32">
        <v>30221</v>
      </c>
      <c r="D4" s="32">
        <v>29579</v>
      </c>
    </row>
    <row r="5" spans="1:4" ht="18.75" customHeight="1" x14ac:dyDescent="0.3">
      <c r="A5" s="7" t="s">
        <v>346</v>
      </c>
      <c r="B5" s="177">
        <v>42369</v>
      </c>
      <c r="C5" s="32">
        <v>42514</v>
      </c>
      <c r="D5" s="32">
        <v>42189</v>
      </c>
    </row>
    <row r="6" spans="1:4" ht="18.75" customHeight="1" x14ac:dyDescent="0.3">
      <c r="A6" s="7" t="s">
        <v>347</v>
      </c>
      <c r="B6" s="177">
        <v>6786</v>
      </c>
      <c r="C6" s="32">
        <v>6659</v>
      </c>
      <c r="D6" s="32">
        <v>7162</v>
      </c>
    </row>
    <row r="7" spans="1:4" ht="18.75" customHeight="1" x14ac:dyDescent="0.3">
      <c r="A7" s="7" t="s">
        <v>354</v>
      </c>
      <c r="B7" s="177">
        <v>4510</v>
      </c>
      <c r="C7" s="32">
        <v>4711</v>
      </c>
      <c r="D7" s="32">
        <v>4715</v>
      </c>
    </row>
    <row r="8" spans="1:4" ht="18.75" customHeight="1" x14ac:dyDescent="0.3">
      <c r="A8" s="7" t="s">
        <v>355</v>
      </c>
      <c r="B8" s="177">
        <v>1745</v>
      </c>
      <c r="C8" s="32">
        <v>1498</v>
      </c>
      <c r="D8" s="32">
        <v>1803</v>
      </c>
    </row>
    <row r="9" spans="1:4" ht="18.75" customHeight="1" x14ac:dyDescent="0.3">
      <c r="A9" s="7" t="s">
        <v>356</v>
      </c>
      <c r="B9" s="177">
        <v>1867</v>
      </c>
      <c r="C9" s="32">
        <v>1568</v>
      </c>
      <c r="D9" s="32">
        <v>1794</v>
      </c>
    </row>
    <row r="10" spans="1:4" ht="25.05" customHeight="1" x14ac:dyDescent="0.3">
      <c r="A10" s="237" t="s">
        <v>357</v>
      </c>
      <c r="B10" s="238">
        <v>87143</v>
      </c>
      <c r="C10" s="239">
        <v>87170</v>
      </c>
      <c r="D10" s="239">
        <f>SUM(D4:D9)</f>
        <v>87242</v>
      </c>
    </row>
    <row r="11" spans="1:4" ht="18.75" customHeight="1" x14ac:dyDescent="0.25">
      <c r="A11" s="6"/>
      <c r="B11" s="31"/>
      <c r="C11" s="6"/>
      <c r="D11" s="11"/>
    </row>
    <row r="12" spans="1:4" ht="18.75" customHeight="1" x14ac:dyDescent="0.3">
      <c r="A12" s="35" t="s">
        <v>358</v>
      </c>
      <c r="B12" s="240"/>
      <c r="C12" s="241"/>
      <c r="D12" s="11"/>
    </row>
    <row r="13" spans="1:4" ht="18.75" customHeight="1" x14ac:dyDescent="0.3">
      <c r="A13" s="7" t="s">
        <v>345</v>
      </c>
      <c r="B13" s="242">
        <f>B4/B10</f>
        <v>0.34271255293024111</v>
      </c>
      <c r="C13" s="81">
        <f>C4/C10</f>
        <v>0.34669037512905815</v>
      </c>
      <c r="D13" s="243">
        <f t="shared" ref="D13:D18" si="0">D4/$D$10</f>
        <v>0.33904541390614612</v>
      </c>
    </row>
    <row r="14" spans="1:4" ht="18.75" customHeight="1" x14ac:dyDescent="0.3">
      <c r="A14" s="7" t="s">
        <v>346</v>
      </c>
      <c r="B14" s="242">
        <f>B5/B10</f>
        <v>0.48620084229370114</v>
      </c>
      <c r="C14" s="81">
        <f>C5/C10</f>
        <v>0.48771366295743951</v>
      </c>
      <c r="D14" s="243">
        <f t="shared" si="0"/>
        <v>0.48358588753123494</v>
      </c>
    </row>
    <row r="15" spans="1:4" ht="18.75" customHeight="1" x14ac:dyDescent="0.3">
      <c r="A15" s="7" t="s">
        <v>347</v>
      </c>
      <c r="B15" s="242">
        <f>B6/B10</f>
        <v>7.7872003488518873E-2</v>
      </c>
      <c r="C15" s="81">
        <f>C6/C10</f>
        <v>7.6390960192726856E-2</v>
      </c>
      <c r="D15" s="243">
        <f t="shared" si="0"/>
        <v>8.2093487081910083E-2</v>
      </c>
    </row>
    <row r="16" spans="1:4" ht="18.75" customHeight="1" x14ac:dyDescent="0.3">
      <c r="A16" s="7" t="s">
        <v>354</v>
      </c>
      <c r="B16" s="242">
        <f>B7/B10</f>
        <v>5.1754013518010629E-2</v>
      </c>
      <c r="C16" s="81">
        <f>C7/C10</f>
        <v>5.4043822415968799E-2</v>
      </c>
      <c r="D16" s="243">
        <f t="shared" si="0"/>
        <v>5.4045070035074846E-2</v>
      </c>
    </row>
    <row r="17" spans="1:4" ht="18.75" customHeight="1" x14ac:dyDescent="0.3">
      <c r="A17" s="7" t="s">
        <v>355</v>
      </c>
      <c r="B17" s="242">
        <f>B8/B10</f>
        <v>2.002455733679125E-2</v>
      </c>
      <c r="C17" s="81">
        <f>C8/C10</f>
        <v>1.7184811288287256E-2</v>
      </c>
      <c r="D17" s="243">
        <f t="shared" si="0"/>
        <v>2.0666651383507942E-2</v>
      </c>
    </row>
    <row r="18" spans="1:4" ht="18.75" customHeight="1" x14ac:dyDescent="0.3">
      <c r="A18" s="7" t="s">
        <v>356</v>
      </c>
      <c r="B18" s="242">
        <f>B9/B10</f>
        <v>2.1424555041713048E-2</v>
      </c>
      <c r="C18" s="81">
        <f>C9/C10</f>
        <v>1.7987839853160492E-2</v>
      </c>
      <c r="D18" s="243">
        <f t="shared" si="0"/>
        <v>2.0563490062126041E-2</v>
      </c>
    </row>
    <row r="19" spans="1:4" ht="25.05" customHeight="1" x14ac:dyDescent="0.3">
      <c r="A19" s="237" t="s">
        <v>130</v>
      </c>
      <c r="B19" s="244">
        <f>SUM(B13:B18)</f>
        <v>0.99998852460897603</v>
      </c>
      <c r="C19" s="245">
        <f>SUM(C13:C18)</f>
        <v>1.0000114718366411</v>
      </c>
      <c r="D19" s="246">
        <f>SUM(D13:D18)</f>
        <v>1</v>
      </c>
    </row>
    <row r="20" spans="1:4" ht="18.75" customHeight="1" x14ac:dyDescent="0.25">
      <c r="A20" s="6"/>
      <c r="B20" s="232"/>
      <c r="C20" s="6"/>
      <c r="D20" s="6"/>
    </row>
    <row r="21" spans="1:4" ht="18.75" customHeight="1" x14ac:dyDescent="0.25">
      <c r="A21" s="154" t="s">
        <v>359</v>
      </c>
      <c r="B21" s="232"/>
      <c r="C21" s="6"/>
      <c r="D21" s="6"/>
    </row>
    <row r="22" spans="1:4" ht="18.75" customHeight="1" x14ac:dyDescent="0.25">
      <c r="A22" s="6"/>
      <c r="B22" s="232"/>
      <c r="C22" s="6"/>
      <c r="D22" s="6"/>
    </row>
    <row r="23" spans="1:4" ht="18.75" customHeight="1" x14ac:dyDescent="0.25">
      <c r="A23" s="6"/>
      <c r="B23" s="232"/>
      <c r="C23" s="6"/>
      <c r="D23" s="6"/>
    </row>
    <row r="24" spans="1:4" ht="46.2" customHeight="1" x14ac:dyDescent="0.4">
      <c r="A24" s="10" t="s">
        <v>24</v>
      </c>
      <c r="B24" s="232"/>
      <c r="C24" s="6"/>
      <c r="D24" s="6"/>
    </row>
    <row r="25" spans="1:4" ht="18.75" customHeight="1" x14ac:dyDescent="0.3">
      <c r="A25" s="233" t="s">
        <v>338</v>
      </c>
      <c r="B25" s="234" t="s">
        <v>46</v>
      </c>
      <c r="C25" s="341">
        <v>2017</v>
      </c>
      <c r="D25" s="235" t="s">
        <v>48</v>
      </c>
    </row>
    <row r="26" spans="1:4" ht="18.75" customHeight="1" x14ac:dyDescent="0.3">
      <c r="A26" s="35" t="s">
        <v>360</v>
      </c>
      <c r="B26" s="11"/>
      <c r="C26" s="31"/>
      <c r="D26" s="6"/>
    </row>
    <row r="27" spans="1:4" ht="18.75" customHeight="1" x14ac:dyDescent="0.3">
      <c r="A27" s="7" t="s">
        <v>345</v>
      </c>
      <c r="B27" s="247">
        <v>5022</v>
      </c>
      <c r="C27" s="32">
        <v>4866</v>
      </c>
      <c r="D27" s="67">
        <v>4603</v>
      </c>
    </row>
    <row r="28" spans="1:4" ht="18.75" customHeight="1" x14ac:dyDescent="0.3">
      <c r="A28" s="7" t="s">
        <v>346</v>
      </c>
      <c r="B28" s="177">
        <v>5471</v>
      </c>
      <c r="C28" s="32">
        <v>5271</v>
      </c>
      <c r="D28" s="32">
        <v>4886</v>
      </c>
    </row>
    <row r="29" spans="1:4" ht="18.75" customHeight="1" x14ac:dyDescent="0.3">
      <c r="A29" s="7" t="s">
        <v>347</v>
      </c>
      <c r="B29" s="177">
        <v>555</v>
      </c>
      <c r="C29" s="32">
        <v>524</v>
      </c>
      <c r="D29" s="32">
        <v>459</v>
      </c>
    </row>
    <row r="30" spans="1:4" ht="18.75" customHeight="1" x14ac:dyDescent="0.3">
      <c r="A30" s="7" t="s">
        <v>354</v>
      </c>
      <c r="B30" s="177">
        <v>569</v>
      </c>
      <c r="C30" s="32">
        <v>591</v>
      </c>
      <c r="D30" s="32">
        <v>566</v>
      </c>
    </row>
    <row r="31" spans="1:4" ht="18.75" customHeight="1" x14ac:dyDescent="0.3">
      <c r="A31" s="7" t="s">
        <v>348</v>
      </c>
      <c r="B31" s="177">
        <v>221</v>
      </c>
      <c r="C31" s="32">
        <v>190</v>
      </c>
      <c r="D31" s="32">
        <v>208</v>
      </c>
    </row>
    <row r="32" spans="1:4" ht="18.75" customHeight="1" x14ac:dyDescent="0.3">
      <c r="A32" s="7" t="s">
        <v>307</v>
      </c>
      <c r="B32" s="177">
        <v>12</v>
      </c>
      <c r="C32" s="32">
        <v>13</v>
      </c>
      <c r="D32" s="32">
        <v>11</v>
      </c>
    </row>
    <row r="33" spans="1:4" ht="18.75" customHeight="1" x14ac:dyDescent="0.3">
      <c r="A33" s="7" t="s">
        <v>356</v>
      </c>
      <c r="B33" s="177">
        <v>70</v>
      </c>
      <c r="C33" s="32">
        <v>14</v>
      </c>
      <c r="D33" s="32">
        <v>36</v>
      </c>
    </row>
    <row r="34" spans="1:4" ht="18.75" customHeight="1" x14ac:dyDescent="0.25">
      <c r="A34" s="248" t="s">
        <v>361</v>
      </c>
      <c r="B34" s="249">
        <v>11920</v>
      </c>
      <c r="C34" s="250">
        <f>SUM(C27:C33)</f>
        <v>11469</v>
      </c>
      <c r="D34" s="250">
        <f>SUM(D27:D33)</f>
        <v>10769</v>
      </c>
    </row>
    <row r="35" spans="1:4" ht="18.75" customHeight="1" x14ac:dyDescent="0.3">
      <c r="A35" s="7" t="s">
        <v>362</v>
      </c>
      <c r="B35" s="177">
        <v>852</v>
      </c>
      <c r="C35" s="32">
        <v>824</v>
      </c>
      <c r="D35" s="32">
        <v>876</v>
      </c>
    </row>
    <row r="36" spans="1:4" ht="18.75" customHeight="1" x14ac:dyDescent="0.3">
      <c r="A36" s="298" t="s">
        <v>639</v>
      </c>
      <c r="B36" s="177">
        <v>-161</v>
      </c>
      <c r="C36" s="32">
        <v>-39</v>
      </c>
      <c r="D36" s="32">
        <v>185</v>
      </c>
    </row>
    <row r="37" spans="1:4" ht="21.3" customHeight="1" x14ac:dyDescent="0.25">
      <c r="A37" s="330" t="s">
        <v>640</v>
      </c>
      <c r="B37" s="251">
        <v>12611</v>
      </c>
      <c r="C37" s="252">
        <f>SUM(C34:C36)</f>
        <v>12254</v>
      </c>
      <c r="D37" s="253">
        <f>SUM(D34:D36)</f>
        <v>11830</v>
      </c>
    </row>
    <row r="38" spans="1:4" ht="18.75" customHeight="1" x14ac:dyDescent="0.25">
      <c r="A38" s="6"/>
      <c r="B38" s="11"/>
      <c r="C38" s="31"/>
      <c r="D38" s="6"/>
    </row>
    <row r="39" spans="1:4" ht="18.75" customHeight="1" x14ac:dyDescent="0.3">
      <c r="A39" s="35" t="s">
        <v>358</v>
      </c>
      <c r="B39" s="11"/>
      <c r="C39" s="31"/>
      <c r="D39" s="6"/>
    </row>
    <row r="40" spans="1:4" ht="18.75" customHeight="1" x14ac:dyDescent="0.3">
      <c r="A40" s="7" t="s">
        <v>345</v>
      </c>
      <c r="B40" s="72" t="s">
        <v>363</v>
      </c>
      <c r="C40" s="81">
        <v>0.39700000000000002</v>
      </c>
      <c r="D40" s="78">
        <v>0.38900000000000001</v>
      </c>
    </row>
    <row r="41" spans="1:4" ht="18.75" customHeight="1" x14ac:dyDescent="0.3">
      <c r="A41" s="7" t="s">
        <v>346</v>
      </c>
      <c r="B41" s="72" t="s">
        <v>364</v>
      </c>
      <c r="C41" s="79">
        <v>0.43</v>
      </c>
      <c r="D41" s="78">
        <v>0.41299999999999998</v>
      </c>
    </row>
    <row r="42" spans="1:4" ht="18.75" customHeight="1" x14ac:dyDescent="0.3">
      <c r="A42" s="7" t="s">
        <v>347</v>
      </c>
      <c r="B42" s="72" t="s">
        <v>365</v>
      </c>
      <c r="C42" s="81">
        <v>4.2999999999999997E-2</v>
      </c>
      <c r="D42" s="78">
        <v>3.9E-2</v>
      </c>
    </row>
    <row r="43" spans="1:4" ht="18.75" customHeight="1" x14ac:dyDescent="0.3">
      <c r="A43" s="7" t="s">
        <v>354</v>
      </c>
      <c r="B43" s="72" t="s">
        <v>366</v>
      </c>
      <c r="C43" s="81">
        <v>4.8000000000000001E-2</v>
      </c>
      <c r="D43" s="78">
        <v>4.8000000000000001E-2</v>
      </c>
    </row>
    <row r="44" spans="1:4" ht="18.75" customHeight="1" x14ac:dyDescent="0.3">
      <c r="A44" s="7" t="s">
        <v>348</v>
      </c>
      <c r="B44" s="72" t="s">
        <v>367</v>
      </c>
      <c r="C44" s="81">
        <v>1.6E-2</v>
      </c>
      <c r="D44" s="78">
        <v>1.7000000000000001E-2</v>
      </c>
    </row>
    <row r="45" spans="1:4" ht="18.75" customHeight="1" x14ac:dyDescent="0.3">
      <c r="A45" s="7" t="s">
        <v>307</v>
      </c>
      <c r="B45" s="72" t="s">
        <v>368</v>
      </c>
      <c r="C45" s="81">
        <v>1E-3</v>
      </c>
      <c r="D45" s="78">
        <v>1E-3</v>
      </c>
    </row>
    <row r="46" spans="1:4" ht="18.75" customHeight="1" x14ac:dyDescent="0.3">
      <c r="A46" s="7" t="s">
        <v>356</v>
      </c>
      <c r="B46" s="72" t="s">
        <v>369</v>
      </c>
      <c r="C46" s="81">
        <v>1E-3</v>
      </c>
      <c r="D46" s="78">
        <v>3.0000000000000001E-3</v>
      </c>
    </row>
    <row r="47" spans="1:4" ht="18.75" customHeight="1" x14ac:dyDescent="0.3">
      <c r="A47" s="254" t="s">
        <v>361</v>
      </c>
      <c r="B47" s="255" t="s">
        <v>370</v>
      </c>
      <c r="C47" s="256">
        <v>0.93600000000000005</v>
      </c>
      <c r="D47" s="257">
        <f>SUM(D40:D46)</f>
        <v>0.91000000000000014</v>
      </c>
    </row>
    <row r="48" spans="1:4" ht="18.75" customHeight="1" x14ac:dyDescent="0.3">
      <c r="A48" s="7" t="s">
        <v>362</v>
      </c>
      <c r="B48" s="72" t="s">
        <v>371</v>
      </c>
      <c r="C48" s="81">
        <v>6.7000000000000004E-2</v>
      </c>
      <c r="D48" s="78">
        <v>7.3999999999999996E-2</v>
      </c>
    </row>
    <row r="49" spans="1:4" ht="18.75" customHeight="1" x14ac:dyDescent="0.3">
      <c r="A49" s="300" t="s">
        <v>639</v>
      </c>
      <c r="B49" s="77">
        <v>-1.2999999999999999E-2</v>
      </c>
      <c r="C49" s="81">
        <v>-3.0000000000000001E-3</v>
      </c>
      <c r="D49" s="78">
        <v>1.6E-2</v>
      </c>
    </row>
    <row r="50" spans="1:4" ht="23.7" customHeight="1" x14ac:dyDescent="0.3">
      <c r="A50" s="331" t="s">
        <v>640</v>
      </c>
      <c r="B50" s="258">
        <v>1</v>
      </c>
      <c r="C50" s="245">
        <f>SUM(C47:C49)</f>
        <v>1.0000000000000002</v>
      </c>
      <c r="D50" s="259">
        <f>SUM(D47:D49)</f>
        <v>1</v>
      </c>
    </row>
    <row r="51" spans="1:4" ht="18.75" customHeight="1" x14ac:dyDescent="0.25">
      <c r="A51" s="6"/>
      <c r="B51" s="232"/>
      <c r="C51" s="260"/>
    </row>
    <row r="52" spans="1:4" ht="18.75" customHeight="1" x14ac:dyDescent="0.25">
      <c r="A52" s="365" t="s">
        <v>372</v>
      </c>
      <c r="B52" s="372"/>
      <c r="C52" s="372"/>
      <c r="D52" s="372"/>
    </row>
    <row r="53" spans="1:4" ht="18.75" customHeight="1" x14ac:dyDescent="0.25">
      <c r="A53" s="365" t="s">
        <v>373</v>
      </c>
      <c r="B53" s="372"/>
      <c r="C53" s="372"/>
      <c r="D53" s="372"/>
    </row>
    <row r="54" spans="1:4" ht="18.75" customHeight="1" x14ac:dyDescent="0.25">
      <c r="A54" s="6"/>
      <c r="B54" s="232"/>
      <c r="C54" s="6"/>
      <c r="D54" s="6"/>
    </row>
  </sheetData>
  <mergeCells count="2">
    <mergeCell ref="A52:D52"/>
    <mergeCell ref="A53:D53"/>
  </mergeCells>
  <pageMargins left="0.7" right="0.7" top="0.75" bottom="0.75" header="0.3" footer="0.3"/>
  <pageSetup scale="4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1"/>
  <sheetViews>
    <sheetView topLeftCell="A10" zoomScaleNormal="100" workbookViewId="0">
      <selection activeCell="B21" sqref="B21"/>
    </sheetView>
  </sheetViews>
  <sheetFormatPr defaultColWidth="21.44140625" defaultRowHeight="13.2" x14ac:dyDescent="0.25"/>
  <cols>
    <col min="1" max="1" width="37.109375" bestFit="1" customWidth="1"/>
    <col min="12" max="16384" width="21.44140625" style="301"/>
  </cols>
  <sheetData>
    <row r="1" spans="1:39" ht="18.75" customHeight="1" x14ac:dyDescent="0.4">
      <c r="A1" s="379" t="s">
        <v>25</v>
      </c>
      <c r="B1" s="372"/>
      <c r="C1" s="372"/>
      <c r="D1" s="6"/>
      <c r="E1" s="6"/>
      <c r="F1" s="6"/>
      <c r="G1" s="6"/>
      <c r="H1" s="6"/>
      <c r="I1" s="6"/>
      <c r="J1" s="6"/>
      <c r="K1" s="6"/>
    </row>
    <row r="2" spans="1:39" ht="31.2" customHeight="1" x14ac:dyDescent="0.3">
      <c r="A2" s="233" t="s">
        <v>338</v>
      </c>
      <c r="B2" s="409" t="s">
        <v>46</v>
      </c>
      <c r="C2" s="410"/>
      <c r="D2" s="411">
        <v>2017</v>
      </c>
      <c r="E2" s="410"/>
      <c r="F2" s="412" t="s">
        <v>48</v>
      </c>
      <c r="G2" s="410"/>
      <c r="H2" s="412">
        <f>F2-1</f>
        <v>2015</v>
      </c>
      <c r="I2" s="410"/>
      <c r="J2" s="412">
        <f>H2-1</f>
        <v>2014</v>
      </c>
      <c r="K2" s="410"/>
    </row>
    <row r="3" spans="1:39" ht="18.75" customHeight="1" x14ac:dyDescent="0.3">
      <c r="A3" s="261"/>
      <c r="B3" s="262" t="s">
        <v>374</v>
      </c>
      <c r="C3" s="262" t="s">
        <v>375</v>
      </c>
      <c r="D3" s="263" t="s">
        <v>374</v>
      </c>
      <c r="E3" s="263" t="s">
        <v>375</v>
      </c>
      <c r="F3" s="263" t="s">
        <v>374</v>
      </c>
      <c r="G3" s="263" t="s">
        <v>375</v>
      </c>
      <c r="H3" s="263" t="s">
        <v>374</v>
      </c>
      <c r="I3" s="263" t="s">
        <v>375</v>
      </c>
      <c r="J3" s="263" t="s">
        <v>374</v>
      </c>
      <c r="K3" s="263" t="s">
        <v>375</v>
      </c>
    </row>
    <row r="4" spans="1:39" ht="18.75" customHeight="1" x14ac:dyDescent="0.3">
      <c r="A4" s="413" t="s">
        <v>376</v>
      </c>
      <c r="B4" s="375"/>
      <c r="C4" s="375"/>
      <c r="D4" s="375"/>
      <c r="E4" s="6"/>
      <c r="F4" s="6"/>
      <c r="G4" s="6"/>
      <c r="H4" s="6"/>
      <c r="I4" s="6"/>
      <c r="J4" s="6"/>
      <c r="K4" s="6"/>
    </row>
    <row r="5" spans="1:39" ht="18.75" customHeight="1" x14ac:dyDescent="0.3">
      <c r="A5" s="35" t="s">
        <v>377</v>
      </c>
      <c r="B5" s="240"/>
      <c r="C5" s="240"/>
      <c r="D5" s="11"/>
      <c r="E5" s="11"/>
      <c r="F5" s="6"/>
      <c r="G5" s="6"/>
      <c r="H5" s="6"/>
      <c r="I5" s="6"/>
      <c r="J5" s="6"/>
      <c r="K5" s="6"/>
    </row>
    <row r="6" spans="1:39" ht="18.75" customHeight="1" x14ac:dyDescent="0.3">
      <c r="A6" s="7" t="s">
        <v>378</v>
      </c>
      <c r="B6" s="342">
        <v>12</v>
      </c>
      <c r="C6" s="80">
        <v>3.6540803897685747E-3</v>
      </c>
      <c r="D6" s="180">
        <v>11</v>
      </c>
      <c r="E6" s="243">
        <v>3.4641305032436856E-3</v>
      </c>
      <c r="F6" s="180">
        <v>11</v>
      </c>
      <c r="G6" s="243">
        <v>3.4641305032436856E-3</v>
      </c>
      <c r="H6" s="32">
        <v>9</v>
      </c>
      <c r="I6" s="78">
        <v>3.0000000000000001E-3</v>
      </c>
      <c r="J6" s="32">
        <v>9</v>
      </c>
      <c r="K6" s="78">
        <v>3.0000000000000001E-3</v>
      </c>
    </row>
    <row r="7" spans="1:39" ht="18.75" customHeight="1" x14ac:dyDescent="0.3">
      <c r="A7" s="7" t="s">
        <v>379</v>
      </c>
      <c r="B7" s="343">
        <v>669</v>
      </c>
      <c r="C7" s="80">
        <v>0.20371498172959804</v>
      </c>
      <c r="D7" s="180">
        <v>591</v>
      </c>
      <c r="E7" s="243">
        <v>0.18611828431063804</v>
      </c>
      <c r="F7" s="180">
        <v>591</v>
      </c>
      <c r="G7" s="243">
        <v>0.18611828431063804</v>
      </c>
      <c r="H7" s="32">
        <v>591</v>
      </c>
      <c r="I7" s="78">
        <v>0.188</v>
      </c>
      <c r="J7" s="32">
        <v>591</v>
      </c>
      <c r="K7" s="78">
        <v>0.188</v>
      </c>
    </row>
    <row r="8" spans="1:39" ht="18.75" customHeight="1" x14ac:dyDescent="0.3">
      <c r="A8" s="7" t="s">
        <v>380</v>
      </c>
      <c r="B8" s="343" t="s">
        <v>662</v>
      </c>
      <c r="C8" s="346" t="s">
        <v>662</v>
      </c>
      <c r="D8" s="17" t="s">
        <v>662</v>
      </c>
      <c r="E8" s="17" t="s">
        <v>662</v>
      </c>
      <c r="F8" s="17" t="s">
        <v>662</v>
      </c>
      <c r="G8" s="17" t="s">
        <v>662</v>
      </c>
      <c r="H8" s="17" t="s">
        <v>662</v>
      </c>
      <c r="I8" s="17" t="s">
        <v>662</v>
      </c>
      <c r="J8" s="17" t="s">
        <v>662</v>
      </c>
      <c r="K8" s="17" t="s">
        <v>662</v>
      </c>
    </row>
    <row r="9" spans="1:39" ht="18.75" customHeight="1" x14ac:dyDescent="0.3">
      <c r="A9" s="7" t="s">
        <v>381</v>
      </c>
      <c r="B9" s="342">
        <v>1177</v>
      </c>
      <c r="C9" s="80">
        <v>0.3584043848964677</v>
      </c>
      <c r="D9" s="180">
        <v>1153</v>
      </c>
      <c r="E9" s="243">
        <v>0.36310386093090635</v>
      </c>
      <c r="F9" s="180">
        <v>1153</v>
      </c>
      <c r="G9" s="243">
        <v>0.36310386093090635</v>
      </c>
      <c r="H9" s="32">
        <v>1153</v>
      </c>
      <c r="I9" s="78">
        <v>0.36699999999999999</v>
      </c>
      <c r="J9" s="32">
        <v>1153</v>
      </c>
      <c r="K9" s="78">
        <v>0.36699999999999999</v>
      </c>
    </row>
    <row r="10" spans="1:39" ht="18.75" customHeight="1" x14ac:dyDescent="0.3">
      <c r="A10" s="7" t="s">
        <v>382</v>
      </c>
      <c r="B10" s="342">
        <v>1321</v>
      </c>
      <c r="C10" s="80">
        <v>0.40225334957369063</v>
      </c>
      <c r="D10" s="180">
        <v>1297</v>
      </c>
      <c r="E10" s="243">
        <v>0.4084524784279146</v>
      </c>
      <c r="F10" s="180">
        <v>1297</v>
      </c>
      <c r="G10" s="243">
        <v>0.4084524784279146</v>
      </c>
      <c r="H10" s="32">
        <v>1295</v>
      </c>
      <c r="I10" s="78">
        <v>0.41299999999999998</v>
      </c>
      <c r="J10" s="32">
        <v>1295</v>
      </c>
      <c r="K10" s="78">
        <v>0.41299999999999998</v>
      </c>
    </row>
    <row r="11" spans="1:39" ht="18.75" customHeight="1" x14ac:dyDescent="0.3">
      <c r="A11" s="7" t="s">
        <v>383</v>
      </c>
      <c r="B11" s="342">
        <v>68</v>
      </c>
      <c r="C11" s="80">
        <v>2.0706455542021926E-2</v>
      </c>
      <c r="D11" s="180">
        <v>91</v>
      </c>
      <c r="E11" s="243">
        <v>2.865780689047049E-2</v>
      </c>
      <c r="F11" s="180">
        <v>91</v>
      </c>
      <c r="G11" s="243">
        <v>2.865780689047049E-2</v>
      </c>
      <c r="H11" s="32">
        <v>91</v>
      </c>
      <c r="I11" s="78">
        <v>2.9000000000000001E-2</v>
      </c>
      <c r="J11" s="32">
        <v>91</v>
      </c>
      <c r="K11" s="78">
        <v>2.9000000000000001E-2</v>
      </c>
    </row>
    <row r="12" spans="1:39" ht="18.75" customHeight="1" x14ac:dyDescent="0.3">
      <c r="A12" s="24" t="s">
        <v>384</v>
      </c>
      <c r="B12" s="344">
        <v>37</v>
      </c>
      <c r="C12" s="213">
        <v>1.1266747868453105E-2</v>
      </c>
      <c r="D12" s="347">
        <v>32.4</v>
      </c>
      <c r="E12" s="265">
        <v>1.0203438936826856E-2</v>
      </c>
      <c r="F12" s="347">
        <v>32.4</v>
      </c>
      <c r="G12" s="265">
        <v>1.0203438936826856E-2</v>
      </c>
      <c r="H12" s="348" t="s">
        <v>662</v>
      </c>
      <c r="I12" s="348" t="s">
        <v>662</v>
      </c>
      <c r="J12" s="348" t="s">
        <v>662</v>
      </c>
      <c r="K12" s="348" t="s">
        <v>662</v>
      </c>
      <c r="L12" s="310"/>
      <c r="M12" s="311"/>
      <c r="N12" s="311"/>
      <c r="O12" s="311"/>
      <c r="P12" s="311"/>
      <c r="Q12" s="311"/>
      <c r="R12" s="311"/>
      <c r="S12" s="311"/>
      <c r="T12" s="311"/>
      <c r="U12" s="311"/>
      <c r="V12" s="311"/>
      <c r="W12" s="311"/>
      <c r="X12" s="311"/>
      <c r="Y12" s="311"/>
      <c r="Z12" s="311"/>
      <c r="AA12" s="311"/>
      <c r="AB12" s="311"/>
      <c r="AC12" s="311"/>
      <c r="AD12" s="311"/>
      <c r="AE12" s="311"/>
      <c r="AF12" s="311"/>
      <c r="AG12" s="311"/>
      <c r="AH12" s="311"/>
      <c r="AI12" s="311"/>
      <c r="AJ12" s="311"/>
      <c r="AK12" s="311"/>
      <c r="AL12" s="311"/>
      <c r="AM12" s="311"/>
    </row>
    <row r="13" spans="1:39" ht="21.3" customHeight="1" x14ac:dyDescent="0.3">
      <c r="A13" s="100" t="s">
        <v>130</v>
      </c>
      <c r="B13" s="345">
        <v>3284</v>
      </c>
      <c r="C13" s="266">
        <v>0.99999999999999989</v>
      </c>
      <c r="D13" s="119">
        <v>3175.4</v>
      </c>
      <c r="E13" s="267">
        <v>1.0000000000000002</v>
      </c>
      <c r="F13" s="119">
        <v>3175.4</v>
      </c>
      <c r="G13" s="267">
        <v>1.0000000000000002</v>
      </c>
      <c r="H13" s="119">
        <v>3139</v>
      </c>
      <c r="I13" s="267">
        <v>1</v>
      </c>
      <c r="J13" s="119">
        <v>3139</v>
      </c>
      <c r="K13" s="267">
        <v>1</v>
      </c>
      <c r="L13" s="311"/>
      <c r="M13" s="311"/>
      <c r="N13" s="311"/>
      <c r="O13" s="311"/>
      <c r="P13" s="311"/>
      <c r="Q13" s="311"/>
      <c r="R13" s="311"/>
      <c r="S13" s="311"/>
      <c r="T13" s="311"/>
      <c r="U13" s="311"/>
      <c r="V13" s="311"/>
      <c r="W13" s="311"/>
      <c r="X13" s="311"/>
      <c r="Y13" s="311"/>
      <c r="Z13" s="311"/>
      <c r="AA13" s="311"/>
      <c r="AB13" s="311"/>
      <c r="AC13" s="311"/>
      <c r="AD13" s="311"/>
      <c r="AE13" s="311"/>
      <c r="AF13" s="311"/>
      <c r="AG13" s="311"/>
      <c r="AH13" s="311"/>
      <c r="AI13" s="311"/>
      <c r="AJ13" s="311"/>
      <c r="AK13" s="311"/>
      <c r="AL13" s="311"/>
      <c r="AM13" s="311"/>
    </row>
    <row r="14" spans="1:39" ht="18.75" customHeight="1" x14ac:dyDescent="0.25">
      <c r="A14" s="6"/>
      <c r="B14" s="6"/>
      <c r="C14" s="6"/>
      <c r="D14" s="6"/>
      <c r="E14" s="6"/>
      <c r="F14" s="6"/>
      <c r="G14" s="6"/>
      <c r="H14" s="6"/>
      <c r="I14" s="6"/>
      <c r="J14" s="6"/>
      <c r="K14" s="6"/>
    </row>
    <row r="15" spans="1:39" ht="18.75" customHeight="1" x14ac:dyDescent="0.3">
      <c r="A15" s="413" t="s">
        <v>385</v>
      </c>
      <c r="B15" s="375"/>
      <c r="C15" s="372"/>
      <c r="D15" s="372"/>
      <c r="E15" s="6"/>
      <c r="F15" s="6"/>
      <c r="G15" s="6"/>
      <c r="H15" s="6"/>
      <c r="I15" s="6"/>
      <c r="J15" s="6"/>
      <c r="K15" s="6"/>
    </row>
    <row r="16" spans="1:39" ht="18.75" customHeight="1" x14ac:dyDescent="0.3">
      <c r="A16" s="35" t="s">
        <v>377</v>
      </c>
      <c r="B16" s="264"/>
      <c r="C16" s="268"/>
      <c r="D16" s="6"/>
      <c r="E16" s="6"/>
      <c r="F16" s="6"/>
      <c r="G16" s="6"/>
      <c r="H16" s="6"/>
      <c r="I16" s="6"/>
      <c r="J16" s="6"/>
      <c r="K16" s="6"/>
    </row>
    <row r="17" spans="1:11" ht="18.75" customHeight="1" x14ac:dyDescent="0.3">
      <c r="A17" s="298" t="s">
        <v>641</v>
      </c>
      <c r="B17" s="350" t="s">
        <v>386</v>
      </c>
      <c r="C17" s="80">
        <v>6.3E-2</v>
      </c>
      <c r="D17" s="32">
        <v>5110</v>
      </c>
      <c r="E17" s="81">
        <f>D17/D36</f>
        <v>6.5217668755503944E-2</v>
      </c>
      <c r="F17" s="32">
        <v>5094</v>
      </c>
      <c r="G17" s="78">
        <v>6.4000000000000001E-2</v>
      </c>
      <c r="H17" s="32">
        <v>5137</v>
      </c>
      <c r="I17" s="78">
        <v>6.5000000000000002E-2</v>
      </c>
      <c r="J17" s="32">
        <v>5107</v>
      </c>
      <c r="K17" s="78">
        <v>6.3E-2</v>
      </c>
    </row>
    <row r="18" spans="1:11" ht="18.75" customHeight="1" x14ac:dyDescent="0.3">
      <c r="A18" s="298" t="s">
        <v>380</v>
      </c>
      <c r="B18" s="343" t="s">
        <v>662</v>
      </c>
      <c r="C18" s="349" t="s">
        <v>662</v>
      </c>
      <c r="D18" s="32">
        <v>0</v>
      </c>
      <c r="E18" s="32">
        <v>0</v>
      </c>
      <c r="F18" s="32">
        <v>0</v>
      </c>
      <c r="G18" s="32">
        <v>0</v>
      </c>
      <c r="H18" s="32">
        <v>0</v>
      </c>
      <c r="I18" s="32">
        <v>0</v>
      </c>
      <c r="J18" s="32">
        <v>0</v>
      </c>
      <c r="K18" s="32">
        <v>0</v>
      </c>
    </row>
    <row r="19" spans="1:11" ht="18.75" customHeight="1" x14ac:dyDescent="0.3">
      <c r="A19" s="298" t="s">
        <v>381</v>
      </c>
      <c r="B19" s="350" t="s">
        <v>387</v>
      </c>
      <c r="C19" s="80">
        <v>4.4999999999999998E-2</v>
      </c>
      <c r="D19" s="32">
        <v>5806</v>
      </c>
      <c r="E19" s="81">
        <f>D19/D36</f>
        <v>7.4100544969560839E-2</v>
      </c>
      <c r="F19" s="32">
        <v>3712</v>
      </c>
      <c r="G19" s="78">
        <v>4.7E-2</v>
      </c>
      <c r="H19" s="32">
        <v>1000</v>
      </c>
      <c r="I19" s="78">
        <v>1.2999999999999999E-2</v>
      </c>
      <c r="J19" s="32">
        <v>1612</v>
      </c>
      <c r="K19" s="208">
        <v>0.02</v>
      </c>
    </row>
    <row r="20" spans="1:11" ht="18.75" customHeight="1" x14ac:dyDescent="0.3">
      <c r="A20" s="298" t="s">
        <v>383</v>
      </c>
      <c r="B20" s="343">
        <v>88</v>
      </c>
      <c r="C20" s="80">
        <v>1E-3</v>
      </c>
      <c r="D20" s="32">
        <v>99</v>
      </c>
      <c r="E20" s="81">
        <f>D20/D36</f>
        <v>1.2635125649305067E-3</v>
      </c>
      <c r="F20" s="32">
        <v>107</v>
      </c>
      <c r="G20" s="78">
        <v>1E-3</v>
      </c>
      <c r="H20" s="32">
        <v>118</v>
      </c>
      <c r="I20" s="78">
        <v>1E-3</v>
      </c>
      <c r="J20" s="32">
        <v>98</v>
      </c>
      <c r="K20" s="78">
        <v>1E-3</v>
      </c>
    </row>
    <row r="21" spans="1:11" ht="18.75" customHeight="1" x14ac:dyDescent="0.3">
      <c r="A21" s="298" t="s">
        <v>388</v>
      </c>
      <c r="B21" s="343">
        <v>10</v>
      </c>
      <c r="C21" s="349" t="s">
        <v>662</v>
      </c>
      <c r="D21" s="32">
        <v>10</v>
      </c>
      <c r="E21" s="269">
        <f>D21/D36</f>
        <v>1.276275318111623E-4</v>
      </c>
      <c r="F21" s="32">
        <v>8</v>
      </c>
      <c r="G21" s="32">
        <v>0</v>
      </c>
      <c r="H21" s="32">
        <v>7</v>
      </c>
      <c r="I21" s="32">
        <v>0</v>
      </c>
      <c r="J21" s="32">
        <v>10</v>
      </c>
      <c r="K21" s="32">
        <v>0</v>
      </c>
    </row>
    <row r="22" spans="1:11" ht="18.75" customHeight="1" x14ac:dyDescent="0.3">
      <c r="A22" s="298" t="s">
        <v>389</v>
      </c>
      <c r="B22" s="343">
        <v>29</v>
      </c>
      <c r="C22" s="349" t="s">
        <v>662</v>
      </c>
      <c r="D22" s="32">
        <v>29</v>
      </c>
      <c r="E22" s="269">
        <f>D22/D36</f>
        <v>3.7011984225237068E-4</v>
      </c>
      <c r="F22" s="32">
        <v>29</v>
      </c>
      <c r="G22" s="270">
        <v>0</v>
      </c>
      <c r="H22" s="32">
        <v>29</v>
      </c>
      <c r="I22" s="32">
        <v>0</v>
      </c>
      <c r="J22" s="32">
        <v>29</v>
      </c>
      <c r="K22" s="32">
        <v>0</v>
      </c>
    </row>
    <row r="23" spans="1:11" ht="18.75" customHeight="1" x14ac:dyDescent="0.3">
      <c r="A23" s="298" t="s">
        <v>390</v>
      </c>
      <c r="B23" s="343">
        <v>106</v>
      </c>
      <c r="C23" s="80">
        <v>1E-3</v>
      </c>
      <c r="D23" s="32">
        <v>148</v>
      </c>
      <c r="E23" s="81">
        <f>D23/D36</f>
        <v>1.888887470805202E-3</v>
      </c>
      <c r="F23" s="32">
        <v>153</v>
      </c>
      <c r="G23" s="78">
        <v>2E-3</v>
      </c>
      <c r="H23" s="32">
        <v>151</v>
      </c>
      <c r="I23" s="78">
        <v>2E-3</v>
      </c>
      <c r="J23" s="32">
        <v>106</v>
      </c>
      <c r="K23" s="78">
        <v>1E-3</v>
      </c>
    </row>
    <row r="24" spans="1:11" ht="18.75" customHeight="1" x14ac:dyDescent="0.3">
      <c r="A24" s="298" t="s">
        <v>391</v>
      </c>
      <c r="B24" s="350" t="s">
        <v>392</v>
      </c>
      <c r="C24" s="80">
        <v>2.5000000000000001E-2</v>
      </c>
      <c r="D24" s="32">
        <v>4053</v>
      </c>
      <c r="E24" s="81">
        <f>D24/D36</f>
        <v>5.1727438643064082E-2</v>
      </c>
      <c r="F24" s="32">
        <v>4900</v>
      </c>
      <c r="G24" s="78">
        <v>6.2E-2</v>
      </c>
      <c r="H24" s="32">
        <v>5753</v>
      </c>
      <c r="I24" s="78">
        <v>7.2999999999999995E-2</v>
      </c>
      <c r="J24" s="32">
        <v>6183</v>
      </c>
      <c r="K24" s="78">
        <v>7.5999999999999998E-2</v>
      </c>
    </row>
    <row r="25" spans="1:11" ht="18.75" customHeight="1" x14ac:dyDescent="0.3">
      <c r="A25" s="325" t="s">
        <v>642</v>
      </c>
      <c r="B25" s="343"/>
      <c r="C25" s="271"/>
      <c r="D25" s="272"/>
      <c r="E25" s="273"/>
      <c r="F25" s="31"/>
      <c r="G25" s="31"/>
      <c r="H25" s="31"/>
      <c r="I25" s="31"/>
      <c r="J25" s="31"/>
      <c r="K25" s="31"/>
    </row>
    <row r="26" spans="1:11" ht="18.75" customHeight="1" x14ac:dyDescent="0.3">
      <c r="A26" s="298" t="s">
        <v>643</v>
      </c>
      <c r="B26" s="350" t="s">
        <v>393</v>
      </c>
      <c r="C26" s="80">
        <v>0.124</v>
      </c>
      <c r="D26" s="32">
        <v>11014</v>
      </c>
      <c r="E26" s="81">
        <f>D26/D36</f>
        <v>0.14056896353681417</v>
      </c>
      <c r="F26" s="32">
        <v>11804</v>
      </c>
      <c r="G26" s="78">
        <v>0.14899999999999999</v>
      </c>
      <c r="H26" s="32">
        <v>16052</v>
      </c>
      <c r="I26" s="78">
        <v>0.20399999999999999</v>
      </c>
      <c r="J26" s="32">
        <v>19078</v>
      </c>
      <c r="K26" s="78">
        <v>0.23499999999999999</v>
      </c>
    </row>
    <row r="27" spans="1:11" ht="18.75" customHeight="1" x14ac:dyDescent="0.3">
      <c r="A27" s="298" t="s">
        <v>644</v>
      </c>
      <c r="B27" s="343">
        <v>139</v>
      </c>
      <c r="C27" s="80">
        <v>2E-3</v>
      </c>
      <c r="D27" s="32">
        <v>126</v>
      </c>
      <c r="E27" s="81">
        <f>D27/D36</f>
        <v>1.6081069008206451E-3</v>
      </c>
      <c r="F27" s="32">
        <v>84</v>
      </c>
      <c r="G27" s="78">
        <v>1E-3</v>
      </c>
      <c r="H27" s="32">
        <v>217</v>
      </c>
      <c r="I27" s="78">
        <v>3.0000000000000001E-3</v>
      </c>
      <c r="J27" s="32">
        <v>159</v>
      </c>
      <c r="K27" s="78">
        <v>2E-3</v>
      </c>
    </row>
    <row r="28" spans="1:11" ht="18.75" customHeight="1" x14ac:dyDescent="0.3">
      <c r="A28" s="325" t="s">
        <v>645</v>
      </c>
      <c r="B28" s="343"/>
      <c r="C28" s="271"/>
      <c r="D28" s="272"/>
      <c r="E28" s="273"/>
      <c r="F28" s="31"/>
      <c r="G28" s="31"/>
      <c r="H28" s="31"/>
      <c r="I28" s="31"/>
      <c r="J28" s="31"/>
      <c r="K28" s="31"/>
    </row>
    <row r="29" spans="1:11" ht="18.75" customHeight="1" x14ac:dyDescent="0.3">
      <c r="A29" s="298" t="s">
        <v>394</v>
      </c>
      <c r="B29" s="350" t="s">
        <v>395</v>
      </c>
      <c r="C29" s="80">
        <v>8.5000000000000006E-2</v>
      </c>
      <c r="D29" s="32">
        <v>7099</v>
      </c>
      <c r="E29" s="81">
        <f>D29/D36</f>
        <v>9.0602784832744115E-2</v>
      </c>
      <c r="F29" s="32">
        <v>7195</v>
      </c>
      <c r="G29" s="78">
        <v>9.0999999999999998E-2</v>
      </c>
      <c r="H29" s="32">
        <v>5868</v>
      </c>
      <c r="I29" s="78">
        <v>7.4999999999999997E-2</v>
      </c>
      <c r="J29" s="32">
        <v>6224</v>
      </c>
      <c r="K29" s="78">
        <v>7.6999999999999999E-2</v>
      </c>
    </row>
    <row r="30" spans="1:11" ht="18.75" customHeight="1" x14ac:dyDescent="0.3">
      <c r="A30" s="298" t="s">
        <v>396</v>
      </c>
      <c r="B30" s="343">
        <v>725</v>
      </c>
      <c r="C30" s="80">
        <v>8.9999999999999993E-3</v>
      </c>
      <c r="D30" s="32">
        <v>478</v>
      </c>
      <c r="E30" s="81">
        <f>D30/D36</f>
        <v>6.1005960205735583E-3</v>
      </c>
      <c r="F30" s="32">
        <v>549</v>
      </c>
      <c r="G30" s="78">
        <v>7.0000000000000001E-3</v>
      </c>
      <c r="H30" s="32">
        <v>696</v>
      </c>
      <c r="I30" s="78">
        <v>8.9999999999999993E-3</v>
      </c>
      <c r="J30" s="32">
        <v>752</v>
      </c>
      <c r="K30" s="78">
        <v>8.9999999999999993E-3</v>
      </c>
    </row>
    <row r="31" spans="1:11" ht="18.75" customHeight="1" x14ac:dyDescent="0.3">
      <c r="A31" s="298" t="s">
        <v>397</v>
      </c>
      <c r="B31" s="343">
        <v>75</v>
      </c>
      <c r="C31" s="80">
        <v>1E-3</v>
      </c>
      <c r="D31" s="32">
        <v>196</v>
      </c>
      <c r="E31" s="81">
        <f>D31/D36</f>
        <v>2.5014996234987812E-3</v>
      </c>
      <c r="F31" s="32">
        <v>60</v>
      </c>
      <c r="G31" s="78">
        <v>1E-3</v>
      </c>
      <c r="H31" s="32">
        <v>21</v>
      </c>
      <c r="I31" s="32">
        <v>0</v>
      </c>
      <c r="J31" s="32">
        <v>29</v>
      </c>
      <c r="K31" s="32">
        <v>0</v>
      </c>
    </row>
    <row r="32" spans="1:11" ht="18.75" customHeight="1" x14ac:dyDescent="0.3">
      <c r="A32" s="298" t="s">
        <v>398</v>
      </c>
      <c r="B32" s="350" t="s">
        <v>399</v>
      </c>
      <c r="C32" s="80">
        <v>0.123</v>
      </c>
      <c r="D32" s="32">
        <v>7191</v>
      </c>
      <c r="E32" s="81">
        <f>D32/D36</f>
        <v>9.1776958125406816E-2</v>
      </c>
      <c r="F32" s="32">
        <v>7622</v>
      </c>
      <c r="G32" s="78">
        <v>9.6000000000000002E-2</v>
      </c>
      <c r="H32" s="32">
        <v>5855</v>
      </c>
      <c r="I32" s="78">
        <v>7.3999999999999996E-2</v>
      </c>
      <c r="J32" s="32">
        <v>7390</v>
      </c>
      <c r="K32" s="78">
        <v>9.0999999999999998E-2</v>
      </c>
    </row>
    <row r="33" spans="1:39" ht="18.75" customHeight="1" x14ac:dyDescent="0.3">
      <c r="A33" s="298" t="s">
        <v>400</v>
      </c>
      <c r="B33" s="350" t="s">
        <v>401</v>
      </c>
      <c r="C33" s="80">
        <v>7.2999999999999995E-2</v>
      </c>
      <c r="D33" s="32">
        <v>5749</v>
      </c>
      <c r="E33" s="81">
        <f>D33/D36</f>
        <v>7.3373068038237205E-2</v>
      </c>
      <c r="F33" s="32">
        <v>5781</v>
      </c>
      <c r="G33" s="78">
        <v>7.2999999999999995E-2</v>
      </c>
      <c r="H33" s="32">
        <v>6669</v>
      </c>
      <c r="I33" s="78">
        <v>8.5000000000000006E-2</v>
      </c>
      <c r="J33" s="32">
        <v>6745</v>
      </c>
      <c r="K33" s="78">
        <v>8.3000000000000004E-2</v>
      </c>
    </row>
    <row r="34" spans="1:39" ht="18.75" customHeight="1" x14ac:dyDescent="0.3">
      <c r="A34" s="298" t="s">
        <v>383</v>
      </c>
      <c r="B34" s="350" t="s">
        <v>402</v>
      </c>
      <c r="C34" s="80">
        <v>0.121</v>
      </c>
      <c r="D34" s="32">
        <v>9105</v>
      </c>
      <c r="E34" s="81">
        <f>D34/D36</f>
        <v>0.11620486771406328</v>
      </c>
      <c r="F34" s="32">
        <v>7114</v>
      </c>
      <c r="G34" s="208">
        <v>0.09</v>
      </c>
      <c r="H34" s="32">
        <v>4597</v>
      </c>
      <c r="I34" s="78">
        <v>5.8000000000000003E-2</v>
      </c>
      <c r="J34" s="32">
        <v>2544</v>
      </c>
      <c r="K34" s="78">
        <v>3.1E-2</v>
      </c>
    </row>
    <row r="35" spans="1:39" ht="18.75" customHeight="1" x14ac:dyDescent="0.3">
      <c r="A35" s="332" t="s">
        <v>403</v>
      </c>
      <c r="B35" s="351" t="s">
        <v>404</v>
      </c>
      <c r="C35" s="213">
        <v>0.32700000000000001</v>
      </c>
      <c r="D35" s="70">
        <v>22140</v>
      </c>
      <c r="E35" s="214">
        <f>D35/D36</f>
        <v>0.28256735542991335</v>
      </c>
      <c r="F35" s="70">
        <v>25156</v>
      </c>
      <c r="G35" s="274">
        <v>0.316</v>
      </c>
      <c r="H35" s="70">
        <v>26559</v>
      </c>
      <c r="I35" s="274">
        <v>0.33700000000000002</v>
      </c>
      <c r="J35" s="70">
        <v>25116</v>
      </c>
      <c r="K35" s="274">
        <v>0.309</v>
      </c>
      <c r="L35" s="311"/>
      <c r="M35" s="311"/>
      <c r="N35" s="311"/>
      <c r="O35" s="311"/>
      <c r="P35" s="311"/>
      <c r="Q35" s="311"/>
      <c r="R35" s="311"/>
      <c r="S35" s="311"/>
      <c r="T35" s="311"/>
      <c r="U35" s="311"/>
      <c r="V35" s="311"/>
      <c r="W35" s="311"/>
      <c r="X35" s="311"/>
      <c r="Y35" s="311"/>
      <c r="Z35" s="311"/>
      <c r="AA35" s="311"/>
      <c r="AB35" s="311"/>
      <c r="AC35" s="311"/>
      <c r="AD35" s="311"/>
      <c r="AE35" s="311"/>
      <c r="AF35" s="311"/>
      <c r="AG35" s="311"/>
      <c r="AH35" s="311"/>
      <c r="AI35" s="311"/>
      <c r="AJ35" s="311"/>
      <c r="AK35" s="311"/>
      <c r="AL35" s="311"/>
      <c r="AM35" s="311"/>
    </row>
    <row r="36" spans="1:39" ht="26.25" customHeight="1" x14ac:dyDescent="0.3">
      <c r="A36" s="324" t="s">
        <v>646</v>
      </c>
      <c r="B36" s="352" t="s">
        <v>405</v>
      </c>
      <c r="C36" s="275">
        <v>1</v>
      </c>
      <c r="D36" s="119">
        <f>SUM(D17:D35)</f>
        <v>78353</v>
      </c>
      <c r="E36" s="276">
        <v>1</v>
      </c>
      <c r="F36" s="119">
        <f t="shared" ref="F36:K36" si="0">SUM(F17:F35)</f>
        <v>79368</v>
      </c>
      <c r="G36" s="267">
        <f t="shared" si="0"/>
        <v>0.99999999999999978</v>
      </c>
      <c r="H36" s="119">
        <f t="shared" si="0"/>
        <v>78729</v>
      </c>
      <c r="I36" s="277">
        <f t="shared" si="0"/>
        <v>0.99900000000000011</v>
      </c>
      <c r="J36" s="119">
        <f t="shared" si="0"/>
        <v>81182</v>
      </c>
      <c r="K36" s="277">
        <f t="shared" si="0"/>
        <v>0.998</v>
      </c>
      <c r="L36" s="311"/>
      <c r="M36" s="311"/>
      <c r="N36" s="311"/>
      <c r="O36" s="311"/>
      <c r="P36" s="311"/>
      <c r="Q36" s="311"/>
      <c r="R36" s="311"/>
      <c r="S36" s="311"/>
      <c r="T36" s="311"/>
      <c r="U36" s="311"/>
      <c r="V36" s="311"/>
      <c r="W36" s="311"/>
      <c r="X36" s="311"/>
      <c r="Y36" s="311"/>
      <c r="Z36" s="311"/>
      <c r="AA36" s="311"/>
      <c r="AB36" s="311"/>
      <c r="AC36" s="311"/>
      <c r="AD36" s="311"/>
      <c r="AE36" s="311"/>
      <c r="AF36" s="311"/>
      <c r="AG36" s="311"/>
      <c r="AH36" s="311"/>
      <c r="AI36" s="311"/>
      <c r="AJ36" s="311"/>
      <c r="AK36" s="311"/>
      <c r="AL36" s="311"/>
      <c r="AM36" s="311"/>
    </row>
    <row r="37" spans="1:39" ht="18.75" customHeight="1" x14ac:dyDescent="0.3">
      <c r="A37" s="295"/>
      <c r="B37" s="220"/>
      <c r="C37" s="6"/>
      <c r="D37" s="52"/>
      <c r="E37" s="6"/>
      <c r="F37" s="6"/>
      <c r="G37" s="6"/>
      <c r="H37" s="6"/>
      <c r="I37" s="6"/>
      <c r="J37" s="6"/>
      <c r="K37" s="6"/>
    </row>
    <row r="38" spans="1:39" ht="18.75" customHeight="1" x14ac:dyDescent="0.3">
      <c r="A38" s="298" t="s">
        <v>406</v>
      </c>
      <c r="B38" s="72" t="s">
        <v>407</v>
      </c>
      <c r="C38" s="6"/>
      <c r="D38" s="32">
        <v>23508</v>
      </c>
      <c r="E38" s="31"/>
      <c r="F38" s="32">
        <v>23091</v>
      </c>
      <c r="G38" s="31"/>
      <c r="H38" s="32">
        <v>23079</v>
      </c>
      <c r="I38" s="31"/>
      <c r="J38" s="32">
        <v>23055</v>
      </c>
      <c r="K38" s="31"/>
    </row>
    <row r="39" spans="1:39" ht="18.75" customHeight="1" x14ac:dyDescent="0.3">
      <c r="A39" s="298" t="s">
        <v>408</v>
      </c>
      <c r="B39" s="353">
        <v>0.48</v>
      </c>
      <c r="C39" s="142"/>
      <c r="D39" s="78">
        <v>0.48799999999999999</v>
      </c>
      <c r="E39" s="31"/>
      <c r="F39" s="78">
        <v>0.50700000000000001</v>
      </c>
      <c r="G39" s="31"/>
      <c r="H39" s="78">
        <v>0.52200000000000002</v>
      </c>
      <c r="I39" s="31"/>
      <c r="J39" s="78">
        <v>0.52300000000000002</v>
      </c>
      <c r="K39" s="31"/>
    </row>
    <row r="40" spans="1:39" ht="18.75" customHeight="1" x14ac:dyDescent="0.25">
      <c r="A40" s="6"/>
      <c r="B40" s="6"/>
      <c r="C40" s="6"/>
      <c r="D40" s="6"/>
      <c r="E40" s="6"/>
      <c r="F40" s="6"/>
      <c r="G40" s="6"/>
      <c r="H40" s="6"/>
      <c r="I40" s="6"/>
      <c r="J40" s="6"/>
      <c r="K40" s="6"/>
    </row>
    <row r="41" spans="1:39" ht="18.75" customHeight="1" x14ac:dyDescent="0.25">
      <c r="A41" s="365" t="s">
        <v>593</v>
      </c>
      <c r="B41" s="372"/>
      <c r="C41" s="372"/>
      <c r="D41" s="372"/>
      <c r="E41" s="372"/>
      <c r="F41" s="372"/>
      <c r="G41" s="372"/>
      <c r="H41" s="372"/>
      <c r="I41" s="372"/>
      <c r="J41" s="372"/>
      <c r="K41" s="372"/>
    </row>
    <row r="42" spans="1:39" ht="18.75" customHeight="1" x14ac:dyDescent="0.25">
      <c r="A42" s="365" t="s">
        <v>409</v>
      </c>
      <c r="B42" s="372"/>
      <c r="C42" s="372"/>
      <c r="D42" s="372"/>
      <c r="E42" s="372"/>
      <c r="F42" s="372"/>
      <c r="G42" s="372"/>
      <c r="H42" s="372"/>
      <c r="I42" s="372"/>
      <c r="J42" s="372"/>
      <c r="K42" s="372"/>
    </row>
    <row r="43" spans="1:39" ht="18.75" customHeight="1" x14ac:dyDescent="0.25">
      <c r="A43" s="365" t="s">
        <v>410</v>
      </c>
      <c r="B43" s="372"/>
      <c r="C43" s="372"/>
      <c r="D43" s="372"/>
      <c r="E43" s="372"/>
      <c r="F43" s="372"/>
      <c r="G43" s="372"/>
      <c r="H43" s="372"/>
      <c r="I43" s="372"/>
      <c r="J43" s="372"/>
      <c r="K43" s="372"/>
    </row>
    <row r="44" spans="1:39" ht="18.75" customHeight="1" x14ac:dyDescent="0.25">
      <c r="A44" s="365" t="s">
        <v>411</v>
      </c>
      <c r="B44" s="375"/>
      <c r="C44" s="375"/>
      <c r="D44" s="372"/>
      <c r="E44" s="372"/>
      <c r="F44" s="372"/>
      <c r="G44" s="372"/>
      <c r="H44" s="372"/>
      <c r="I44" s="372"/>
      <c r="J44" s="372"/>
      <c r="K44" s="372"/>
    </row>
    <row r="45" spans="1:39" ht="18.75" customHeight="1" x14ac:dyDescent="0.25">
      <c r="A45" s="365" t="s">
        <v>412</v>
      </c>
      <c r="B45" s="375"/>
      <c r="C45" s="375"/>
      <c r="D45" s="375"/>
      <c r="E45" s="372"/>
      <c r="F45" s="372"/>
      <c r="G45" s="372"/>
      <c r="H45" s="372"/>
      <c r="I45" s="372"/>
      <c r="J45" s="372"/>
      <c r="K45" s="372"/>
    </row>
    <row r="46" spans="1:39" ht="18.75" customHeight="1" x14ac:dyDescent="0.25">
      <c r="A46" s="414"/>
      <c r="B46" s="367"/>
      <c r="C46" s="367"/>
      <c r="D46" s="367"/>
      <c r="E46" s="367"/>
      <c r="F46" s="367"/>
      <c r="G46" s="367"/>
      <c r="H46" s="367"/>
      <c r="I46" s="367"/>
      <c r="J46" s="367"/>
      <c r="K46" s="367"/>
    </row>
    <row r="47" spans="1:39" ht="18.75" customHeight="1" x14ac:dyDescent="0.3">
      <c r="D47" s="415"/>
      <c r="E47" s="415"/>
      <c r="F47" s="415"/>
      <c r="G47" s="415"/>
    </row>
    <row r="48" spans="1:39" ht="26.25" customHeight="1" x14ac:dyDescent="0.25">
      <c r="D48" s="372"/>
      <c r="E48" s="375"/>
      <c r="F48" s="375"/>
      <c r="G48" s="375"/>
    </row>
    <row r="49" spans="1:3" ht="18.75" customHeight="1" x14ac:dyDescent="0.25"/>
    <row r="50" spans="1:3" ht="18.75" customHeight="1" x14ac:dyDescent="0.25">
      <c r="A50" s="372"/>
      <c r="B50" s="375"/>
      <c r="C50" s="375"/>
    </row>
    <row r="51" spans="1:3" ht="18.75" customHeight="1" x14ac:dyDescent="0.25"/>
    <row r="52" spans="1:3" ht="18.75" customHeight="1" x14ac:dyDescent="0.25"/>
    <row r="53" spans="1:3" ht="18.75" customHeight="1" x14ac:dyDescent="0.25"/>
    <row r="54" spans="1:3" ht="18.75" customHeight="1" x14ac:dyDescent="0.25"/>
    <row r="55" spans="1:3" ht="18.75" customHeight="1" x14ac:dyDescent="0.25"/>
    <row r="56" spans="1:3" ht="18.75" customHeight="1" x14ac:dyDescent="0.25"/>
    <row r="57" spans="1:3" ht="18.75" customHeight="1" x14ac:dyDescent="0.25"/>
    <row r="58" spans="1:3" ht="18.75" customHeight="1" x14ac:dyDescent="0.25"/>
    <row r="59" spans="1:3" ht="18.75" customHeight="1" x14ac:dyDescent="0.25"/>
    <row r="60" spans="1:3" ht="18.75" customHeight="1" x14ac:dyDescent="0.25"/>
    <row r="61" spans="1:3" ht="18.75" customHeight="1" x14ac:dyDescent="0.25"/>
    <row r="62" spans="1:3" ht="18.75" customHeight="1" x14ac:dyDescent="0.25"/>
    <row r="63" spans="1:3" ht="18.75" customHeight="1" x14ac:dyDescent="0.25"/>
    <row r="64" spans="1:3" ht="18.75" customHeight="1" x14ac:dyDescent="0.25"/>
    <row r="65" spans="1:11" ht="18.75" customHeight="1" x14ac:dyDescent="0.25"/>
    <row r="66" spans="1:11" ht="18.75" customHeight="1" x14ac:dyDescent="0.25"/>
    <row r="67" spans="1:11" ht="18.75" customHeight="1" x14ac:dyDescent="0.25"/>
    <row r="68" spans="1:11" ht="18.75" customHeight="1" x14ac:dyDescent="0.25"/>
    <row r="69" spans="1:11" ht="18.75" customHeight="1" x14ac:dyDescent="0.25"/>
    <row r="70" spans="1:11" ht="18.75" customHeight="1" x14ac:dyDescent="0.25"/>
    <row r="71" spans="1:11" ht="18.75" customHeight="1" x14ac:dyDescent="0.25"/>
    <row r="72" spans="1:11" ht="18.75" customHeight="1" x14ac:dyDescent="0.25"/>
    <row r="73" spans="1:11" ht="18.75" customHeight="1" x14ac:dyDescent="0.25">
      <c r="A73" s="301"/>
      <c r="B73" s="301"/>
      <c r="C73" s="301"/>
      <c r="D73" s="302"/>
      <c r="E73" s="301"/>
      <c r="F73" s="301"/>
      <c r="G73" s="301"/>
      <c r="H73" s="301"/>
      <c r="I73" s="301"/>
      <c r="J73" s="301"/>
      <c r="K73" s="301"/>
    </row>
    <row r="74" spans="1:11" ht="18.75" customHeight="1" x14ac:dyDescent="0.25">
      <c r="A74" s="302"/>
      <c r="B74" s="303"/>
      <c r="C74" s="303"/>
      <c r="D74" s="304"/>
      <c r="E74" s="305"/>
      <c r="F74" s="305"/>
      <c r="G74" s="301"/>
      <c r="H74" s="301"/>
      <c r="I74" s="301"/>
      <c r="J74" s="301"/>
      <c r="K74" s="301"/>
    </row>
    <row r="75" spans="1:11" ht="18.75" customHeight="1" x14ac:dyDescent="0.25">
      <c r="A75" s="302"/>
      <c r="B75" s="306"/>
      <c r="C75" s="306"/>
      <c r="D75" s="307"/>
      <c r="E75" s="307"/>
      <c r="F75" s="307"/>
      <c r="G75" s="301"/>
      <c r="H75" s="301"/>
      <c r="I75" s="301"/>
      <c r="J75" s="301"/>
      <c r="K75" s="301"/>
    </row>
    <row r="76" spans="1:11" ht="18.75" customHeight="1" x14ac:dyDescent="0.25">
      <c r="A76" s="302"/>
      <c r="B76" s="306"/>
      <c r="C76" s="306"/>
      <c r="D76" s="307"/>
      <c r="E76" s="307"/>
      <c r="F76" s="307"/>
      <c r="G76" s="301"/>
      <c r="H76" s="301"/>
      <c r="I76" s="301"/>
      <c r="J76" s="301"/>
      <c r="K76" s="301"/>
    </row>
    <row r="77" spans="1:11" ht="18.75" customHeight="1" x14ac:dyDescent="0.25">
      <c r="A77" s="302"/>
      <c r="B77" s="306"/>
      <c r="C77" s="306"/>
      <c r="D77" s="307"/>
      <c r="E77" s="307"/>
      <c r="F77" s="307"/>
      <c r="G77" s="301"/>
      <c r="H77" s="301"/>
      <c r="I77" s="301"/>
      <c r="J77" s="301"/>
      <c r="K77" s="301"/>
    </row>
    <row r="78" spans="1:11" ht="18.75" customHeight="1" x14ac:dyDescent="0.25">
      <c r="A78" s="302"/>
      <c r="B78" s="306"/>
      <c r="C78" s="306"/>
      <c r="D78" s="307"/>
      <c r="E78" s="307"/>
      <c r="F78" s="307"/>
      <c r="G78" s="301"/>
      <c r="H78" s="301"/>
      <c r="I78" s="301"/>
      <c r="J78" s="301"/>
      <c r="K78" s="301"/>
    </row>
    <row r="79" spans="1:11" ht="18.75" customHeight="1" x14ac:dyDescent="0.25">
      <c r="A79" s="302"/>
      <c r="B79" s="306"/>
      <c r="C79" s="306"/>
      <c r="D79" s="307"/>
      <c r="E79" s="307"/>
      <c r="F79" s="307"/>
      <c r="G79" s="301"/>
      <c r="H79" s="301"/>
      <c r="I79" s="301"/>
      <c r="J79" s="301"/>
      <c r="K79" s="301"/>
    </row>
    <row r="80" spans="1:11" ht="18.75" customHeight="1" x14ac:dyDescent="0.25">
      <c r="A80" s="302"/>
      <c r="B80" s="306"/>
      <c r="C80" s="306"/>
      <c r="D80" s="307"/>
      <c r="E80" s="307"/>
      <c r="F80" s="307"/>
      <c r="G80" s="301"/>
      <c r="H80" s="301"/>
      <c r="I80" s="301"/>
      <c r="J80" s="301"/>
      <c r="K80" s="301"/>
    </row>
    <row r="81" spans="1:11" ht="18.75" customHeight="1" x14ac:dyDescent="0.25">
      <c r="A81" s="302"/>
      <c r="B81" s="306"/>
      <c r="C81" s="306"/>
      <c r="D81" s="307"/>
      <c r="E81" s="301"/>
      <c r="F81" s="307"/>
      <c r="G81" s="301"/>
      <c r="H81" s="301"/>
      <c r="I81" s="301"/>
      <c r="J81" s="301"/>
      <c r="K81" s="301"/>
    </row>
    <row r="82" spans="1:11" ht="18.75" customHeight="1" x14ac:dyDescent="0.25">
      <c r="A82" s="302"/>
      <c r="B82" s="306"/>
      <c r="C82" s="306"/>
      <c r="D82" s="308"/>
      <c r="E82" s="308"/>
      <c r="F82" s="308"/>
      <c r="G82" s="301"/>
      <c r="H82" s="301"/>
      <c r="I82" s="301"/>
      <c r="J82" s="301"/>
      <c r="K82" s="301"/>
    </row>
    <row r="83" spans="1:11" ht="18.75" customHeight="1" x14ac:dyDescent="0.25">
      <c r="A83" s="302"/>
      <c r="B83" s="309"/>
      <c r="C83" s="309"/>
      <c r="D83" s="307"/>
      <c r="E83" s="307"/>
      <c r="F83" s="307"/>
      <c r="G83" s="301"/>
      <c r="H83" s="301"/>
      <c r="I83" s="301"/>
      <c r="J83" s="301"/>
      <c r="K83" s="301"/>
    </row>
    <row r="84" spans="1:11" ht="18.75" customHeight="1" x14ac:dyDescent="0.25"/>
    <row r="85" spans="1:11" ht="18.75" customHeight="1" x14ac:dyDescent="0.25"/>
    <row r="86" spans="1:11" ht="18.75" customHeight="1" x14ac:dyDescent="0.25"/>
    <row r="87" spans="1:11" ht="18.75" customHeight="1" x14ac:dyDescent="0.25"/>
    <row r="88" spans="1:11" ht="18.75" customHeight="1" x14ac:dyDescent="0.25"/>
    <row r="89" spans="1:11" ht="18.75" customHeight="1" x14ac:dyDescent="0.25"/>
    <row r="90" spans="1:11" ht="18.75" customHeight="1" x14ac:dyDescent="0.25"/>
    <row r="91" spans="1:11" ht="18.75" customHeight="1" x14ac:dyDescent="0.25"/>
    <row r="92" spans="1:11" ht="18.75" customHeight="1" x14ac:dyDescent="0.25"/>
    <row r="93" spans="1:11" ht="18.75" customHeight="1" x14ac:dyDescent="0.25"/>
    <row r="94" spans="1:11" ht="18.75" customHeight="1" x14ac:dyDescent="0.25"/>
    <row r="95" spans="1:11" ht="18.75" customHeight="1" x14ac:dyDescent="0.25"/>
    <row r="96" spans="1:11" ht="18.75" customHeight="1" x14ac:dyDescent="0.25"/>
    <row r="97" ht="18.75" customHeight="1" x14ac:dyDescent="0.25"/>
    <row r="98" ht="18.75" customHeight="1" x14ac:dyDescent="0.25"/>
    <row r="99" ht="18.75" customHeight="1" x14ac:dyDescent="0.25"/>
    <row r="100" ht="18.75" customHeight="1" x14ac:dyDescent="0.25"/>
    <row r="101" ht="18.75" customHeight="1" x14ac:dyDescent="0.25"/>
  </sheetData>
  <mergeCells count="17">
    <mergeCell ref="D48:G48"/>
    <mergeCell ref="A50:C50"/>
    <mergeCell ref="A43:K43"/>
    <mergeCell ref="A44:K44"/>
    <mergeCell ref="A45:K45"/>
    <mergeCell ref="A46:K46"/>
    <mergeCell ref="D47:G47"/>
    <mergeCell ref="J2:K2"/>
    <mergeCell ref="A4:D4"/>
    <mergeCell ref="A15:D15"/>
    <mergeCell ref="A41:K41"/>
    <mergeCell ref="A42:K42"/>
    <mergeCell ref="A1:C1"/>
    <mergeCell ref="B2:C2"/>
    <mergeCell ref="D2:E2"/>
    <mergeCell ref="F2:G2"/>
    <mergeCell ref="H2:I2"/>
  </mergeCells>
  <pageMargins left="0.7" right="0.7" top="0.75" bottom="0.75" header="0.3" footer="0.3"/>
  <pageSetup scale="40" orientation="portrait" r:id="rId1"/>
  <colBreaks count="1" manualBreakCount="1">
    <brk id="12" max="82"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topLeftCell="A18" zoomScaleNormal="100" workbookViewId="0">
      <selection activeCell="A30" sqref="A30"/>
    </sheetView>
  </sheetViews>
  <sheetFormatPr defaultColWidth="21.44140625" defaultRowHeight="13.2" x14ac:dyDescent="0.25"/>
  <cols>
    <col min="1" max="1" width="34.33203125" customWidth="1"/>
  </cols>
  <sheetData>
    <row r="1" spans="1:7" ht="26.25" customHeight="1" x14ac:dyDescent="0.4">
      <c r="A1" s="379" t="s">
        <v>26</v>
      </c>
      <c r="B1" s="375"/>
      <c r="C1" s="6"/>
      <c r="D1" s="6"/>
      <c r="E1" s="6"/>
      <c r="F1" s="6"/>
      <c r="G1" s="6"/>
    </row>
    <row r="2" spans="1:7" ht="18.75" customHeight="1" x14ac:dyDescent="0.25">
      <c r="A2" s="365" t="s">
        <v>413</v>
      </c>
      <c r="B2" s="417" t="s">
        <v>414</v>
      </c>
      <c r="C2" s="417" t="s">
        <v>415</v>
      </c>
      <c r="D2" s="417" t="s">
        <v>416</v>
      </c>
      <c r="E2" s="416" t="s">
        <v>647</v>
      </c>
      <c r="F2" s="417" t="s">
        <v>417</v>
      </c>
      <c r="G2" s="417" t="s">
        <v>418</v>
      </c>
    </row>
    <row r="3" spans="1:7" ht="18.75" customHeight="1" x14ac:dyDescent="0.25">
      <c r="A3" s="410"/>
      <c r="B3" s="410"/>
      <c r="C3" s="410"/>
      <c r="D3" s="410"/>
      <c r="E3" s="410"/>
      <c r="F3" s="410"/>
      <c r="G3" s="410"/>
    </row>
    <row r="4" spans="1:7" ht="18.75" customHeight="1" x14ac:dyDescent="0.3">
      <c r="A4" s="35" t="s">
        <v>419</v>
      </c>
      <c r="B4" s="6"/>
      <c r="C4" s="6"/>
      <c r="D4" s="6"/>
      <c r="E4" s="6"/>
      <c r="F4" s="6"/>
      <c r="G4" s="6"/>
    </row>
    <row r="5" spans="1:7" ht="18.75" customHeight="1" x14ac:dyDescent="0.25">
      <c r="A5" s="7" t="s">
        <v>420</v>
      </c>
      <c r="B5" s="19">
        <v>245</v>
      </c>
      <c r="C5" s="19">
        <v>13</v>
      </c>
      <c r="D5" s="19">
        <v>29</v>
      </c>
      <c r="E5" s="32">
        <v>0</v>
      </c>
      <c r="F5" s="19">
        <v>229</v>
      </c>
      <c r="G5" s="278">
        <v>0.59</v>
      </c>
    </row>
    <row r="6" spans="1:7" ht="18.75" customHeight="1" x14ac:dyDescent="0.25">
      <c r="A6" s="7" t="s">
        <v>421</v>
      </c>
      <c r="B6" s="22">
        <v>217</v>
      </c>
      <c r="C6" s="22">
        <v>73</v>
      </c>
      <c r="D6" s="22">
        <v>75</v>
      </c>
      <c r="E6" s="32">
        <v>0</v>
      </c>
      <c r="F6" s="22">
        <v>215</v>
      </c>
      <c r="G6" s="278">
        <v>0.5</v>
      </c>
    </row>
    <row r="7" spans="1:7" ht="18.75" customHeight="1" x14ac:dyDescent="0.3">
      <c r="A7" s="35" t="s">
        <v>422</v>
      </c>
      <c r="B7" s="6"/>
      <c r="C7" s="6"/>
      <c r="D7" s="6"/>
      <c r="E7" s="6"/>
      <c r="F7" s="6"/>
      <c r="G7" s="6"/>
    </row>
    <row r="8" spans="1:7" ht="18.75" customHeight="1" x14ac:dyDescent="0.25">
      <c r="A8" s="7" t="s">
        <v>423</v>
      </c>
      <c r="B8" s="279">
        <v>2024</v>
      </c>
      <c r="C8" s="279">
        <v>63</v>
      </c>
      <c r="D8" s="279">
        <v>1567</v>
      </c>
      <c r="E8" s="279">
        <v>130</v>
      </c>
      <c r="F8" s="279">
        <v>650</v>
      </c>
      <c r="G8" s="280">
        <v>0.16</v>
      </c>
    </row>
    <row r="9" spans="1:7" ht="18.75" customHeight="1" x14ac:dyDescent="0.3">
      <c r="A9" s="281" t="s">
        <v>130</v>
      </c>
      <c r="B9" s="282">
        <v>2486</v>
      </c>
      <c r="C9" s="282">
        <v>149</v>
      </c>
      <c r="D9" s="282">
        <v>1671</v>
      </c>
      <c r="E9" s="282">
        <v>130</v>
      </c>
      <c r="F9" s="282">
        <v>1094</v>
      </c>
      <c r="G9" s="283"/>
    </row>
    <row r="10" spans="1:7" ht="18.75" customHeight="1" x14ac:dyDescent="0.25">
      <c r="A10" s="7" t="s">
        <v>424</v>
      </c>
      <c r="B10" s="6"/>
      <c r="C10" s="6"/>
      <c r="D10" s="6"/>
      <c r="E10" s="6"/>
      <c r="F10" s="6"/>
      <c r="G10" s="6"/>
    </row>
    <row r="11" spans="1:7" ht="18.75" customHeight="1" x14ac:dyDescent="0.25">
      <c r="A11" s="6"/>
      <c r="B11" s="6"/>
      <c r="C11" s="6"/>
      <c r="D11" s="6"/>
      <c r="E11" s="6"/>
      <c r="F11" s="6"/>
      <c r="G11" s="6"/>
    </row>
    <row r="12" spans="1:7" ht="26.25" customHeight="1" x14ac:dyDescent="0.4">
      <c r="A12" s="379" t="s">
        <v>27</v>
      </c>
      <c r="B12" s="375"/>
      <c r="C12" s="6"/>
      <c r="D12" s="6"/>
      <c r="E12" s="6"/>
      <c r="F12" s="6"/>
      <c r="G12" s="6"/>
    </row>
    <row r="13" spans="1:7" ht="18.75" hidden="1" customHeight="1" x14ac:dyDescent="0.25">
      <c r="A13" s="6"/>
      <c r="B13" s="6"/>
      <c r="C13" s="6"/>
      <c r="D13" s="6"/>
      <c r="E13" s="6"/>
      <c r="F13" s="6"/>
      <c r="G13" s="6"/>
    </row>
    <row r="14" spans="1:7" ht="18.75" hidden="1" customHeight="1" x14ac:dyDescent="0.25">
      <c r="A14" s="6"/>
      <c r="B14" s="6"/>
      <c r="C14" s="6"/>
      <c r="D14" s="6"/>
      <c r="E14" s="6"/>
      <c r="F14" s="6"/>
      <c r="G14" s="6"/>
    </row>
    <row r="15" spans="1:7" ht="36.299999999999997" customHeight="1" x14ac:dyDescent="0.25">
      <c r="A15" s="233" t="s">
        <v>425</v>
      </c>
      <c r="B15" s="115"/>
      <c r="C15" s="115"/>
      <c r="D15" s="115"/>
      <c r="E15" s="235" t="s">
        <v>46</v>
      </c>
      <c r="F15" s="235" t="s">
        <v>47</v>
      </c>
      <c r="G15" s="235" t="s">
        <v>48</v>
      </c>
    </row>
    <row r="16" spans="1:7" ht="18.75" customHeight="1" x14ac:dyDescent="0.3">
      <c r="A16" s="35" t="s">
        <v>426</v>
      </c>
      <c r="B16" s="6"/>
      <c r="C16" s="6"/>
      <c r="D16" s="6"/>
      <c r="E16" s="6"/>
      <c r="F16" s="6"/>
      <c r="G16" s="6"/>
    </row>
    <row r="17" spans="1:7" ht="18.75" customHeight="1" x14ac:dyDescent="0.25">
      <c r="A17" s="7" t="s">
        <v>379</v>
      </c>
      <c r="B17" s="6"/>
      <c r="C17" s="6"/>
      <c r="D17" s="6"/>
      <c r="E17" s="67">
        <v>373</v>
      </c>
      <c r="F17" s="67">
        <v>357</v>
      </c>
      <c r="G17" s="67">
        <v>319</v>
      </c>
    </row>
    <row r="18" spans="1:7" ht="18.75" customHeight="1" x14ac:dyDescent="0.25">
      <c r="A18" s="7" t="s">
        <v>381</v>
      </c>
      <c r="B18" s="6"/>
      <c r="C18" s="6"/>
      <c r="D18" s="6"/>
      <c r="E18" s="32">
        <v>782</v>
      </c>
      <c r="F18" s="32">
        <v>782</v>
      </c>
      <c r="G18" s="32">
        <v>765</v>
      </c>
    </row>
    <row r="19" spans="1:7" ht="18.75" customHeight="1" x14ac:dyDescent="0.25">
      <c r="A19" s="7" t="s">
        <v>427</v>
      </c>
      <c r="B19" s="6"/>
      <c r="C19" s="6"/>
      <c r="D19" s="6"/>
      <c r="E19" s="32">
        <v>0</v>
      </c>
      <c r="F19" s="32">
        <v>-2</v>
      </c>
      <c r="G19" s="32">
        <v>-1</v>
      </c>
    </row>
    <row r="20" spans="1:7" ht="18.75" customHeight="1" x14ac:dyDescent="0.25">
      <c r="A20" s="7" t="s">
        <v>307</v>
      </c>
      <c r="B20" s="6"/>
      <c r="C20" s="6"/>
      <c r="D20" s="6"/>
      <c r="E20" s="32">
        <v>1219</v>
      </c>
      <c r="F20" s="32">
        <v>1235</v>
      </c>
      <c r="G20" s="32">
        <v>1249</v>
      </c>
    </row>
    <row r="21" spans="1:7" ht="18.75" customHeight="1" x14ac:dyDescent="0.3">
      <c r="A21" s="254" t="s">
        <v>428</v>
      </c>
      <c r="B21" s="73"/>
      <c r="C21" s="73"/>
      <c r="D21" s="73"/>
      <c r="E21" s="284">
        <v>2374</v>
      </c>
      <c r="F21" s="284">
        <f>SUM(F17:F20)</f>
        <v>2372</v>
      </c>
      <c r="G21" s="284">
        <f>SUM(G17:G20)</f>
        <v>2332</v>
      </c>
    </row>
    <row r="22" spans="1:7" ht="18.75" customHeight="1" x14ac:dyDescent="0.25">
      <c r="A22" s="298" t="s">
        <v>548</v>
      </c>
      <c r="B22" s="6"/>
      <c r="C22" s="6"/>
      <c r="D22" s="6"/>
      <c r="E22" s="32">
        <v>20286</v>
      </c>
      <c r="F22" s="32">
        <v>18985</v>
      </c>
      <c r="G22" s="32">
        <v>17928</v>
      </c>
    </row>
    <row r="23" spans="1:7" ht="18.75" customHeight="1" x14ac:dyDescent="0.25">
      <c r="A23" s="298" t="s">
        <v>648</v>
      </c>
      <c r="B23" s="6"/>
      <c r="C23" s="6"/>
      <c r="D23" s="6"/>
      <c r="E23" s="32">
        <v>11873</v>
      </c>
      <c r="F23" s="32">
        <v>11309</v>
      </c>
      <c r="G23" s="32">
        <v>10962</v>
      </c>
    </row>
    <row r="24" spans="1:7" ht="18.75" customHeight="1" x14ac:dyDescent="0.25">
      <c r="A24" s="298" t="s">
        <v>649</v>
      </c>
      <c r="B24" s="6"/>
      <c r="C24" s="6"/>
      <c r="D24" s="6"/>
      <c r="E24" s="32">
        <v>2704</v>
      </c>
      <c r="F24" s="32">
        <v>2725</v>
      </c>
      <c r="G24" s="32">
        <v>2654</v>
      </c>
    </row>
    <row r="25" spans="1:7" ht="18.75" customHeight="1" x14ac:dyDescent="0.25">
      <c r="A25" s="298" t="s">
        <v>650</v>
      </c>
      <c r="B25" s="6"/>
      <c r="C25" s="6"/>
      <c r="D25" s="6"/>
      <c r="E25" s="32">
        <v>19</v>
      </c>
      <c r="F25" s="32">
        <v>16</v>
      </c>
      <c r="G25" s="32">
        <v>14</v>
      </c>
    </row>
    <row r="26" spans="1:7" ht="18.75" customHeight="1" x14ac:dyDescent="0.25">
      <c r="A26" s="298" t="s">
        <v>651</v>
      </c>
      <c r="B26" s="6"/>
      <c r="C26" s="6"/>
      <c r="D26" s="6"/>
      <c r="E26" s="32">
        <v>3883</v>
      </c>
      <c r="F26" s="32">
        <v>3175</v>
      </c>
      <c r="G26" s="32">
        <v>2790</v>
      </c>
    </row>
    <row r="27" spans="1:7" ht="15" x14ac:dyDescent="0.25">
      <c r="A27" s="298" t="s">
        <v>652</v>
      </c>
      <c r="B27" s="6"/>
      <c r="C27" s="6"/>
      <c r="D27" s="6"/>
      <c r="E27" s="32">
        <v>131</v>
      </c>
      <c r="F27" s="32">
        <v>126</v>
      </c>
      <c r="G27" s="32">
        <v>126</v>
      </c>
    </row>
    <row r="28" spans="1:7" ht="18.75" customHeight="1" x14ac:dyDescent="0.3">
      <c r="A28" s="333" t="s">
        <v>653</v>
      </c>
      <c r="B28" s="285"/>
      <c r="C28" s="285"/>
      <c r="D28" s="285"/>
      <c r="E28" s="286">
        <v>41269</v>
      </c>
      <c r="F28" s="286">
        <v>38708</v>
      </c>
      <c r="G28" s="286">
        <f>SUM(G21:G27)</f>
        <v>36806</v>
      </c>
    </row>
    <row r="29" spans="1:7" ht="18.75" customHeight="1" x14ac:dyDescent="0.25">
      <c r="E29" s="157"/>
    </row>
    <row r="30" spans="1:7" ht="18.75" customHeight="1" x14ac:dyDescent="0.25"/>
    <row r="31" spans="1:7" ht="18.75" customHeight="1" x14ac:dyDescent="0.25"/>
    <row r="32" spans="1:7"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sheetData>
  <mergeCells count="9">
    <mergeCell ref="E2:E3"/>
    <mergeCell ref="F2:F3"/>
    <mergeCell ref="G2:G3"/>
    <mergeCell ref="A12:B12"/>
    <mergeCell ref="A1:B1"/>
    <mergeCell ref="A2:A3"/>
    <mergeCell ref="B2:B3"/>
    <mergeCell ref="C2:C3"/>
    <mergeCell ref="D2:D3"/>
  </mergeCells>
  <pageMargins left="0.7" right="0.7" top="0.75" bottom="0.75" header="0.3" footer="0.3"/>
  <pageSetup scale="6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13" zoomScaleNormal="100" workbookViewId="0">
      <selection activeCell="B12" sqref="B12"/>
    </sheetView>
  </sheetViews>
  <sheetFormatPr defaultColWidth="21.44140625" defaultRowHeight="13.2" x14ac:dyDescent="0.25"/>
  <cols>
    <col min="1" max="1" width="29.21875" customWidth="1"/>
    <col min="8" max="8" width="33.6640625" customWidth="1"/>
  </cols>
  <sheetData>
    <row r="1" spans="1:8" ht="21.3" customHeight="1" x14ac:dyDescent="0.25">
      <c r="A1" s="379" t="s">
        <v>429</v>
      </c>
      <c r="B1" s="375"/>
      <c r="C1" s="375"/>
      <c r="D1" s="375"/>
      <c r="E1" s="6"/>
      <c r="F1" s="6"/>
      <c r="G1" s="6"/>
      <c r="H1" s="6"/>
    </row>
    <row r="2" spans="1:8" ht="18.75" customHeight="1" x14ac:dyDescent="0.25">
      <c r="A2" s="6"/>
      <c r="B2" s="6"/>
      <c r="C2" s="6"/>
      <c r="D2" s="6"/>
      <c r="E2" s="6"/>
      <c r="F2" s="6"/>
      <c r="G2" s="6"/>
      <c r="H2" s="6"/>
    </row>
    <row r="3" spans="1:8" ht="42" customHeight="1" x14ac:dyDescent="0.25">
      <c r="A3" s="418" t="s">
        <v>654</v>
      </c>
      <c r="B3" s="419"/>
      <c r="C3" s="419"/>
      <c r="D3" s="419"/>
      <c r="E3" s="419"/>
      <c r="F3" s="419"/>
      <c r="G3" s="419"/>
      <c r="H3" s="419"/>
    </row>
    <row r="4" spans="1:8" ht="18.75" customHeight="1" x14ac:dyDescent="0.25">
      <c r="A4" s="6"/>
      <c r="B4" s="6"/>
      <c r="C4" s="6"/>
      <c r="D4" s="6"/>
      <c r="E4" s="6"/>
      <c r="F4" s="6"/>
      <c r="G4" s="6"/>
      <c r="H4" s="6"/>
    </row>
    <row r="5" spans="1:8" ht="21.3" customHeight="1" x14ac:dyDescent="0.3">
      <c r="A5" s="114" t="s">
        <v>430</v>
      </c>
      <c r="B5" s="287" t="s">
        <v>431</v>
      </c>
      <c r="C5" s="287" t="s">
        <v>432</v>
      </c>
      <c r="D5" s="420" t="s">
        <v>433</v>
      </c>
      <c r="E5" s="410"/>
      <c r="F5" s="410"/>
      <c r="G5" s="115"/>
      <c r="H5" s="115"/>
    </row>
    <row r="6" spans="1:8" ht="55.8" customHeight="1" x14ac:dyDescent="0.25">
      <c r="A6" s="7" t="s">
        <v>434</v>
      </c>
      <c r="B6" s="97" t="s">
        <v>435</v>
      </c>
      <c r="C6" s="97" t="s">
        <v>436</v>
      </c>
      <c r="D6" s="421" t="s">
        <v>437</v>
      </c>
      <c r="E6" s="422"/>
      <c r="F6" s="422"/>
      <c r="G6" s="422"/>
      <c r="H6" s="422"/>
    </row>
    <row r="7" spans="1:8" s="334" customFormat="1" ht="40.200000000000003" customHeight="1" x14ac:dyDescent="0.25">
      <c r="A7" s="298" t="s">
        <v>438</v>
      </c>
      <c r="B7" s="299" t="s">
        <v>439</v>
      </c>
      <c r="C7" s="299" t="s">
        <v>440</v>
      </c>
      <c r="D7" s="421" t="s">
        <v>441</v>
      </c>
      <c r="E7" s="422"/>
      <c r="F7" s="422"/>
      <c r="G7" s="422"/>
      <c r="H7" s="422"/>
    </row>
    <row r="8" spans="1:8" ht="37.200000000000003" customHeight="1" x14ac:dyDescent="0.25">
      <c r="A8" s="7" t="s">
        <v>442</v>
      </c>
      <c r="B8" s="97" t="s">
        <v>439</v>
      </c>
      <c r="C8" s="97" t="s">
        <v>440</v>
      </c>
      <c r="D8" s="421" t="s">
        <v>443</v>
      </c>
      <c r="E8" s="422"/>
      <c r="F8" s="422"/>
      <c r="G8" s="422"/>
      <c r="H8" s="422"/>
    </row>
    <row r="9" spans="1:8" ht="41.4" customHeight="1" x14ac:dyDescent="0.25">
      <c r="A9" s="7" t="s">
        <v>444</v>
      </c>
      <c r="B9" s="97" t="s">
        <v>445</v>
      </c>
      <c r="C9" s="97" t="s">
        <v>436</v>
      </c>
      <c r="D9" s="421" t="s">
        <v>663</v>
      </c>
      <c r="E9" s="422"/>
      <c r="F9" s="422"/>
      <c r="G9" s="422"/>
      <c r="H9" s="422"/>
    </row>
    <row r="10" spans="1:8" ht="44.4" customHeight="1" x14ac:dyDescent="0.25">
      <c r="A10" s="7" t="s">
        <v>446</v>
      </c>
      <c r="B10" s="97" t="s">
        <v>447</v>
      </c>
      <c r="C10" s="97" t="s">
        <v>448</v>
      </c>
      <c r="D10" s="421" t="s">
        <v>449</v>
      </c>
      <c r="E10" s="403"/>
      <c r="F10" s="403"/>
      <c r="G10" s="403"/>
      <c r="H10" s="403"/>
    </row>
    <row r="11" spans="1:8" ht="18.75" customHeight="1" x14ac:dyDescent="0.25">
      <c r="A11" s="6"/>
      <c r="B11" s="6"/>
      <c r="C11" s="6"/>
      <c r="D11" s="6"/>
      <c r="E11" s="6"/>
      <c r="F11" s="6"/>
      <c r="G11" s="6"/>
      <c r="H11" s="6"/>
    </row>
    <row r="12" spans="1:8" ht="18.75" customHeight="1" x14ac:dyDescent="0.25">
      <c r="A12" s="6"/>
      <c r="B12" s="6"/>
      <c r="C12" s="6"/>
      <c r="D12" s="6"/>
      <c r="E12" s="6"/>
      <c r="F12" s="6"/>
      <c r="G12" s="6"/>
      <c r="H12" s="6"/>
    </row>
    <row r="13" spans="1:8" ht="21.3" customHeight="1" x14ac:dyDescent="0.25">
      <c r="A13" s="379" t="s">
        <v>450</v>
      </c>
      <c r="B13" s="375"/>
      <c r="C13" s="375"/>
      <c r="D13" s="375"/>
      <c r="E13" s="6"/>
      <c r="F13" s="6"/>
      <c r="G13" s="6"/>
      <c r="H13" s="6"/>
    </row>
    <row r="14" spans="1:8" ht="18.75" customHeight="1" x14ac:dyDescent="0.25">
      <c r="A14" s="6"/>
      <c r="B14" s="6"/>
      <c r="C14" s="6"/>
      <c r="D14" s="6"/>
      <c r="E14" s="6"/>
      <c r="F14" s="6"/>
      <c r="G14" s="6"/>
      <c r="H14" s="6"/>
    </row>
    <row r="15" spans="1:8" ht="24.6" customHeight="1" x14ac:dyDescent="0.25">
      <c r="A15" s="400" t="s">
        <v>451</v>
      </c>
      <c r="B15" s="375"/>
      <c r="C15" s="375"/>
      <c r="D15" s="375"/>
      <c r="E15" s="375"/>
      <c r="F15" s="375"/>
      <c r="G15" s="375"/>
      <c r="H15" s="375"/>
    </row>
    <row r="16" spans="1:8" ht="18.75" customHeight="1" x14ac:dyDescent="0.25">
      <c r="A16" s="6"/>
      <c r="B16" s="6"/>
      <c r="C16" s="6"/>
      <c r="D16" s="6"/>
      <c r="E16" s="6"/>
      <c r="F16" s="6"/>
      <c r="G16" s="6"/>
      <c r="H16" s="6"/>
    </row>
    <row r="17" spans="1:8" ht="21.3" customHeight="1" x14ac:dyDescent="0.3">
      <c r="A17" s="114" t="s">
        <v>430</v>
      </c>
      <c r="B17" s="287" t="s">
        <v>431</v>
      </c>
      <c r="C17" s="287" t="s">
        <v>432</v>
      </c>
      <c r="D17" s="423" t="s">
        <v>433</v>
      </c>
      <c r="E17" s="424"/>
      <c r="F17" s="424"/>
      <c r="G17" s="424"/>
      <c r="H17" s="424"/>
    </row>
    <row r="18" spans="1:8" ht="30" customHeight="1" x14ac:dyDescent="0.25">
      <c r="A18" s="7" t="s">
        <v>452</v>
      </c>
      <c r="B18" s="97" t="s">
        <v>453</v>
      </c>
      <c r="C18" s="97" t="s">
        <v>454</v>
      </c>
      <c r="D18" s="421" t="s">
        <v>455</v>
      </c>
      <c r="E18" s="422"/>
      <c r="F18" s="422"/>
      <c r="G18" s="422"/>
      <c r="H18" s="422"/>
    </row>
    <row r="19" spans="1:8" ht="38.4" customHeight="1" x14ac:dyDescent="0.25">
      <c r="A19" s="7" t="s">
        <v>456</v>
      </c>
      <c r="B19" s="97" t="s">
        <v>457</v>
      </c>
      <c r="C19" s="97" t="s">
        <v>458</v>
      </c>
      <c r="D19" s="421" t="s">
        <v>667</v>
      </c>
      <c r="E19" s="422"/>
      <c r="F19" s="422"/>
      <c r="G19" s="425"/>
      <c r="H19" s="425"/>
    </row>
    <row r="20" spans="1:8" ht="54" customHeight="1" x14ac:dyDescent="0.25">
      <c r="A20" s="7" t="s">
        <v>459</v>
      </c>
      <c r="B20" s="97" t="s">
        <v>460</v>
      </c>
      <c r="C20" s="97" t="s">
        <v>461</v>
      </c>
      <c r="D20" s="421" t="s">
        <v>668</v>
      </c>
      <c r="E20" s="422"/>
      <c r="F20" s="422"/>
      <c r="G20" s="422"/>
      <c r="H20" s="422"/>
    </row>
    <row r="21" spans="1:8" ht="69" customHeight="1" x14ac:dyDescent="0.25">
      <c r="A21" s="7" t="s">
        <v>462</v>
      </c>
      <c r="B21" s="97" t="s">
        <v>463</v>
      </c>
      <c r="C21" s="97" t="s">
        <v>464</v>
      </c>
      <c r="D21" s="421" t="s">
        <v>669</v>
      </c>
      <c r="E21" s="422"/>
      <c r="F21" s="422"/>
      <c r="G21" s="422"/>
      <c r="H21" s="422"/>
    </row>
    <row r="22" spans="1:8" ht="18.75" customHeight="1" x14ac:dyDescent="0.25">
      <c r="A22" s="6"/>
    </row>
    <row r="23" spans="1:8" ht="18.75" customHeight="1" x14ac:dyDescent="0.25"/>
    <row r="24" spans="1:8" ht="18.75" customHeight="1" x14ac:dyDescent="0.25">
      <c r="A24" s="288" t="s">
        <v>465</v>
      </c>
    </row>
    <row r="25" spans="1:8" ht="18.75" customHeight="1" x14ac:dyDescent="0.25"/>
    <row r="26" spans="1:8" ht="18.75" customHeight="1" x14ac:dyDescent="0.25"/>
    <row r="27" spans="1:8" ht="18.75" customHeight="1" x14ac:dyDescent="0.25"/>
    <row r="28" spans="1:8" ht="18.75" customHeight="1" x14ac:dyDescent="0.25"/>
    <row r="29" spans="1:8" ht="18.75" customHeight="1" x14ac:dyDescent="0.25"/>
    <row r="30" spans="1:8" ht="18.75" customHeight="1" x14ac:dyDescent="0.25"/>
    <row r="31" spans="1:8" ht="18.75" customHeight="1" x14ac:dyDescent="0.25"/>
    <row r="32" spans="1:8" ht="18.75" customHeight="1" x14ac:dyDescent="0.25"/>
    <row r="33" spans="1:1" ht="18.75" customHeight="1" x14ac:dyDescent="0.25"/>
    <row r="34" spans="1:1" ht="18.75" customHeight="1" x14ac:dyDescent="0.25"/>
    <row r="35" spans="1:1" ht="18.75" customHeight="1" x14ac:dyDescent="0.25"/>
    <row r="36" spans="1:1" ht="18.75" customHeight="1" x14ac:dyDescent="0.25"/>
    <row r="37" spans="1:1" ht="18.75" customHeight="1" x14ac:dyDescent="0.25"/>
    <row r="38" spans="1:1" ht="18.75" customHeight="1" x14ac:dyDescent="0.25"/>
    <row r="39" spans="1:1" ht="18.75" customHeight="1" x14ac:dyDescent="0.25"/>
    <row r="40" spans="1:1" ht="18.75" customHeight="1" x14ac:dyDescent="0.25"/>
    <row r="41" spans="1:1" ht="18.75" customHeight="1" x14ac:dyDescent="0.25"/>
    <row r="42" spans="1:1" ht="18.75" customHeight="1" x14ac:dyDescent="0.25"/>
    <row r="43" spans="1:1" ht="18.75" customHeight="1" x14ac:dyDescent="0.25">
      <c r="A43" s="3"/>
    </row>
    <row r="44" spans="1:1" ht="18.75" customHeight="1" x14ac:dyDescent="0.25"/>
    <row r="45" spans="1:1" ht="18.75" customHeight="1" x14ac:dyDescent="0.25"/>
    <row r="46" spans="1:1" ht="18.75" customHeight="1" x14ac:dyDescent="0.25"/>
    <row r="47" spans="1:1" ht="18.75" customHeight="1" x14ac:dyDescent="0.25"/>
    <row r="48" spans="1:1"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sheetData>
  <mergeCells count="15">
    <mergeCell ref="D17:H17"/>
    <mergeCell ref="D18:H18"/>
    <mergeCell ref="D19:H19"/>
    <mergeCell ref="D20:H20"/>
    <mergeCell ref="D21:H21"/>
    <mergeCell ref="D8:H8"/>
    <mergeCell ref="D9:H9"/>
    <mergeCell ref="D10:H10"/>
    <mergeCell ref="A13:D13"/>
    <mergeCell ref="A15:H15"/>
    <mergeCell ref="A1:D1"/>
    <mergeCell ref="A3:H3"/>
    <mergeCell ref="D5:F5"/>
    <mergeCell ref="D6:H6"/>
    <mergeCell ref="D7:H7"/>
  </mergeCells>
  <pageMargins left="0.7" right="0.7" top="0.75" bottom="0.75" header="0.3" footer="0.3"/>
  <pageSetup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1"/>
  <sheetViews>
    <sheetView topLeftCell="A5" zoomScaleNormal="100" workbookViewId="0">
      <selection activeCell="A15" sqref="A15"/>
    </sheetView>
  </sheetViews>
  <sheetFormatPr defaultColWidth="21.44140625" defaultRowHeight="13.2" x14ac:dyDescent="0.25"/>
  <cols>
    <col min="1" max="1" width="33.5546875" customWidth="1"/>
    <col min="2" max="2" width="33.109375" customWidth="1"/>
    <col min="3" max="3" width="34.44140625" customWidth="1"/>
    <col min="4" max="4" width="42.6640625" customWidth="1"/>
  </cols>
  <sheetData>
    <row r="1" spans="1:4" ht="26.25" customHeight="1" x14ac:dyDescent="0.4">
      <c r="A1" s="294" t="s">
        <v>655</v>
      </c>
      <c r="B1" s="6"/>
      <c r="C1" s="6"/>
      <c r="D1" s="6"/>
    </row>
    <row r="2" spans="1:4" ht="18.75" customHeight="1" x14ac:dyDescent="0.25">
      <c r="A2" s="6"/>
      <c r="B2" s="6"/>
      <c r="C2" s="6"/>
      <c r="D2" s="6"/>
    </row>
    <row r="3" spans="1:4" ht="18.75" customHeight="1" x14ac:dyDescent="0.3">
      <c r="A3" s="289" t="s">
        <v>55</v>
      </c>
      <c r="B3" s="6"/>
      <c r="C3" s="6"/>
      <c r="D3" s="6"/>
    </row>
    <row r="4" spans="1:4" ht="18.75" customHeight="1" x14ac:dyDescent="0.25">
      <c r="A4" s="73"/>
      <c r="B4" s="73"/>
      <c r="C4" s="73"/>
      <c r="D4" s="73"/>
    </row>
    <row r="5" spans="1:4" ht="18.75" customHeight="1" x14ac:dyDescent="0.3">
      <c r="A5" s="35" t="s">
        <v>466</v>
      </c>
      <c r="B5" s="35" t="s">
        <v>467</v>
      </c>
      <c r="C5" s="35" t="s">
        <v>468</v>
      </c>
      <c r="D5" s="91"/>
    </row>
    <row r="6" spans="1:4" ht="18.75" customHeight="1" x14ac:dyDescent="0.25">
      <c r="A6" s="7" t="s">
        <v>469</v>
      </c>
      <c r="B6" s="7" t="s">
        <v>470</v>
      </c>
      <c r="C6" s="7" t="s">
        <v>471</v>
      </c>
      <c r="D6" s="6"/>
    </row>
    <row r="7" spans="1:4" ht="18.75" customHeight="1" x14ac:dyDescent="0.25">
      <c r="A7" s="7" t="s">
        <v>472</v>
      </c>
      <c r="B7" s="7" t="s">
        <v>473</v>
      </c>
      <c r="C7" s="7" t="s">
        <v>474</v>
      </c>
      <c r="D7" s="6"/>
    </row>
    <row r="8" spans="1:4" ht="18.75" customHeight="1" x14ac:dyDescent="0.25">
      <c r="A8" s="6"/>
      <c r="B8" s="6"/>
      <c r="C8" s="6"/>
      <c r="D8" s="6"/>
    </row>
    <row r="9" spans="1:4" ht="18.75" customHeight="1" x14ac:dyDescent="0.3">
      <c r="A9" s="35" t="s">
        <v>475</v>
      </c>
      <c r="B9" s="35" t="s">
        <v>476</v>
      </c>
      <c r="C9" s="35" t="s">
        <v>477</v>
      </c>
      <c r="D9" s="91"/>
    </row>
    <row r="10" spans="1:4" ht="18.75" customHeight="1" x14ac:dyDescent="0.25">
      <c r="A10" s="7" t="s">
        <v>478</v>
      </c>
      <c r="B10" s="7" t="s">
        <v>479</v>
      </c>
      <c r="C10" s="7" t="s">
        <v>480</v>
      </c>
      <c r="D10" s="6"/>
    </row>
    <row r="11" spans="1:4" ht="24" customHeight="1" x14ac:dyDescent="0.25">
      <c r="A11" s="7" t="s">
        <v>481</v>
      </c>
      <c r="B11" s="6"/>
      <c r="C11" s="7" t="s">
        <v>482</v>
      </c>
      <c r="D11" s="6"/>
    </row>
    <row r="12" spans="1:4" ht="18.75" customHeight="1" x14ac:dyDescent="0.3">
      <c r="A12" s="6"/>
      <c r="B12" s="35" t="s">
        <v>483</v>
      </c>
      <c r="C12" s="6"/>
      <c r="D12" s="6"/>
    </row>
    <row r="13" spans="1:4" ht="18.75" customHeight="1" x14ac:dyDescent="0.3">
      <c r="A13" s="35" t="s">
        <v>484</v>
      </c>
      <c r="B13" s="7" t="s">
        <v>480</v>
      </c>
      <c r="C13" s="35" t="s">
        <v>485</v>
      </c>
      <c r="D13" s="91"/>
    </row>
    <row r="14" spans="1:4" ht="18.75" customHeight="1" x14ac:dyDescent="0.25">
      <c r="A14" s="7" t="s">
        <v>478</v>
      </c>
      <c r="B14" s="7" t="s">
        <v>486</v>
      </c>
      <c r="C14" s="7" t="s">
        <v>480</v>
      </c>
      <c r="D14" s="6"/>
    </row>
    <row r="15" spans="1:4" ht="18.75" customHeight="1" x14ac:dyDescent="0.25">
      <c r="A15" s="7" t="s">
        <v>487</v>
      </c>
      <c r="B15" s="7" t="s">
        <v>488</v>
      </c>
      <c r="C15" s="7" t="s">
        <v>489</v>
      </c>
      <c r="D15" s="6"/>
    </row>
    <row r="16" spans="1:4" ht="18.75" customHeight="1" x14ac:dyDescent="0.3">
      <c r="A16" s="6"/>
      <c r="B16" s="7" t="s">
        <v>490</v>
      </c>
      <c r="C16" s="91"/>
      <c r="D16" s="6"/>
    </row>
    <row r="17" spans="1:7" ht="18.75" customHeight="1" x14ac:dyDescent="0.3">
      <c r="A17" s="35" t="s">
        <v>491</v>
      </c>
      <c r="B17" s="6"/>
      <c r="C17" s="35" t="s">
        <v>492</v>
      </c>
      <c r="D17" s="91"/>
    </row>
    <row r="18" spans="1:7" ht="18.75" customHeight="1" x14ac:dyDescent="0.3">
      <c r="A18" s="7" t="s">
        <v>493</v>
      </c>
      <c r="B18" s="35" t="s">
        <v>494</v>
      </c>
      <c r="C18" s="7" t="s">
        <v>480</v>
      </c>
      <c r="D18" s="6"/>
    </row>
    <row r="19" spans="1:7" ht="25.2" customHeight="1" x14ac:dyDescent="0.25">
      <c r="A19" s="7" t="s">
        <v>495</v>
      </c>
      <c r="B19" s="7" t="s">
        <v>480</v>
      </c>
      <c r="C19" s="7" t="s">
        <v>496</v>
      </c>
      <c r="D19" s="6"/>
    </row>
    <row r="20" spans="1:7" ht="18.75" customHeight="1" x14ac:dyDescent="0.25">
      <c r="A20" s="6"/>
      <c r="B20" s="7" t="s">
        <v>497</v>
      </c>
      <c r="C20" s="6"/>
      <c r="D20" s="1"/>
    </row>
    <row r="21" spans="1:7" ht="18.75" customHeight="1" x14ac:dyDescent="0.3">
      <c r="A21" s="35" t="s">
        <v>498</v>
      </c>
      <c r="B21" s="7" t="s">
        <v>499</v>
      </c>
      <c r="C21" s="35" t="s">
        <v>500</v>
      </c>
      <c r="D21" s="6"/>
    </row>
    <row r="22" spans="1:7" ht="25.2" customHeight="1" x14ac:dyDescent="0.25">
      <c r="A22" s="7" t="s">
        <v>493</v>
      </c>
      <c r="B22" s="7" t="s">
        <v>501</v>
      </c>
      <c r="C22" s="7" t="s">
        <v>480</v>
      </c>
      <c r="D22" s="6"/>
    </row>
    <row r="23" spans="1:7" ht="24" customHeight="1" x14ac:dyDescent="0.25">
      <c r="A23" s="7" t="s">
        <v>502</v>
      </c>
      <c r="B23" s="6"/>
      <c r="C23" s="7" t="s">
        <v>503</v>
      </c>
      <c r="D23" s="6"/>
    </row>
    <row r="24" spans="1:7" ht="24" customHeight="1" x14ac:dyDescent="0.25">
      <c r="A24" s="7" t="s">
        <v>504</v>
      </c>
      <c r="B24" s="6"/>
      <c r="C24" s="6"/>
      <c r="D24" s="6"/>
    </row>
    <row r="25" spans="1:7" ht="18.75" customHeight="1" x14ac:dyDescent="0.25">
      <c r="A25" s="6"/>
      <c r="B25" s="6"/>
      <c r="C25" s="6"/>
      <c r="D25" s="6"/>
    </row>
    <row r="26" spans="1:7" ht="18.75" customHeight="1" x14ac:dyDescent="0.3">
      <c r="A26" s="289" t="s">
        <v>52</v>
      </c>
      <c r="C26" s="6"/>
      <c r="D26" s="6"/>
    </row>
    <row r="27" spans="1:7" ht="18.75" customHeight="1" x14ac:dyDescent="0.25">
      <c r="A27" s="73"/>
      <c r="B27" s="73"/>
      <c r="C27" s="73"/>
      <c r="D27" s="73"/>
    </row>
    <row r="28" spans="1:7" ht="18.75" customHeight="1" x14ac:dyDescent="0.3">
      <c r="A28" s="35" t="s">
        <v>505</v>
      </c>
      <c r="B28" s="35" t="s">
        <v>467</v>
      </c>
      <c r="C28" s="35" t="s">
        <v>506</v>
      </c>
      <c r="D28" s="35" t="s">
        <v>507</v>
      </c>
      <c r="E28" s="91"/>
      <c r="F28" s="290"/>
      <c r="G28" s="91"/>
    </row>
    <row r="29" spans="1:7" ht="18.75" customHeight="1" x14ac:dyDescent="0.25">
      <c r="A29" s="7" t="s">
        <v>472</v>
      </c>
      <c r="B29" s="7" t="s">
        <v>470</v>
      </c>
      <c r="C29" s="7" t="s">
        <v>480</v>
      </c>
      <c r="D29" s="7" t="s">
        <v>480</v>
      </c>
      <c r="E29" s="6"/>
      <c r="F29" s="6"/>
      <c r="G29" s="6"/>
    </row>
    <row r="30" spans="1:7" ht="18.75" customHeight="1" x14ac:dyDescent="0.25">
      <c r="A30" s="6"/>
      <c r="B30" s="7" t="s">
        <v>473</v>
      </c>
      <c r="C30" s="7" t="s">
        <v>508</v>
      </c>
      <c r="D30" s="7" t="s">
        <v>509</v>
      </c>
      <c r="E30" s="6"/>
      <c r="F30" s="6"/>
      <c r="G30" s="6"/>
    </row>
    <row r="31" spans="1:7" ht="18.75" customHeight="1" x14ac:dyDescent="0.3">
      <c r="A31" s="35" t="s">
        <v>510</v>
      </c>
      <c r="B31" s="6"/>
      <c r="C31" s="7" t="s">
        <v>511</v>
      </c>
      <c r="D31" s="7" t="s">
        <v>512</v>
      </c>
      <c r="E31" s="6"/>
      <c r="F31" s="290"/>
      <c r="G31" s="6"/>
    </row>
    <row r="32" spans="1:7" ht="18.75" customHeight="1" x14ac:dyDescent="0.3">
      <c r="A32" s="7" t="s">
        <v>513</v>
      </c>
      <c r="B32" s="35" t="s">
        <v>514</v>
      </c>
      <c r="C32" s="6"/>
      <c r="D32" s="6"/>
      <c r="F32" s="6"/>
      <c r="G32" s="91"/>
    </row>
    <row r="33" spans="1:7" ht="18.75" customHeight="1" x14ac:dyDescent="0.3">
      <c r="A33" s="6"/>
      <c r="B33" s="7" t="s">
        <v>493</v>
      </c>
      <c r="C33" s="35" t="s">
        <v>515</v>
      </c>
      <c r="D33" s="35" t="s">
        <v>516</v>
      </c>
      <c r="F33" s="6"/>
      <c r="G33" s="6"/>
    </row>
    <row r="34" spans="1:7" ht="18.75" customHeight="1" x14ac:dyDescent="0.3">
      <c r="A34" s="35" t="s">
        <v>491</v>
      </c>
      <c r="B34" s="7" t="s">
        <v>517</v>
      </c>
      <c r="C34" s="7" t="s">
        <v>480</v>
      </c>
      <c r="D34" s="7" t="s">
        <v>480</v>
      </c>
      <c r="E34" s="91"/>
      <c r="F34" s="6"/>
      <c r="G34" s="6"/>
    </row>
    <row r="35" spans="1:7" ht="18.75" customHeight="1" x14ac:dyDescent="0.3">
      <c r="A35" s="7" t="s">
        <v>493</v>
      </c>
      <c r="B35" s="6"/>
      <c r="C35" s="7" t="s">
        <v>518</v>
      </c>
      <c r="D35" s="7" t="s">
        <v>519</v>
      </c>
      <c r="E35" s="6"/>
      <c r="F35" s="290"/>
      <c r="G35" s="6"/>
    </row>
    <row r="36" spans="1:7" ht="18.75" customHeight="1" x14ac:dyDescent="0.3">
      <c r="A36" s="7" t="s">
        <v>495</v>
      </c>
      <c r="B36" s="35" t="s">
        <v>520</v>
      </c>
      <c r="C36" s="6"/>
      <c r="D36" s="6"/>
      <c r="E36" s="6"/>
      <c r="F36" s="6"/>
      <c r="G36" s="6"/>
    </row>
    <row r="37" spans="1:7" ht="18.75" customHeight="1" x14ac:dyDescent="0.3">
      <c r="A37" s="6"/>
      <c r="B37" s="7" t="s">
        <v>480</v>
      </c>
      <c r="C37" s="35" t="s">
        <v>521</v>
      </c>
      <c r="D37" s="35" t="s">
        <v>522</v>
      </c>
      <c r="F37" s="6"/>
      <c r="G37" s="91"/>
    </row>
    <row r="38" spans="1:7" ht="18.75" customHeight="1" x14ac:dyDescent="0.3">
      <c r="A38" s="35" t="s">
        <v>523</v>
      </c>
      <c r="B38" s="7" t="s">
        <v>524</v>
      </c>
      <c r="C38" s="7" t="s">
        <v>480</v>
      </c>
      <c r="D38" s="7" t="s">
        <v>480</v>
      </c>
      <c r="F38" s="6"/>
      <c r="G38" s="6"/>
    </row>
    <row r="39" spans="1:7" ht="18.75" customHeight="1" x14ac:dyDescent="0.25">
      <c r="A39" s="7" t="s">
        <v>493</v>
      </c>
      <c r="B39" s="6"/>
      <c r="C39" s="7" t="s">
        <v>525</v>
      </c>
      <c r="D39" s="7" t="s">
        <v>526</v>
      </c>
      <c r="F39" s="6"/>
      <c r="G39" s="6"/>
    </row>
    <row r="40" spans="1:7" ht="18.75" customHeight="1" x14ac:dyDescent="0.3">
      <c r="A40" s="7" t="s">
        <v>527</v>
      </c>
      <c r="B40" s="35" t="s">
        <v>528</v>
      </c>
      <c r="C40" s="7" t="s">
        <v>529</v>
      </c>
      <c r="D40" s="6"/>
      <c r="F40" s="91"/>
      <c r="G40" s="6"/>
    </row>
    <row r="41" spans="1:7" ht="18.75" customHeight="1" x14ac:dyDescent="0.3">
      <c r="A41" s="6"/>
      <c r="B41" s="7" t="s">
        <v>480</v>
      </c>
      <c r="C41" s="6"/>
      <c r="D41" s="35" t="s">
        <v>500</v>
      </c>
      <c r="F41" s="6"/>
      <c r="G41" s="91"/>
    </row>
    <row r="42" spans="1:7" ht="18.75" customHeight="1" x14ac:dyDescent="0.3">
      <c r="A42" s="35" t="s">
        <v>530</v>
      </c>
      <c r="B42" s="7" t="s">
        <v>531</v>
      </c>
      <c r="C42" s="35" t="s">
        <v>494</v>
      </c>
      <c r="D42" s="7" t="s">
        <v>480</v>
      </c>
      <c r="E42" s="91"/>
      <c r="F42" s="6"/>
      <c r="G42" s="6"/>
    </row>
    <row r="43" spans="1:7" ht="18.75" customHeight="1" x14ac:dyDescent="0.25">
      <c r="A43" s="7" t="s">
        <v>470</v>
      </c>
      <c r="B43" s="7" t="s">
        <v>532</v>
      </c>
      <c r="C43" s="7" t="s">
        <v>480</v>
      </c>
      <c r="D43" s="7" t="s">
        <v>503</v>
      </c>
      <c r="E43" s="6"/>
      <c r="F43" s="6"/>
      <c r="G43" s="6"/>
    </row>
    <row r="44" spans="1:7" ht="18.75" customHeight="1" x14ac:dyDescent="0.3">
      <c r="A44" s="7" t="s">
        <v>533</v>
      </c>
      <c r="B44" s="6"/>
      <c r="C44" s="7" t="s">
        <v>497</v>
      </c>
      <c r="D44" s="6"/>
      <c r="E44" s="6"/>
      <c r="F44" s="91"/>
      <c r="G44" s="91"/>
    </row>
    <row r="45" spans="1:7" ht="18.75" customHeight="1" x14ac:dyDescent="0.3">
      <c r="A45" s="6"/>
      <c r="B45" s="35" t="s">
        <v>534</v>
      </c>
      <c r="C45" s="7" t="s">
        <v>499</v>
      </c>
      <c r="D45" s="35" t="s">
        <v>535</v>
      </c>
      <c r="E45" s="6"/>
      <c r="F45" s="6"/>
      <c r="G45" s="6"/>
    </row>
    <row r="46" spans="1:7" ht="18.75" customHeight="1" x14ac:dyDescent="0.3">
      <c r="A46" s="35" t="s">
        <v>536</v>
      </c>
      <c r="B46" s="7" t="s">
        <v>480</v>
      </c>
      <c r="C46" s="7" t="s">
        <v>501</v>
      </c>
      <c r="D46" s="7" t="s">
        <v>479</v>
      </c>
      <c r="E46" s="6"/>
      <c r="F46" s="6"/>
      <c r="G46" s="6"/>
    </row>
    <row r="47" spans="1:7" ht="18.75" customHeight="1" x14ac:dyDescent="0.3">
      <c r="A47" s="7" t="s">
        <v>470</v>
      </c>
      <c r="B47" s="7" t="s">
        <v>537</v>
      </c>
      <c r="C47" s="6"/>
      <c r="D47" s="91"/>
      <c r="F47" s="6"/>
      <c r="G47" s="6"/>
    </row>
    <row r="48" spans="1:7" ht="18.75" customHeight="1" x14ac:dyDescent="0.3">
      <c r="A48" s="7" t="s">
        <v>538</v>
      </c>
      <c r="B48" s="6"/>
      <c r="C48" s="35" t="s">
        <v>468</v>
      </c>
      <c r="D48" s="6"/>
      <c r="F48" s="91"/>
      <c r="G48" s="91"/>
    </row>
    <row r="49" spans="1:7" ht="18.75" customHeight="1" x14ac:dyDescent="0.3">
      <c r="A49" s="6"/>
      <c r="B49" s="35" t="s">
        <v>539</v>
      </c>
      <c r="C49" s="7" t="s">
        <v>540</v>
      </c>
      <c r="D49" s="6"/>
      <c r="F49" s="6"/>
      <c r="G49" s="6"/>
    </row>
    <row r="50" spans="1:7" ht="18.75" customHeight="1" x14ac:dyDescent="0.3">
      <c r="A50" s="35" t="s">
        <v>541</v>
      </c>
      <c r="B50" s="7" t="s">
        <v>480</v>
      </c>
      <c r="C50" s="7" t="s">
        <v>474</v>
      </c>
      <c r="D50" s="6"/>
      <c r="F50" s="6"/>
      <c r="G50" s="6"/>
    </row>
    <row r="51" spans="1:7" ht="18.75" customHeight="1" x14ac:dyDescent="0.3">
      <c r="A51" s="7" t="s">
        <v>493</v>
      </c>
      <c r="B51" s="7" t="s">
        <v>542</v>
      </c>
      <c r="C51" s="6"/>
      <c r="D51" s="91"/>
      <c r="F51" s="6"/>
      <c r="G51" s="6"/>
    </row>
    <row r="52" spans="1:7" ht="18.75" customHeight="1" x14ac:dyDescent="0.3">
      <c r="A52" s="7" t="s">
        <v>543</v>
      </c>
      <c r="B52" s="6"/>
      <c r="C52" s="35" t="s">
        <v>477</v>
      </c>
      <c r="D52" s="6"/>
      <c r="F52" s="6"/>
      <c r="G52" s="91"/>
    </row>
    <row r="53" spans="1:7" ht="18.75" customHeight="1" x14ac:dyDescent="0.3">
      <c r="A53" s="7" t="s">
        <v>544</v>
      </c>
      <c r="B53" s="35" t="s">
        <v>545</v>
      </c>
      <c r="C53" s="7" t="s">
        <v>540</v>
      </c>
      <c r="D53" s="1"/>
      <c r="F53" s="91"/>
      <c r="G53" s="6"/>
    </row>
    <row r="54" spans="1:7" ht="18.75" customHeight="1" x14ac:dyDescent="0.3">
      <c r="A54" s="6"/>
      <c r="B54" s="7" t="s">
        <v>480</v>
      </c>
      <c r="C54" s="7" t="s">
        <v>546</v>
      </c>
      <c r="D54" s="91"/>
      <c r="F54" s="6"/>
      <c r="G54" s="6"/>
    </row>
    <row r="55" spans="1:7" ht="18.75" customHeight="1" x14ac:dyDescent="0.3">
      <c r="A55" s="35" t="s">
        <v>547</v>
      </c>
      <c r="B55" s="7" t="s">
        <v>548</v>
      </c>
      <c r="C55" s="6"/>
      <c r="D55" s="6"/>
      <c r="E55" s="91"/>
      <c r="F55" s="6"/>
      <c r="G55" s="6"/>
    </row>
    <row r="56" spans="1:7" ht="18.75" customHeight="1" x14ac:dyDescent="0.3">
      <c r="A56" s="7" t="s">
        <v>470</v>
      </c>
      <c r="B56" s="1"/>
      <c r="C56" s="35" t="s">
        <v>549</v>
      </c>
      <c r="D56" s="6"/>
      <c r="E56" s="6"/>
      <c r="F56" s="6"/>
      <c r="G56" s="6"/>
    </row>
    <row r="57" spans="1:7" ht="18.75" customHeight="1" x14ac:dyDescent="0.3">
      <c r="A57" s="7" t="s">
        <v>550</v>
      </c>
      <c r="B57" s="35" t="s">
        <v>551</v>
      </c>
      <c r="C57" s="7" t="s">
        <v>480</v>
      </c>
      <c r="D57" s="6"/>
      <c r="E57" s="6"/>
      <c r="F57" s="6"/>
      <c r="G57" s="6"/>
    </row>
    <row r="58" spans="1:7" ht="18.75" customHeight="1" x14ac:dyDescent="0.3">
      <c r="A58" s="91"/>
      <c r="B58" s="7" t="s">
        <v>480</v>
      </c>
      <c r="C58" s="7" t="s">
        <v>552</v>
      </c>
      <c r="D58" s="91"/>
      <c r="F58" s="6"/>
      <c r="G58" s="6"/>
    </row>
    <row r="59" spans="1:7" ht="18.75" customHeight="1" x14ac:dyDescent="0.25">
      <c r="A59" s="6"/>
      <c r="B59" s="7" t="s">
        <v>553</v>
      </c>
      <c r="C59" s="7" t="s">
        <v>554</v>
      </c>
      <c r="D59" s="6"/>
    </row>
    <row r="60" spans="1:7" ht="24.6" customHeight="1" x14ac:dyDescent="0.25">
      <c r="A60" s="6"/>
      <c r="B60" s="7" t="s">
        <v>555</v>
      </c>
      <c r="C60" s="7" t="s">
        <v>556</v>
      </c>
      <c r="D60" s="6"/>
    </row>
    <row r="61" spans="1:7" ht="18.75" customHeight="1" x14ac:dyDescent="0.25">
      <c r="A61" s="6"/>
      <c r="B61" s="6"/>
      <c r="C61" s="6"/>
      <c r="D61" s="6"/>
    </row>
    <row r="62" spans="1:7" ht="18.75" customHeight="1" x14ac:dyDescent="0.3">
      <c r="A62" s="291" t="s">
        <v>557</v>
      </c>
      <c r="B62" s="91"/>
      <c r="C62" s="6"/>
      <c r="D62" s="6"/>
    </row>
    <row r="63" spans="1:7" ht="18.75" customHeight="1" x14ac:dyDescent="0.25">
      <c r="A63" s="73"/>
      <c r="B63" s="73"/>
      <c r="C63" s="73"/>
      <c r="D63" s="73"/>
    </row>
    <row r="64" spans="1:7" ht="18.75" customHeight="1" x14ac:dyDescent="0.3">
      <c r="A64" s="35" t="s">
        <v>558</v>
      </c>
      <c r="B64" s="1"/>
      <c r="C64" s="91"/>
      <c r="D64" s="91"/>
    </row>
    <row r="65" spans="1:4" ht="18.75" customHeight="1" x14ac:dyDescent="0.25">
      <c r="A65" s="7" t="s">
        <v>559</v>
      </c>
      <c r="B65" s="1"/>
      <c r="C65" s="6"/>
      <c r="D65" s="6"/>
    </row>
    <row r="66" spans="1:4" ht="18.75" customHeight="1" x14ac:dyDescent="0.25">
      <c r="A66" s="7" t="s">
        <v>560</v>
      </c>
      <c r="B66" s="1"/>
      <c r="C66" s="6"/>
      <c r="D66" s="6"/>
    </row>
    <row r="67" spans="1:4" ht="22.2" customHeight="1" x14ac:dyDescent="0.25">
      <c r="A67" s="7" t="s">
        <v>557</v>
      </c>
      <c r="B67" s="1"/>
      <c r="C67" s="6"/>
      <c r="D67" s="6"/>
    </row>
    <row r="68" spans="1:4" ht="18.75" customHeight="1" x14ac:dyDescent="0.3">
      <c r="A68" s="6"/>
      <c r="B68" s="1"/>
      <c r="C68" s="91"/>
      <c r="D68" s="6"/>
    </row>
    <row r="69" spans="1:4" ht="18.75" customHeight="1" x14ac:dyDescent="0.25">
      <c r="A69" s="288" t="s">
        <v>561</v>
      </c>
      <c r="B69" s="1"/>
      <c r="C69" s="6"/>
      <c r="D69" s="6"/>
    </row>
    <row r="70" spans="1:4" ht="18.75" customHeight="1" x14ac:dyDescent="0.25">
      <c r="A70" s="1"/>
      <c r="B70" s="1"/>
      <c r="C70" s="6"/>
      <c r="D70" s="6"/>
    </row>
    <row r="71" spans="1:4" ht="18.75" customHeight="1" x14ac:dyDescent="0.25">
      <c r="A71" s="1"/>
      <c r="B71" s="1"/>
      <c r="C71" s="6"/>
      <c r="D71" s="6"/>
    </row>
    <row r="72" spans="1:4" ht="18.75" customHeight="1" x14ac:dyDescent="0.25">
      <c r="A72" s="1"/>
      <c r="B72" s="1"/>
      <c r="C72" s="6"/>
      <c r="D72" s="6"/>
    </row>
    <row r="73" spans="1:4" ht="18.75" customHeight="1" x14ac:dyDescent="0.25">
      <c r="A73" s="6"/>
      <c r="B73" s="1"/>
      <c r="C73" s="6"/>
      <c r="D73" s="6"/>
    </row>
    <row r="74" spans="1:4" ht="18.75" customHeight="1" x14ac:dyDescent="0.25">
      <c r="A74" s="6"/>
    </row>
    <row r="75" spans="1:4" ht="18.75" customHeight="1" x14ac:dyDescent="0.25">
      <c r="A75" s="6"/>
    </row>
    <row r="76" spans="1:4" ht="18.75" customHeight="1" x14ac:dyDescent="0.25">
      <c r="A76" s="1"/>
    </row>
    <row r="77" spans="1:4" ht="18.75" customHeight="1" x14ac:dyDescent="0.25">
      <c r="A77" s="1"/>
    </row>
    <row r="78" spans="1:4" ht="18.75" customHeight="1" x14ac:dyDescent="0.25">
      <c r="A78" s="1"/>
    </row>
    <row r="79" spans="1:4" ht="18.75" customHeight="1" x14ac:dyDescent="0.25"/>
    <row r="80" spans="1:4"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row r="101" ht="18.75" customHeight="1" x14ac:dyDescent="0.25"/>
    <row r="102" ht="18.75" customHeight="1" x14ac:dyDescent="0.25"/>
    <row r="103" ht="18.75" customHeight="1" x14ac:dyDescent="0.25"/>
    <row r="104" ht="18.75" customHeight="1" x14ac:dyDescent="0.25"/>
    <row r="105" ht="18.75" customHeight="1" x14ac:dyDescent="0.25"/>
    <row r="106" ht="18.75" customHeight="1" x14ac:dyDescent="0.25"/>
    <row r="107" ht="18.75" customHeight="1" x14ac:dyDescent="0.25"/>
    <row r="108" ht="18.75" customHeight="1" x14ac:dyDescent="0.25"/>
    <row r="109" ht="18.75" customHeight="1" x14ac:dyDescent="0.25"/>
    <row r="110" ht="18.75" customHeight="1" x14ac:dyDescent="0.25"/>
    <row r="111" ht="18.75" customHeight="1" x14ac:dyDescent="0.25"/>
    <row r="112" ht="18.75" customHeight="1" x14ac:dyDescent="0.25"/>
    <row r="113" ht="18.75" customHeight="1" x14ac:dyDescent="0.25"/>
    <row r="114" ht="18.75" customHeight="1" x14ac:dyDescent="0.25"/>
    <row r="115" ht="18.75" customHeight="1" x14ac:dyDescent="0.25"/>
    <row r="116" ht="18.75" customHeight="1" x14ac:dyDescent="0.25"/>
    <row r="117" ht="18.75" customHeight="1" x14ac:dyDescent="0.25"/>
    <row r="118" ht="18.75" customHeight="1" x14ac:dyDescent="0.25"/>
    <row r="119" ht="18.75" customHeight="1" x14ac:dyDescent="0.25"/>
    <row r="120" ht="18.75" customHeight="1" x14ac:dyDescent="0.25"/>
    <row r="121" ht="18.75" customHeight="1" x14ac:dyDescent="0.25"/>
    <row r="122" ht="18.75" customHeight="1" x14ac:dyDescent="0.25"/>
    <row r="123" ht="18.75" customHeight="1" x14ac:dyDescent="0.25"/>
    <row r="124" ht="18.75" customHeight="1" x14ac:dyDescent="0.25"/>
    <row r="125" ht="18.75" customHeight="1" x14ac:dyDescent="0.25"/>
    <row r="126" ht="18.75" customHeight="1" x14ac:dyDescent="0.25"/>
    <row r="127" ht="18.75" customHeight="1" x14ac:dyDescent="0.25"/>
    <row r="128" ht="18.75" customHeight="1" x14ac:dyDescent="0.25"/>
    <row r="129" ht="18.75" customHeight="1" x14ac:dyDescent="0.25"/>
    <row r="130" ht="18.75" customHeight="1" x14ac:dyDescent="0.25"/>
    <row r="131" ht="18.75" customHeight="1" x14ac:dyDescent="0.25"/>
    <row r="132" ht="18.75" customHeight="1" x14ac:dyDescent="0.25"/>
    <row r="133" ht="18.75" customHeight="1" x14ac:dyDescent="0.25"/>
    <row r="134" ht="18.75" customHeight="1" x14ac:dyDescent="0.25"/>
    <row r="135" ht="18.75" customHeight="1" x14ac:dyDescent="0.25"/>
    <row r="136" ht="18.75" customHeight="1" x14ac:dyDescent="0.25"/>
    <row r="137" ht="18.75" customHeight="1" x14ac:dyDescent="0.25"/>
    <row r="138" ht="18.75" customHeight="1" x14ac:dyDescent="0.25"/>
    <row r="139" ht="18.75" customHeight="1" x14ac:dyDescent="0.25"/>
    <row r="140" ht="18.75" customHeight="1" x14ac:dyDescent="0.25"/>
    <row r="141" ht="18.75" customHeight="1" x14ac:dyDescent="0.25"/>
    <row r="142" ht="18.75" customHeight="1" x14ac:dyDescent="0.25"/>
    <row r="143" ht="18.75" customHeight="1" x14ac:dyDescent="0.25"/>
    <row r="144" ht="18.75" customHeight="1" x14ac:dyDescent="0.25"/>
    <row r="145" ht="18.75" customHeight="1" x14ac:dyDescent="0.25"/>
    <row r="146" ht="18.75" customHeight="1" x14ac:dyDescent="0.25"/>
    <row r="147" ht="18.75" customHeight="1" x14ac:dyDescent="0.25"/>
    <row r="148" ht="18.75" customHeight="1" x14ac:dyDescent="0.25"/>
    <row r="149" ht="18.75" customHeight="1" x14ac:dyDescent="0.25"/>
    <row r="150" ht="18.75" customHeight="1" x14ac:dyDescent="0.25"/>
    <row r="151" ht="18.75" customHeight="1" x14ac:dyDescent="0.25"/>
    <row r="152" ht="18.75" customHeight="1" x14ac:dyDescent="0.25"/>
    <row r="153" ht="18.75" customHeight="1" x14ac:dyDescent="0.25"/>
    <row r="154" ht="18.75" customHeight="1" x14ac:dyDescent="0.25"/>
    <row r="155" ht="18.75" customHeight="1" x14ac:dyDescent="0.25"/>
    <row r="156" ht="18.75" customHeight="1" x14ac:dyDescent="0.25"/>
    <row r="157" ht="18.75" customHeight="1" x14ac:dyDescent="0.25"/>
    <row r="158" ht="18.75" customHeight="1" x14ac:dyDescent="0.25"/>
    <row r="159" ht="18.75" customHeight="1" x14ac:dyDescent="0.25"/>
    <row r="160" ht="18.75" customHeight="1" x14ac:dyDescent="0.25"/>
    <row r="161" ht="18.75" customHeight="1" x14ac:dyDescent="0.25"/>
    <row r="162" ht="18.75" customHeight="1" x14ac:dyDescent="0.25"/>
    <row r="163" ht="18.75" customHeight="1" x14ac:dyDescent="0.25"/>
    <row r="164" ht="18.75" customHeight="1" x14ac:dyDescent="0.25"/>
    <row r="165" ht="18.75" customHeight="1" x14ac:dyDescent="0.25"/>
    <row r="166" ht="18.75" customHeight="1" x14ac:dyDescent="0.25"/>
    <row r="167" ht="18.75" customHeight="1" x14ac:dyDescent="0.25"/>
    <row r="168" ht="18.75" customHeight="1" x14ac:dyDescent="0.25"/>
    <row r="169" ht="18.75" customHeight="1" x14ac:dyDescent="0.25"/>
    <row r="170" ht="18.75" customHeight="1" x14ac:dyDescent="0.25"/>
    <row r="171" ht="18.75" customHeight="1" x14ac:dyDescent="0.25"/>
  </sheetData>
  <pageMargins left="0.7" right="0.7" top="0.75" bottom="0.75" header="0.3" footer="0.3"/>
  <pageSetup scale="3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topLeftCell="A28" zoomScaleNormal="100" workbookViewId="0">
      <selection activeCell="A45" sqref="A45:B45"/>
    </sheetView>
  </sheetViews>
  <sheetFormatPr defaultColWidth="21.44140625" defaultRowHeight="13.2" x14ac:dyDescent="0.25"/>
  <cols>
    <col min="1" max="1" width="99.77734375" customWidth="1"/>
  </cols>
  <sheetData>
    <row r="1" spans="1:2" ht="51.3" customHeight="1" x14ac:dyDescent="0.4">
      <c r="A1" s="362" t="s">
        <v>0</v>
      </c>
      <c r="B1" s="363"/>
    </row>
    <row r="2" spans="1:2" ht="18.75" customHeight="1" x14ac:dyDescent="0.25">
      <c r="A2" s="356"/>
      <c r="B2" s="356"/>
    </row>
    <row r="3" spans="1:2" ht="18.75" customHeight="1" x14ac:dyDescent="0.3">
      <c r="A3" s="325" t="s">
        <v>1</v>
      </c>
      <c r="B3" s="30">
        <v>1</v>
      </c>
    </row>
    <row r="4" spans="1:2" ht="18.75" customHeight="1" x14ac:dyDescent="0.25">
      <c r="A4" s="358"/>
      <c r="B4" s="358"/>
    </row>
    <row r="5" spans="1:2" ht="18.75" customHeight="1" x14ac:dyDescent="0.3">
      <c r="A5" s="325" t="s">
        <v>2</v>
      </c>
      <c r="B5" s="358"/>
    </row>
    <row r="6" spans="1:2" ht="18.75" customHeight="1" x14ac:dyDescent="0.25">
      <c r="A6" s="359" t="s">
        <v>3</v>
      </c>
      <c r="B6" s="30">
        <v>2</v>
      </c>
    </row>
    <row r="7" spans="1:2" ht="18.75" customHeight="1" x14ac:dyDescent="0.25">
      <c r="A7" s="359" t="s">
        <v>4</v>
      </c>
      <c r="B7" s="30">
        <v>3</v>
      </c>
    </row>
    <row r="8" spans="1:2" ht="18.75" customHeight="1" x14ac:dyDescent="0.25">
      <c r="A8" s="359" t="s">
        <v>5</v>
      </c>
      <c r="B8" s="30">
        <v>3</v>
      </c>
    </row>
    <row r="9" spans="1:2" ht="18.75" customHeight="1" x14ac:dyDescent="0.25">
      <c r="A9" s="359" t="s">
        <v>6</v>
      </c>
      <c r="B9" s="30">
        <v>4</v>
      </c>
    </row>
    <row r="10" spans="1:2" ht="18.75" customHeight="1" x14ac:dyDescent="0.25">
      <c r="A10" s="359" t="s">
        <v>7</v>
      </c>
      <c r="B10" s="30">
        <v>5</v>
      </c>
    </row>
    <row r="11" spans="1:2" ht="18.75" customHeight="1" x14ac:dyDescent="0.25">
      <c r="A11" s="359" t="s">
        <v>8</v>
      </c>
      <c r="B11" s="30">
        <v>5</v>
      </c>
    </row>
    <row r="12" spans="1:2" ht="18.75" customHeight="1" x14ac:dyDescent="0.25">
      <c r="A12" s="359" t="s">
        <v>9</v>
      </c>
      <c r="B12" s="30">
        <v>6</v>
      </c>
    </row>
    <row r="13" spans="1:2" ht="18.75" customHeight="1" x14ac:dyDescent="0.25">
      <c r="A13" s="359" t="s">
        <v>10</v>
      </c>
      <c r="B13" s="30">
        <v>6</v>
      </c>
    </row>
    <row r="14" spans="1:2" ht="18.75" customHeight="1" x14ac:dyDescent="0.25">
      <c r="A14" s="359" t="s">
        <v>11</v>
      </c>
      <c r="B14" s="30">
        <v>7</v>
      </c>
    </row>
    <row r="15" spans="1:2" ht="18.75" customHeight="1" x14ac:dyDescent="0.25">
      <c r="A15" s="358"/>
      <c r="B15" s="358"/>
    </row>
    <row r="16" spans="1:2" ht="33.75" customHeight="1" x14ac:dyDescent="0.3">
      <c r="A16" s="325" t="s">
        <v>12</v>
      </c>
      <c r="B16" s="30">
        <v>9</v>
      </c>
    </row>
    <row r="17" spans="1:2" ht="18.75" customHeight="1" x14ac:dyDescent="0.25">
      <c r="A17" s="359" t="s">
        <v>13</v>
      </c>
      <c r="B17" s="30">
        <v>10</v>
      </c>
    </row>
    <row r="18" spans="1:2" ht="18.75" customHeight="1" x14ac:dyDescent="0.25">
      <c r="A18" s="359" t="s">
        <v>14</v>
      </c>
      <c r="B18" s="30">
        <v>10</v>
      </c>
    </row>
    <row r="19" spans="1:2" ht="18.75" customHeight="1" x14ac:dyDescent="0.25">
      <c r="A19" s="359" t="s">
        <v>15</v>
      </c>
      <c r="B19" s="30">
        <v>11</v>
      </c>
    </row>
    <row r="20" spans="1:2" ht="18.75" customHeight="1" x14ac:dyDescent="0.25">
      <c r="A20" s="359" t="s">
        <v>16</v>
      </c>
      <c r="B20" s="30">
        <v>12</v>
      </c>
    </row>
    <row r="21" spans="1:2" ht="18.75" customHeight="1" x14ac:dyDescent="0.25">
      <c r="A21" s="359" t="s">
        <v>17</v>
      </c>
      <c r="B21" s="30">
        <v>12</v>
      </c>
    </row>
    <row r="22" spans="1:2" ht="18.75" customHeight="1" x14ac:dyDescent="0.25">
      <c r="A22" s="359" t="s">
        <v>18</v>
      </c>
      <c r="B22" s="30">
        <v>13</v>
      </c>
    </row>
    <row r="23" spans="1:2" ht="18.75" customHeight="1" x14ac:dyDescent="0.25">
      <c r="A23" s="359" t="s">
        <v>19</v>
      </c>
      <c r="B23" s="30">
        <v>13</v>
      </c>
    </row>
    <row r="24" spans="1:2" ht="18.75" customHeight="1" x14ac:dyDescent="0.25">
      <c r="A24" s="359" t="s">
        <v>20</v>
      </c>
      <c r="B24" s="30">
        <v>13</v>
      </c>
    </row>
    <row r="25" spans="1:2" ht="18.75" customHeight="1" x14ac:dyDescent="0.25">
      <c r="A25" s="359" t="s">
        <v>21</v>
      </c>
      <c r="B25" s="30">
        <v>13</v>
      </c>
    </row>
    <row r="26" spans="1:2" ht="18.75" customHeight="1" x14ac:dyDescent="0.25">
      <c r="A26" s="359" t="s">
        <v>22</v>
      </c>
      <c r="B26" s="30">
        <v>14</v>
      </c>
    </row>
    <row r="27" spans="1:2" ht="18.75" customHeight="1" x14ac:dyDescent="0.25">
      <c r="A27" s="359" t="s">
        <v>23</v>
      </c>
      <c r="B27" s="30">
        <v>15</v>
      </c>
    </row>
    <row r="28" spans="1:2" ht="18.75" customHeight="1" x14ac:dyDescent="0.25">
      <c r="A28" s="359" t="s">
        <v>24</v>
      </c>
      <c r="B28" s="30">
        <v>15</v>
      </c>
    </row>
    <row r="29" spans="1:2" ht="18.75" customHeight="1" x14ac:dyDescent="0.25">
      <c r="A29" s="359" t="s">
        <v>25</v>
      </c>
      <c r="B29" s="30">
        <v>16</v>
      </c>
    </row>
    <row r="30" spans="1:2" ht="18.75" customHeight="1" x14ac:dyDescent="0.25">
      <c r="A30" s="359" t="s">
        <v>26</v>
      </c>
      <c r="B30" s="30">
        <v>17</v>
      </c>
    </row>
    <row r="31" spans="1:2" ht="18.75" customHeight="1" x14ac:dyDescent="0.25">
      <c r="A31" s="359" t="s">
        <v>27</v>
      </c>
      <c r="B31" s="30">
        <v>18</v>
      </c>
    </row>
    <row r="32" spans="1:2" ht="18.75" customHeight="1" x14ac:dyDescent="0.25">
      <c r="A32" s="358"/>
      <c r="B32" s="358"/>
    </row>
    <row r="33" spans="1:2" ht="18.75" customHeight="1" x14ac:dyDescent="0.3">
      <c r="A33" s="325" t="s">
        <v>28</v>
      </c>
      <c r="B33" s="358"/>
    </row>
    <row r="34" spans="1:2" ht="18.75" customHeight="1" x14ac:dyDescent="0.25">
      <c r="A34" s="359" t="s">
        <v>29</v>
      </c>
      <c r="B34" s="30">
        <v>19</v>
      </c>
    </row>
    <row r="35" spans="1:2" ht="18.75" customHeight="1" x14ac:dyDescent="0.25">
      <c r="A35" s="359" t="s">
        <v>30</v>
      </c>
      <c r="B35" s="30">
        <v>19</v>
      </c>
    </row>
    <row r="36" spans="1:2" ht="18.75" customHeight="1" x14ac:dyDescent="0.25">
      <c r="A36" s="359" t="s">
        <v>31</v>
      </c>
      <c r="B36" s="30">
        <v>20</v>
      </c>
    </row>
    <row r="37" spans="1:2" ht="18.75" customHeight="1" x14ac:dyDescent="0.25">
      <c r="A37" s="359" t="s">
        <v>32</v>
      </c>
      <c r="B37" s="30">
        <v>21</v>
      </c>
    </row>
    <row r="38" spans="1:2" ht="18.75" customHeight="1" x14ac:dyDescent="0.25">
      <c r="A38" s="358"/>
      <c r="B38" s="358"/>
    </row>
    <row r="39" spans="1:2" ht="18.75" customHeight="1" x14ac:dyDescent="0.25">
      <c r="A39" s="358"/>
      <c r="B39" s="358"/>
    </row>
    <row r="40" spans="1:2" ht="18.75" customHeight="1" x14ac:dyDescent="0.25">
      <c r="A40" s="358"/>
      <c r="B40" s="358"/>
    </row>
    <row r="41" spans="1:2" ht="18.75" customHeight="1" x14ac:dyDescent="0.25">
      <c r="A41" s="358"/>
      <c r="B41" s="358"/>
    </row>
    <row r="42" spans="1:2" ht="13.8" x14ac:dyDescent="0.3">
      <c r="A42" s="364" t="s">
        <v>33</v>
      </c>
      <c r="B42" s="365"/>
    </row>
    <row r="43" spans="1:2" ht="41.4" customHeight="1" x14ac:dyDescent="0.25">
      <c r="A43" s="366" t="s">
        <v>34</v>
      </c>
      <c r="B43" s="366"/>
    </row>
    <row r="44" spans="1:2" ht="18.75" customHeight="1" x14ac:dyDescent="0.25">
      <c r="A44" s="367"/>
      <c r="B44" s="365"/>
    </row>
    <row r="45" spans="1:2" ht="60" customHeight="1" x14ac:dyDescent="0.25">
      <c r="A45" s="368" t="s">
        <v>674</v>
      </c>
      <c r="B45" s="367"/>
    </row>
    <row r="46" spans="1:2" ht="18.75" customHeight="1" x14ac:dyDescent="0.25">
      <c r="A46" s="358"/>
      <c r="B46" s="358"/>
    </row>
    <row r="47" spans="1:2" ht="18.75" customHeight="1" x14ac:dyDescent="0.25">
      <c r="A47" s="358"/>
      <c r="B47" s="358"/>
    </row>
    <row r="48" spans="1:2" ht="18.75" customHeight="1" x14ac:dyDescent="0.25">
      <c r="A48" s="358"/>
      <c r="B48" s="358"/>
    </row>
    <row r="49" spans="1:2" ht="18.75" customHeight="1" x14ac:dyDescent="0.25">
      <c r="A49" s="357"/>
      <c r="B49" s="357"/>
    </row>
    <row r="50" spans="1:2" ht="18.75" customHeight="1" x14ac:dyDescent="0.25">
      <c r="A50" s="357"/>
      <c r="B50" s="357"/>
    </row>
    <row r="51" spans="1:2" ht="18.75" customHeight="1" x14ac:dyDescent="0.25">
      <c r="A51" s="357"/>
      <c r="B51" s="357"/>
    </row>
    <row r="52" spans="1:2" ht="18.75" customHeight="1" x14ac:dyDescent="0.25">
      <c r="A52" s="357"/>
      <c r="B52" s="357"/>
    </row>
    <row r="53" spans="1:2" ht="18.75" customHeight="1" x14ac:dyDescent="0.25">
      <c r="A53" s="357"/>
      <c r="B53" s="357"/>
    </row>
    <row r="54" spans="1:2" ht="18.75" customHeight="1" x14ac:dyDescent="0.25">
      <c r="A54" s="357"/>
      <c r="B54" s="357"/>
    </row>
    <row r="55" spans="1:2" ht="18.75" customHeight="1" x14ac:dyDescent="0.25">
      <c r="A55" s="357"/>
      <c r="B55" s="357"/>
    </row>
    <row r="56" spans="1:2" ht="18.75" customHeight="1" x14ac:dyDescent="0.25">
      <c r="A56" s="357"/>
      <c r="B56" s="357"/>
    </row>
    <row r="57" spans="1:2" ht="18.75" customHeight="1" x14ac:dyDescent="0.25">
      <c r="A57" s="357"/>
      <c r="B57" s="357"/>
    </row>
    <row r="58" spans="1:2" ht="18.75" customHeight="1" x14ac:dyDescent="0.25">
      <c r="A58" s="357"/>
      <c r="B58" s="357"/>
    </row>
    <row r="59" spans="1:2" ht="18.75" customHeight="1" x14ac:dyDescent="0.25">
      <c r="A59" s="357"/>
      <c r="B59" s="357"/>
    </row>
    <row r="60" spans="1:2" ht="18.75" customHeight="1" x14ac:dyDescent="0.25">
      <c r="A60" s="357"/>
      <c r="B60" s="357"/>
    </row>
    <row r="61" spans="1:2" ht="18.75" customHeight="1" x14ac:dyDescent="0.25">
      <c r="A61" s="357"/>
      <c r="B61" s="357"/>
    </row>
    <row r="62" spans="1:2" ht="18.75" customHeight="1" x14ac:dyDescent="0.25">
      <c r="A62" s="357"/>
      <c r="B62" s="357"/>
    </row>
    <row r="63" spans="1:2" ht="18.75" customHeight="1" x14ac:dyDescent="0.25">
      <c r="A63" s="357"/>
      <c r="B63" s="357"/>
    </row>
    <row r="64" spans="1:2" ht="18.75" customHeight="1" x14ac:dyDescent="0.25">
      <c r="A64" s="357"/>
      <c r="B64" s="357"/>
    </row>
    <row r="65" spans="1:2" ht="18.75" customHeight="1" x14ac:dyDescent="0.25">
      <c r="A65" s="357"/>
      <c r="B65" s="357"/>
    </row>
    <row r="66" spans="1:2" ht="18.75" customHeight="1" x14ac:dyDescent="0.25">
      <c r="A66" s="357"/>
      <c r="B66" s="357"/>
    </row>
    <row r="67" spans="1:2" ht="18.75" customHeight="1" x14ac:dyDescent="0.25">
      <c r="A67" s="357"/>
      <c r="B67" s="357"/>
    </row>
    <row r="68" spans="1:2" ht="18.75" customHeight="1" x14ac:dyDescent="0.25">
      <c r="A68" s="357"/>
      <c r="B68" s="357"/>
    </row>
    <row r="69" spans="1:2" ht="18.75" customHeight="1" x14ac:dyDescent="0.25">
      <c r="A69" s="357"/>
      <c r="B69" s="357"/>
    </row>
    <row r="70" spans="1:2" ht="18.75" customHeight="1" x14ac:dyDescent="0.25">
      <c r="A70" s="357"/>
      <c r="B70" s="357"/>
    </row>
    <row r="71" spans="1:2" ht="18.75" customHeight="1" x14ac:dyDescent="0.25">
      <c r="A71" s="357"/>
      <c r="B71" s="357"/>
    </row>
    <row r="72" spans="1:2" ht="18.75" customHeight="1" x14ac:dyDescent="0.25">
      <c r="A72" s="357"/>
      <c r="B72" s="357"/>
    </row>
    <row r="73" spans="1:2" ht="18.75" customHeight="1" x14ac:dyDescent="0.25">
      <c r="A73" s="357"/>
      <c r="B73" s="357"/>
    </row>
    <row r="74" spans="1:2" ht="18.75" customHeight="1" x14ac:dyDescent="0.25"/>
    <row r="75" spans="1:2" ht="18.75" customHeight="1" x14ac:dyDescent="0.25"/>
    <row r="76" spans="1:2" ht="18.75" customHeight="1" x14ac:dyDescent="0.25"/>
    <row r="77" spans="1:2" ht="18.75" customHeight="1" x14ac:dyDescent="0.25"/>
    <row r="78" spans="1:2" ht="18.75" customHeight="1" x14ac:dyDescent="0.25"/>
    <row r="79" spans="1:2" ht="18.75" customHeight="1" x14ac:dyDescent="0.25"/>
    <row r="80" spans="1:2"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sheetData>
  <mergeCells count="5">
    <mergeCell ref="A1:B1"/>
    <mergeCell ref="A42:B42"/>
    <mergeCell ref="A43:B43"/>
    <mergeCell ref="A44:B44"/>
    <mergeCell ref="A45:B45"/>
  </mergeCells>
  <pageMargins left="0.7" right="0.7" top="0.75" bottom="0.75" header="0.3" footer="0.3"/>
  <pageSetup scale="52"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zoomScaleNormal="100" workbookViewId="0">
      <selection activeCell="A7" sqref="A7"/>
    </sheetView>
  </sheetViews>
  <sheetFormatPr defaultColWidth="21.44140625" defaultRowHeight="13.2" x14ac:dyDescent="0.25"/>
  <cols>
    <col min="1" max="1" width="24" customWidth="1"/>
  </cols>
  <sheetData>
    <row r="1" spans="1:5" ht="18.75" customHeight="1" x14ac:dyDescent="0.3">
      <c r="A1" s="426" t="s">
        <v>562</v>
      </c>
      <c r="B1" s="375"/>
      <c r="C1" s="375"/>
      <c r="D1" s="6"/>
      <c r="E1" s="6"/>
    </row>
    <row r="2" spans="1:5" ht="18.75" customHeight="1" x14ac:dyDescent="0.25">
      <c r="A2" s="11"/>
      <c r="B2" s="11"/>
      <c r="C2" s="11"/>
      <c r="D2" s="6"/>
      <c r="E2" s="6"/>
    </row>
    <row r="3" spans="1:5" ht="18.75" customHeight="1" x14ac:dyDescent="0.3">
      <c r="A3" s="426" t="s">
        <v>485</v>
      </c>
      <c r="B3" s="375"/>
      <c r="C3" s="11"/>
      <c r="D3" s="6"/>
      <c r="E3" s="6"/>
    </row>
    <row r="4" spans="1:5" ht="18.75" customHeight="1" x14ac:dyDescent="0.25">
      <c r="A4" s="7" t="s">
        <v>563</v>
      </c>
      <c r="B4" s="6"/>
      <c r="C4" s="6"/>
      <c r="D4" s="6"/>
      <c r="E4" s="6"/>
    </row>
    <row r="5" spans="1:5" ht="18.75" customHeight="1" x14ac:dyDescent="0.25">
      <c r="A5" s="400" t="s">
        <v>489</v>
      </c>
      <c r="B5" s="375"/>
      <c r="C5" s="6"/>
      <c r="D5" s="6"/>
      <c r="E5" s="6"/>
    </row>
    <row r="6" spans="1:5" ht="18.75" customHeight="1" x14ac:dyDescent="0.25">
      <c r="A6" s="400" t="s">
        <v>564</v>
      </c>
      <c r="B6" s="375"/>
      <c r="C6" s="375"/>
      <c r="D6" s="6"/>
      <c r="E6" s="6"/>
    </row>
    <row r="7" spans="1:5" ht="18.75" customHeight="1" x14ac:dyDescent="0.25">
      <c r="A7" s="7" t="s">
        <v>565</v>
      </c>
      <c r="B7" s="6"/>
      <c r="C7" s="6"/>
      <c r="D7" s="6"/>
      <c r="E7" s="6"/>
    </row>
    <row r="8" spans="1:5" ht="18.75" customHeight="1" x14ac:dyDescent="0.25">
      <c r="A8" s="6"/>
      <c r="B8" s="6"/>
      <c r="C8" s="6"/>
      <c r="D8" s="6"/>
      <c r="E8" s="6"/>
    </row>
    <row r="9" spans="1:5" ht="18.75" customHeight="1" x14ac:dyDescent="0.25">
      <c r="A9" s="6"/>
      <c r="B9" s="6"/>
      <c r="C9" s="6"/>
      <c r="D9" s="6"/>
      <c r="E9" s="6"/>
    </row>
    <row r="10" spans="1:5" ht="18.75" customHeight="1" x14ac:dyDescent="0.3">
      <c r="A10" s="426" t="s">
        <v>566</v>
      </c>
      <c r="B10" s="375"/>
      <c r="C10" s="6"/>
      <c r="D10" s="6"/>
      <c r="E10" s="6"/>
    </row>
    <row r="11" spans="1:5" ht="18.75" customHeight="1" x14ac:dyDescent="0.25">
      <c r="A11" s="7" t="s">
        <v>567</v>
      </c>
      <c r="B11" s="6"/>
      <c r="C11" s="6"/>
      <c r="D11" s="6"/>
      <c r="E11" s="6"/>
    </row>
    <row r="12" spans="1:5" ht="18.75" customHeight="1" x14ac:dyDescent="0.25">
      <c r="A12" s="400" t="s">
        <v>489</v>
      </c>
      <c r="B12" s="375"/>
      <c r="C12" s="6"/>
      <c r="D12" s="6"/>
      <c r="E12" s="6"/>
    </row>
    <row r="13" spans="1:5" ht="18.75" customHeight="1" x14ac:dyDescent="0.25">
      <c r="A13" s="400" t="s">
        <v>568</v>
      </c>
      <c r="B13" s="375"/>
      <c r="C13" s="6"/>
      <c r="D13" s="6"/>
      <c r="E13" s="6"/>
    </row>
    <row r="14" spans="1:5" ht="18.75" customHeight="1" x14ac:dyDescent="0.25">
      <c r="A14" s="7" t="s">
        <v>569</v>
      </c>
      <c r="B14" s="6"/>
      <c r="C14" s="6"/>
      <c r="D14" s="6"/>
      <c r="E14" s="6"/>
    </row>
    <row r="15" spans="1:5" ht="18.75" customHeight="1" x14ac:dyDescent="0.25">
      <c r="A15" s="6"/>
      <c r="B15" s="6"/>
      <c r="C15" s="6"/>
      <c r="D15" s="6"/>
      <c r="E15" s="6"/>
    </row>
    <row r="16" spans="1:5" ht="18.75" customHeight="1" x14ac:dyDescent="0.25">
      <c r="A16" s="6"/>
      <c r="B16" s="6"/>
      <c r="C16" s="6"/>
      <c r="D16" s="6"/>
      <c r="E16" s="6"/>
    </row>
    <row r="17" spans="1:5" ht="18.75" customHeight="1" x14ac:dyDescent="0.3">
      <c r="A17" s="426" t="s">
        <v>55</v>
      </c>
      <c r="B17" s="375"/>
      <c r="C17" s="6"/>
      <c r="D17" s="6"/>
      <c r="E17" s="6"/>
    </row>
    <row r="18" spans="1:5" ht="18.75" customHeight="1" x14ac:dyDescent="0.25">
      <c r="A18" s="400" t="s">
        <v>570</v>
      </c>
      <c r="B18" s="375"/>
      <c r="C18" s="6"/>
      <c r="D18" s="6"/>
      <c r="E18" s="6"/>
    </row>
    <row r="19" spans="1:5" ht="18.75" customHeight="1" x14ac:dyDescent="0.25">
      <c r="A19" s="400" t="s">
        <v>571</v>
      </c>
      <c r="B19" s="375"/>
      <c r="C19" s="6"/>
      <c r="D19" s="6"/>
      <c r="E19" s="6"/>
    </row>
    <row r="20" spans="1:5" ht="18.75" customHeight="1" x14ac:dyDescent="0.25">
      <c r="A20" s="6"/>
      <c r="B20" s="6"/>
      <c r="C20" s="6"/>
      <c r="D20" s="6"/>
      <c r="E20" s="6"/>
    </row>
    <row r="21" spans="1:5" ht="18.75" customHeight="1" x14ac:dyDescent="0.25">
      <c r="A21" s="6"/>
      <c r="B21" s="6"/>
      <c r="C21" s="6"/>
      <c r="D21" s="6"/>
      <c r="E21" s="6"/>
    </row>
    <row r="22" spans="1:5" ht="18.75" customHeight="1" x14ac:dyDescent="0.3">
      <c r="A22" s="426" t="s">
        <v>489</v>
      </c>
      <c r="B22" s="375"/>
      <c r="C22" s="6"/>
      <c r="D22" s="6"/>
      <c r="E22" s="6"/>
    </row>
    <row r="23" spans="1:5" ht="18.75" customHeight="1" x14ac:dyDescent="0.25">
      <c r="A23" s="7" t="s">
        <v>572</v>
      </c>
      <c r="B23" s="6"/>
      <c r="C23" s="6"/>
      <c r="D23" s="6"/>
      <c r="E23" s="6"/>
    </row>
    <row r="24" spans="1:5" ht="18.75" customHeight="1" x14ac:dyDescent="0.25">
      <c r="A24" s="400" t="s">
        <v>573</v>
      </c>
      <c r="B24" s="375"/>
      <c r="C24" s="6"/>
      <c r="D24" s="6"/>
      <c r="E24" s="6"/>
    </row>
    <row r="25" spans="1:5" ht="18.75" customHeight="1" x14ac:dyDescent="0.25">
      <c r="A25" s="6"/>
      <c r="B25" s="6"/>
      <c r="C25" s="6"/>
      <c r="D25" s="6"/>
      <c r="E25" s="6"/>
    </row>
    <row r="26" spans="1:5" ht="18.75" customHeight="1" x14ac:dyDescent="0.25">
      <c r="A26" s="6"/>
      <c r="B26" s="6"/>
      <c r="C26" s="6"/>
      <c r="D26" s="6"/>
      <c r="E26" s="6"/>
    </row>
    <row r="27" spans="1:5" ht="18.75" customHeight="1" x14ac:dyDescent="0.3">
      <c r="A27" s="426" t="s">
        <v>574</v>
      </c>
      <c r="B27" s="375"/>
      <c r="C27" s="375"/>
      <c r="D27" s="375"/>
      <c r="E27" s="6"/>
    </row>
    <row r="28" spans="1:5" ht="18.75" customHeight="1" x14ac:dyDescent="0.3">
      <c r="A28" s="426" t="s">
        <v>575</v>
      </c>
      <c r="B28" s="375"/>
      <c r="C28" s="375"/>
      <c r="D28" s="375"/>
      <c r="E28" s="6"/>
    </row>
    <row r="29" spans="1:5" ht="18.75" customHeight="1" x14ac:dyDescent="0.25">
      <c r="A29" s="400" t="s">
        <v>576</v>
      </c>
      <c r="B29" s="375"/>
      <c r="C29" s="6"/>
      <c r="D29" s="6"/>
      <c r="E29" s="6"/>
    </row>
    <row r="30" spans="1:5" ht="18.75" customHeight="1" x14ac:dyDescent="0.25">
      <c r="A30" s="400" t="s">
        <v>577</v>
      </c>
      <c r="B30" s="375"/>
      <c r="C30" s="375"/>
      <c r="D30" s="6"/>
      <c r="E30" s="6"/>
    </row>
    <row r="31" spans="1:5" ht="18.75" customHeight="1" x14ac:dyDescent="0.25">
      <c r="A31" s="400" t="s">
        <v>578</v>
      </c>
      <c r="B31" s="375"/>
      <c r="C31" s="6"/>
      <c r="D31" s="6"/>
      <c r="E31" s="6"/>
    </row>
    <row r="32" spans="1:5" ht="18.75" customHeight="1" x14ac:dyDescent="0.25">
      <c r="A32" s="400" t="s">
        <v>579</v>
      </c>
      <c r="B32" s="375"/>
      <c r="C32" s="6"/>
      <c r="D32" s="6"/>
      <c r="E32" s="6"/>
    </row>
    <row r="33" spans="1:5" ht="18.75" customHeight="1" x14ac:dyDescent="0.25">
      <c r="A33" s="400" t="s">
        <v>580</v>
      </c>
      <c r="B33" s="375"/>
      <c r="C33" s="6"/>
      <c r="D33" s="6"/>
      <c r="E33" s="6"/>
    </row>
    <row r="34" spans="1:5" ht="18.75" customHeight="1" x14ac:dyDescent="0.25">
      <c r="A34" s="400" t="s">
        <v>581</v>
      </c>
      <c r="B34" s="375"/>
      <c r="C34" s="6"/>
      <c r="D34" s="6"/>
      <c r="E34" s="6"/>
    </row>
    <row r="35" spans="1:5" ht="18.75" customHeight="1" x14ac:dyDescent="0.25">
      <c r="A35" s="6"/>
      <c r="B35" s="6"/>
      <c r="C35" s="6"/>
      <c r="D35" s="6"/>
      <c r="E35" s="6"/>
    </row>
    <row r="36" spans="1:5" ht="18.75" customHeight="1" x14ac:dyDescent="0.25">
      <c r="A36" s="6"/>
      <c r="B36" s="6"/>
      <c r="C36" s="6"/>
      <c r="D36" s="6"/>
      <c r="E36" s="6"/>
    </row>
    <row r="37" spans="1:5" ht="18.75" customHeight="1" x14ac:dyDescent="0.3">
      <c r="A37" s="289" t="s">
        <v>582</v>
      </c>
      <c r="B37" s="6"/>
      <c r="C37" s="6"/>
      <c r="D37" s="6"/>
      <c r="E37" s="6"/>
    </row>
    <row r="38" spans="1:5" ht="18.75" customHeight="1" x14ac:dyDescent="0.25">
      <c r="A38" s="400" t="s">
        <v>583</v>
      </c>
      <c r="B38" s="375"/>
      <c r="C38" s="6"/>
      <c r="D38" s="6"/>
      <c r="E38" s="6"/>
    </row>
    <row r="39" spans="1:5" ht="18.75" customHeight="1" x14ac:dyDescent="0.25">
      <c r="A39" s="6"/>
      <c r="B39" s="6"/>
      <c r="C39" s="6"/>
      <c r="D39" s="6"/>
      <c r="E39" s="6"/>
    </row>
    <row r="40" spans="1:5" ht="18.75" customHeight="1" x14ac:dyDescent="0.25">
      <c r="A40" s="6"/>
      <c r="B40" s="6"/>
      <c r="C40" s="6"/>
      <c r="D40" s="6"/>
      <c r="E40" s="6"/>
    </row>
    <row r="41" spans="1:5" ht="18.75" customHeight="1" x14ac:dyDescent="0.3">
      <c r="A41" s="426" t="s">
        <v>584</v>
      </c>
      <c r="B41" s="375"/>
      <c r="C41" s="6"/>
      <c r="D41" s="6"/>
      <c r="E41" s="6"/>
    </row>
    <row r="42" spans="1:5" ht="18.75" customHeight="1" x14ac:dyDescent="0.25">
      <c r="A42" s="400" t="s">
        <v>585</v>
      </c>
      <c r="B42" s="375"/>
      <c r="C42" s="6"/>
      <c r="D42" s="6"/>
      <c r="E42" s="6"/>
    </row>
    <row r="43" spans="1:5" ht="18.75" customHeight="1" x14ac:dyDescent="0.25">
      <c r="A43" s="6"/>
      <c r="B43" s="6"/>
      <c r="C43" s="6"/>
      <c r="D43" s="6"/>
      <c r="E43" s="6"/>
    </row>
    <row r="44" spans="1:5" ht="18.75" customHeight="1" x14ac:dyDescent="0.25">
      <c r="A44" s="6"/>
      <c r="B44" s="6"/>
      <c r="C44" s="6"/>
      <c r="D44" s="6"/>
      <c r="E44" s="6"/>
    </row>
    <row r="45" spans="1:5" ht="18.75" customHeight="1" x14ac:dyDescent="0.3">
      <c r="A45" s="426" t="s">
        <v>586</v>
      </c>
      <c r="B45" s="375"/>
      <c r="C45" s="6"/>
      <c r="D45" s="6"/>
      <c r="E45" s="6"/>
    </row>
    <row r="46" spans="1:5" ht="18.75" customHeight="1" x14ac:dyDescent="0.25">
      <c r="A46" s="6"/>
      <c r="B46" s="6"/>
      <c r="C46" s="6"/>
      <c r="D46" s="6"/>
      <c r="E46" s="6"/>
    </row>
    <row r="47" spans="1:5" ht="18.75" customHeight="1" x14ac:dyDescent="0.3">
      <c r="A47" s="289" t="s">
        <v>587</v>
      </c>
      <c r="B47" s="6"/>
      <c r="C47" s="6"/>
      <c r="D47" s="6"/>
      <c r="E47" s="6"/>
    </row>
    <row r="48" spans="1:5" ht="18.75" customHeight="1" x14ac:dyDescent="0.25">
      <c r="A48" s="400" t="s">
        <v>588</v>
      </c>
      <c r="B48" s="375"/>
      <c r="C48" s="6"/>
      <c r="D48" s="6"/>
      <c r="E48" s="6"/>
    </row>
    <row r="49" spans="1:5" ht="18.75" customHeight="1" x14ac:dyDescent="0.25">
      <c r="A49" s="400" t="s">
        <v>589</v>
      </c>
      <c r="B49" s="375"/>
      <c r="C49" s="6"/>
      <c r="D49" s="6"/>
      <c r="E49" s="6"/>
    </row>
    <row r="50" spans="1:5" ht="18.75" customHeight="1" x14ac:dyDescent="0.25">
      <c r="A50" s="6"/>
      <c r="B50" s="6"/>
      <c r="C50" s="6"/>
      <c r="D50" s="6"/>
      <c r="E50" s="6"/>
    </row>
    <row r="51" spans="1:5" ht="18.75" customHeight="1" x14ac:dyDescent="0.3">
      <c r="A51" s="426" t="s">
        <v>590</v>
      </c>
      <c r="B51" s="375"/>
      <c r="C51" s="6"/>
      <c r="D51" s="6"/>
      <c r="E51" s="6"/>
    </row>
    <row r="52" spans="1:5" ht="18.75" customHeight="1" x14ac:dyDescent="0.25">
      <c r="A52" s="7" t="s">
        <v>591</v>
      </c>
      <c r="B52" s="6"/>
      <c r="C52" s="6"/>
      <c r="D52" s="6"/>
      <c r="E52" s="6"/>
    </row>
    <row r="53" spans="1:5" ht="18.75" customHeight="1" x14ac:dyDescent="0.25">
      <c r="A53" s="7" t="s">
        <v>592</v>
      </c>
      <c r="B53" s="6"/>
      <c r="C53" s="6"/>
      <c r="D53" s="6"/>
      <c r="E53" s="6"/>
    </row>
    <row r="54" spans="1:5" ht="18.75" customHeight="1" x14ac:dyDescent="0.25">
      <c r="A54" s="6"/>
      <c r="B54" s="6"/>
      <c r="C54" s="6"/>
      <c r="D54" s="6"/>
      <c r="E54" s="6"/>
    </row>
    <row r="55" spans="1:5" ht="18.75" customHeight="1" x14ac:dyDescent="0.25"/>
    <row r="56" spans="1:5" ht="18.75" customHeight="1" x14ac:dyDescent="0.25"/>
    <row r="57" spans="1:5" ht="18.75" customHeight="1" x14ac:dyDescent="0.25"/>
    <row r="58" spans="1:5" ht="18.75" customHeight="1" x14ac:dyDescent="0.25"/>
    <row r="59" spans="1:5" ht="18.75" customHeight="1" x14ac:dyDescent="0.25"/>
    <row r="60" spans="1:5" ht="18.75" customHeight="1" x14ac:dyDescent="0.25"/>
    <row r="61" spans="1:5" ht="18.75" customHeight="1" x14ac:dyDescent="0.25"/>
    <row r="62" spans="1:5" ht="18.75" customHeight="1" x14ac:dyDescent="0.25"/>
    <row r="63" spans="1:5" ht="18.75" customHeight="1" x14ac:dyDescent="0.25"/>
    <row r="64" spans="1:5"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sheetData>
  <mergeCells count="27">
    <mergeCell ref="A49:B49"/>
    <mergeCell ref="A51:B51"/>
    <mergeCell ref="A38:B38"/>
    <mergeCell ref="A41:B41"/>
    <mergeCell ref="A42:B42"/>
    <mergeCell ref="A45:B45"/>
    <mergeCell ref="A48:B48"/>
    <mergeCell ref="A30:C30"/>
    <mergeCell ref="A31:B31"/>
    <mergeCell ref="A32:B32"/>
    <mergeCell ref="A33:B33"/>
    <mergeCell ref="A34:B34"/>
    <mergeCell ref="A22:B22"/>
    <mergeCell ref="A24:B24"/>
    <mergeCell ref="A27:D27"/>
    <mergeCell ref="A28:D28"/>
    <mergeCell ref="A29:B29"/>
    <mergeCell ref="A12:B12"/>
    <mergeCell ref="A13:B13"/>
    <mergeCell ref="A17:B17"/>
    <mergeCell ref="A18:B18"/>
    <mergeCell ref="A19:B19"/>
    <mergeCell ref="A1:C1"/>
    <mergeCell ref="A3:B3"/>
    <mergeCell ref="A5:B5"/>
    <mergeCell ref="A6:C6"/>
    <mergeCell ref="A10:B10"/>
  </mergeCells>
  <pageMargins left="0.7" right="0.7" top="0.75" bottom="0.75" header="0.3" footer="0.3"/>
  <pageSetup scale="4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abSelected="1" topLeftCell="A16" zoomScaleNormal="100" workbookViewId="0">
      <selection activeCell="A23" sqref="A23"/>
    </sheetView>
  </sheetViews>
  <sheetFormatPr defaultColWidth="21.44140625" defaultRowHeight="13.2" x14ac:dyDescent="0.25"/>
  <cols>
    <col min="1" max="1" width="168.109375" customWidth="1"/>
  </cols>
  <sheetData>
    <row r="1" spans="1:14" ht="18.75" customHeight="1" x14ac:dyDescent="0.25">
      <c r="A1" s="1"/>
      <c r="B1" s="1"/>
      <c r="C1" s="1"/>
      <c r="D1" s="1"/>
      <c r="E1" s="1"/>
      <c r="F1" s="1"/>
      <c r="G1" s="1"/>
      <c r="H1" s="1"/>
      <c r="I1" s="1"/>
      <c r="J1" s="1"/>
      <c r="K1" s="1"/>
      <c r="L1" s="1"/>
      <c r="M1" s="1"/>
      <c r="N1" s="1"/>
    </row>
    <row r="2" spans="1:14" ht="18.75" customHeight="1" x14ac:dyDescent="0.25">
      <c r="A2" s="1"/>
      <c r="B2" s="1"/>
      <c r="C2" s="1"/>
      <c r="D2" s="1"/>
      <c r="E2" s="1"/>
      <c r="F2" s="1"/>
      <c r="G2" s="1"/>
      <c r="H2" s="1"/>
      <c r="I2" s="1"/>
      <c r="J2" s="1"/>
      <c r="K2" s="1"/>
      <c r="L2" s="1"/>
      <c r="M2" s="1"/>
      <c r="N2" s="1"/>
    </row>
    <row r="3" spans="1:14" ht="18.75" customHeight="1" x14ac:dyDescent="0.25">
      <c r="A3" s="1"/>
      <c r="B3" s="1"/>
      <c r="C3" s="1"/>
      <c r="D3" s="1"/>
      <c r="E3" s="1"/>
      <c r="F3" s="1"/>
      <c r="G3" s="1"/>
      <c r="H3" s="1"/>
      <c r="I3" s="1"/>
      <c r="J3" s="1"/>
      <c r="K3" s="1"/>
      <c r="L3" s="1"/>
      <c r="M3" s="1"/>
      <c r="N3" s="1"/>
    </row>
    <row r="4" spans="1:14" ht="18.75" customHeight="1" x14ac:dyDescent="0.25">
      <c r="A4" s="1"/>
      <c r="B4" s="1"/>
      <c r="C4" s="1"/>
      <c r="D4" s="1"/>
      <c r="E4" s="1"/>
      <c r="F4" s="1"/>
      <c r="G4" s="1"/>
      <c r="H4" s="1"/>
      <c r="I4" s="1"/>
      <c r="J4" s="1"/>
      <c r="K4" s="1"/>
      <c r="L4" s="1"/>
      <c r="M4" s="1"/>
      <c r="N4" s="1"/>
    </row>
    <row r="5" spans="1:14" ht="18.75" customHeight="1" x14ac:dyDescent="0.25">
      <c r="A5" s="1"/>
      <c r="B5" s="1"/>
      <c r="C5" s="1"/>
      <c r="D5" s="1"/>
      <c r="E5" s="1"/>
      <c r="F5" s="1"/>
      <c r="G5" s="1"/>
      <c r="H5" s="1"/>
      <c r="I5" s="1"/>
      <c r="J5" s="1"/>
      <c r="K5" s="1"/>
      <c r="L5" s="1"/>
      <c r="M5" s="1"/>
      <c r="N5" s="1"/>
    </row>
    <row r="6" spans="1:14" ht="18.75" customHeight="1" x14ac:dyDescent="0.25">
      <c r="A6" s="1"/>
      <c r="B6" s="1"/>
      <c r="C6" s="1"/>
      <c r="D6" s="1"/>
      <c r="E6" s="1"/>
      <c r="F6" s="1"/>
      <c r="G6" s="1"/>
      <c r="H6" s="1"/>
      <c r="I6" s="1"/>
      <c r="J6" s="1"/>
      <c r="K6" s="1"/>
      <c r="L6" s="1"/>
      <c r="M6" s="1"/>
      <c r="N6" s="1"/>
    </row>
    <row r="7" spans="1:14" ht="18.75" customHeight="1" x14ac:dyDescent="0.25">
      <c r="A7" s="1"/>
      <c r="B7" s="1"/>
      <c r="C7" s="1"/>
      <c r="D7" s="1"/>
      <c r="E7" s="1"/>
      <c r="F7" s="1"/>
      <c r="G7" s="1"/>
      <c r="H7" s="1"/>
      <c r="I7" s="1"/>
      <c r="J7" s="1"/>
      <c r="K7" s="1"/>
      <c r="L7" s="1"/>
      <c r="M7" s="1"/>
      <c r="N7" s="1"/>
    </row>
    <row r="8" spans="1:14" ht="18.75" customHeight="1" x14ac:dyDescent="0.25">
      <c r="A8" s="1"/>
      <c r="B8" s="1"/>
      <c r="C8" s="1"/>
      <c r="D8" s="1"/>
      <c r="E8" s="1"/>
      <c r="F8" s="1"/>
      <c r="G8" s="1"/>
      <c r="H8" s="1"/>
      <c r="I8" s="1"/>
      <c r="J8" s="1"/>
      <c r="K8" s="1"/>
      <c r="L8" s="1"/>
      <c r="M8" s="1"/>
      <c r="N8" s="1"/>
    </row>
    <row r="9" spans="1:14" ht="18.75" customHeight="1" x14ac:dyDescent="0.25">
      <c r="A9" s="1"/>
      <c r="B9" s="1"/>
      <c r="C9" s="1"/>
      <c r="D9" s="1"/>
      <c r="E9" s="1"/>
      <c r="F9" s="1"/>
      <c r="G9" s="1"/>
      <c r="H9" s="1"/>
      <c r="I9" s="1"/>
      <c r="J9" s="1"/>
      <c r="K9" s="1"/>
      <c r="L9" s="1"/>
      <c r="M9" s="1"/>
      <c r="N9" s="1"/>
    </row>
    <row r="10" spans="1:14" ht="18.75" customHeight="1" x14ac:dyDescent="0.25">
      <c r="A10" s="1"/>
      <c r="B10" s="1"/>
      <c r="C10" s="1"/>
      <c r="D10" s="1"/>
      <c r="E10" s="1"/>
      <c r="F10" s="1"/>
      <c r="G10" s="1"/>
      <c r="H10" s="1"/>
      <c r="I10" s="1"/>
      <c r="J10" s="1"/>
      <c r="K10" s="1"/>
      <c r="L10" s="1"/>
      <c r="M10" s="1"/>
      <c r="N10" s="1"/>
    </row>
    <row r="11" spans="1:14" ht="18.75" customHeight="1" x14ac:dyDescent="0.25">
      <c r="A11" s="3" t="s">
        <v>36</v>
      </c>
      <c r="B11" s="1"/>
      <c r="C11" s="1"/>
      <c r="D11" s="1"/>
      <c r="E11" s="1"/>
      <c r="F11" s="1"/>
      <c r="G11" s="1"/>
      <c r="H11" s="1"/>
      <c r="I11" s="1"/>
      <c r="J11" s="1"/>
      <c r="K11" s="1"/>
      <c r="L11" s="1"/>
      <c r="M11" s="1"/>
      <c r="N11" s="1"/>
    </row>
    <row r="12" spans="1:14" ht="18.75" customHeight="1" x14ac:dyDescent="0.25">
      <c r="A12" s="1"/>
      <c r="B12" s="1"/>
      <c r="C12" s="1"/>
      <c r="D12" s="1"/>
      <c r="E12" s="1"/>
      <c r="F12" s="1"/>
      <c r="G12" s="1"/>
      <c r="H12" s="1"/>
      <c r="I12" s="1"/>
      <c r="J12" s="1"/>
      <c r="K12" s="1"/>
      <c r="L12" s="1"/>
      <c r="M12" s="1"/>
      <c r="N12" s="1"/>
    </row>
    <row r="13" spans="1:14" ht="18.75" customHeight="1" x14ac:dyDescent="0.25">
      <c r="A13" s="1"/>
      <c r="B13" s="1"/>
      <c r="C13" s="1"/>
      <c r="D13" s="1"/>
      <c r="E13" s="1"/>
      <c r="F13" s="1"/>
      <c r="G13" s="1"/>
      <c r="H13" s="1"/>
      <c r="I13" s="1"/>
      <c r="J13" s="1"/>
      <c r="K13" s="1"/>
      <c r="L13" s="1"/>
      <c r="M13" s="1"/>
      <c r="N13" s="1"/>
    </row>
    <row r="14" spans="1:14" ht="25.05" customHeight="1" x14ac:dyDescent="0.4">
      <c r="A14" s="4" t="s">
        <v>37</v>
      </c>
      <c r="B14" s="1"/>
      <c r="C14" s="1"/>
      <c r="D14" s="1"/>
      <c r="E14" s="1"/>
      <c r="F14" s="1"/>
      <c r="G14" s="1"/>
      <c r="H14" s="1"/>
      <c r="I14" s="1"/>
      <c r="J14" s="1"/>
      <c r="K14" s="1"/>
      <c r="L14" s="1"/>
      <c r="M14" s="1"/>
      <c r="N14" s="1"/>
    </row>
    <row r="15" spans="1:14" ht="18.75" customHeight="1" x14ac:dyDescent="0.3">
      <c r="A15" s="2"/>
      <c r="B15" s="1"/>
      <c r="C15" s="1"/>
      <c r="D15" s="1"/>
      <c r="E15" s="1"/>
      <c r="F15" s="1"/>
      <c r="G15" s="1"/>
      <c r="H15" s="1"/>
      <c r="I15" s="1"/>
      <c r="J15" s="1"/>
      <c r="K15" s="1"/>
      <c r="L15" s="1"/>
      <c r="M15" s="1"/>
      <c r="N15" s="1"/>
    </row>
    <row r="16" spans="1:14" ht="25.05" customHeight="1" x14ac:dyDescent="0.3">
      <c r="A16" s="5" t="s">
        <v>38</v>
      </c>
      <c r="B16" s="6"/>
      <c r="C16" s="6"/>
      <c r="D16" s="6"/>
      <c r="E16" s="6"/>
      <c r="F16" s="6"/>
      <c r="G16" s="1"/>
      <c r="H16" s="1"/>
      <c r="I16" s="1"/>
      <c r="J16" s="1"/>
      <c r="K16" s="1"/>
      <c r="L16" s="1"/>
      <c r="M16" s="1"/>
      <c r="N16" s="1"/>
    </row>
    <row r="17" spans="1:14" ht="26.4" x14ac:dyDescent="0.25">
      <c r="A17" s="318" t="s">
        <v>39</v>
      </c>
      <c r="B17" s="6"/>
      <c r="C17" s="6"/>
      <c r="D17" s="6"/>
      <c r="E17" s="6"/>
      <c r="F17" s="6"/>
      <c r="G17" s="1"/>
      <c r="H17" s="1"/>
      <c r="I17" s="1"/>
      <c r="J17" s="1"/>
      <c r="K17" s="1"/>
      <c r="L17" s="1"/>
      <c r="M17" s="1"/>
      <c r="N17" s="1"/>
    </row>
    <row r="18" spans="1:14" ht="18.75" customHeight="1" x14ac:dyDescent="0.25">
      <c r="A18" s="6"/>
      <c r="B18" s="6"/>
      <c r="C18" s="6"/>
      <c r="D18" s="6"/>
      <c r="E18" s="6"/>
      <c r="F18" s="6"/>
      <c r="G18" s="1"/>
      <c r="H18" s="1"/>
      <c r="I18" s="1"/>
      <c r="J18" s="1"/>
      <c r="K18" s="1"/>
      <c r="L18" s="1"/>
      <c r="M18" s="1"/>
      <c r="N18" s="1"/>
    </row>
    <row r="19" spans="1:14" ht="25.05" customHeight="1" x14ac:dyDescent="0.3">
      <c r="A19" s="5" t="s">
        <v>40</v>
      </c>
      <c r="B19" s="6"/>
      <c r="C19" s="6"/>
      <c r="D19" s="6"/>
      <c r="E19" s="6"/>
      <c r="F19" s="6"/>
      <c r="G19" s="1"/>
      <c r="H19" s="1"/>
      <c r="I19" s="1"/>
      <c r="J19" s="1"/>
      <c r="K19" s="1"/>
      <c r="L19" s="1"/>
      <c r="M19" s="1"/>
      <c r="N19" s="1"/>
    </row>
    <row r="20" spans="1:14" ht="52.8" x14ac:dyDescent="0.25">
      <c r="A20" s="161" t="s">
        <v>41</v>
      </c>
      <c r="B20" s="6"/>
      <c r="C20" s="6"/>
      <c r="D20" s="6"/>
      <c r="E20" s="6"/>
      <c r="F20" s="6"/>
      <c r="G20" s="1"/>
      <c r="H20" s="1"/>
      <c r="I20" s="1"/>
      <c r="J20" s="1"/>
      <c r="K20" s="1"/>
      <c r="L20" s="1"/>
      <c r="M20" s="1"/>
      <c r="N20" s="1"/>
    </row>
    <row r="21" spans="1:14" ht="18.75" customHeight="1" x14ac:dyDescent="0.25">
      <c r="A21" s="6"/>
      <c r="B21" s="6"/>
      <c r="C21" s="6"/>
      <c r="D21" s="6"/>
      <c r="E21" s="6"/>
      <c r="F21" s="6"/>
      <c r="G21" s="1"/>
      <c r="H21" s="1"/>
      <c r="I21" s="1"/>
      <c r="J21" s="1"/>
      <c r="K21" s="1"/>
      <c r="L21" s="1"/>
      <c r="M21" s="1"/>
      <c r="N21" s="1"/>
    </row>
    <row r="22" spans="1:14" ht="17.399999999999999" x14ac:dyDescent="0.3">
      <c r="A22" s="320" t="s">
        <v>42</v>
      </c>
      <c r="B22" s="6"/>
      <c r="C22" s="6"/>
      <c r="D22" s="6"/>
      <c r="E22" s="6"/>
      <c r="F22" s="6"/>
      <c r="G22" s="1"/>
      <c r="H22" s="1"/>
      <c r="I22" s="1"/>
      <c r="J22" s="1"/>
      <c r="K22" s="1"/>
      <c r="L22" s="1"/>
      <c r="M22" s="1"/>
      <c r="N22" s="1"/>
    </row>
    <row r="23" spans="1:14" ht="28.2" customHeight="1" x14ac:dyDescent="0.25">
      <c r="A23" s="319" t="s">
        <v>675</v>
      </c>
      <c r="B23" s="6"/>
      <c r="C23" s="6"/>
      <c r="D23" s="6"/>
      <c r="E23" s="6"/>
      <c r="F23" s="6"/>
      <c r="G23" s="1"/>
      <c r="H23" s="1"/>
      <c r="I23" s="1"/>
      <c r="J23" s="1"/>
      <c r="K23" s="1"/>
      <c r="L23" s="1"/>
      <c r="M23" s="1"/>
      <c r="N23" s="1"/>
    </row>
    <row r="24" spans="1:14" ht="18.75" customHeight="1" x14ac:dyDescent="0.25">
      <c r="A24" s="6"/>
      <c r="B24" s="6"/>
      <c r="C24" s="6"/>
      <c r="D24" s="6"/>
      <c r="E24" s="6"/>
      <c r="F24" s="6"/>
      <c r="G24" s="1"/>
      <c r="H24" s="1"/>
      <c r="I24" s="1"/>
      <c r="J24" s="1"/>
      <c r="K24" s="1"/>
      <c r="L24" s="1"/>
      <c r="M24" s="1"/>
      <c r="N24" s="1"/>
    </row>
    <row r="25" spans="1:14" ht="25.05" customHeight="1" x14ac:dyDescent="0.3">
      <c r="A25" s="8"/>
      <c r="B25" s="6"/>
      <c r="C25" s="6"/>
      <c r="D25" s="6"/>
      <c r="E25" s="6"/>
      <c r="F25" s="6"/>
      <c r="G25" s="1"/>
      <c r="H25" s="1"/>
      <c r="I25" s="1"/>
      <c r="J25" s="1"/>
      <c r="K25" s="1"/>
      <c r="L25" s="1"/>
      <c r="M25" s="1"/>
      <c r="N25" s="1"/>
    </row>
    <row r="26" spans="1:14" ht="91.2" customHeight="1" x14ac:dyDescent="0.25">
      <c r="A26" s="336" t="s">
        <v>43</v>
      </c>
      <c r="B26" s="6"/>
      <c r="C26" s="6"/>
      <c r="D26" s="6"/>
      <c r="E26" s="6"/>
      <c r="F26" s="6"/>
      <c r="G26" s="1"/>
      <c r="H26" s="1"/>
      <c r="I26" s="1"/>
      <c r="J26" s="1"/>
      <c r="K26" s="1"/>
      <c r="L26" s="1"/>
      <c r="M26" s="1"/>
      <c r="N26" s="1"/>
    </row>
    <row r="27" spans="1:14" ht="18.75" customHeight="1" x14ac:dyDescent="0.25">
      <c r="A27" s="6"/>
      <c r="B27" s="6"/>
      <c r="C27" s="6"/>
      <c r="D27" s="6"/>
      <c r="E27" s="6"/>
      <c r="F27" s="6"/>
      <c r="G27" s="1"/>
      <c r="H27" s="1"/>
      <c r="I27" s="1"/>
      <c r="J27" s="1"/>
      <c r="K27" s="1"/>
      <c r="L27" s="1"/>
      <c r="M27" s="1"/>
      <c r="N27" s="1"/>
    </row>
    <row r="28" spans="1:14" ht="25.05" customHeight="1" x14ac:dyDescent="0.3">
      <c r="A28" s="8"/>
      <c r="B28" s="6"/>
      <c r="C28" s="6"/>
      <c r="D28" s="6"/>
      <c r="E28" s="6"/>
      <c r="F28" s="6"/>
      <c r="G28" s="1"/>
      <c r="H28" s="1"/>
      <c r="I28" s="1"/>
      <c r="J28" s="1"/>
      <c r="K28" s="1"/>
      <c r="L28" s="1"/>
      <c r="M28" s="1"/>
      <c r="N28" s="1"/>
    </row>
    <row r="29" spans="1:14" ht="49.95" customHeight="1" x14ac:dyDescent="0.25">
      <c r="A29" s="9"/>
      <c r="B29" s="6"/>
      <c r="C29" s="6"/>
      <c r="D29" s="6"/>
      <c r="E29" s="6"/>
      <c r="F29" s="6"/>
      <c r="G29" s="1"/>
      <c r="H29" s="1"/>
      <c r="I29" s="1"/>
      <c r="J29" s="1"/>
      <c r="K29" s="1"/>
      <c r="L29" s="1"/>
      <c r="M29" s="1"/>
      <c r="N29" s="1"/>
    </row>
    <row r="30" spans="1:14" s="301" customFormat="1" ht="18.75" customHeight="1" x14ac:dyDescent="0.25">
      <c r="A30" s="312"/>
      <c r="B30" s="312"/>
      <c r="C30" s="312"/>
      <c r="D30" s="312"/>
      <c r="E30" s="312"/>
      <c r="F30" s="312"/>
      <c r="G30" s="311"/>
      <c r="H30" s="311"/>
      <c r="I30" s="311"/>
      <c r="J30" s="311"/>
      <c r="K30" s="311"/>
      <c r="L30" s="311"/>
      <c r="M30" s="311"/>
      <c r="N30" s="311"/>
    </row>
    <row r="31" spans="1:14" s="301" customFormat="1" ht="25.05" customHeight="1" x14ac:dyDescent="0.3">
      <c r="A31" s="313"/>
      <c r="B31" s="312"/>
      <c r="C31" s="312"/>
      <c r="D31" s="312"/>
      <c r="E31" s="312"/>
      <c r="F31" s="312"/>
      <c r="G31" s="311"/>
      <c r="H31" s="311"/>
      <c r="I31" s="311"/>
      <c r="J31" s="311"/>
      <c r="K31" s="311"/>
      <c r="L31" s="311"/>
      <c r="M31" s="311"/>
      <c r="N31" s="311"/>
    </row>
    <row r="32" spans="1:14" s="301" customFormat="1" ht="68.7" customHeight="1" x14ac:dyDescent="0.25">
      <c r="A32" s="314"/>
      <c r="B32" s="312"/>
      <c r="C32" s="312"/>
      <c r="D32" s="312"/>
      <c r="E32" s="312"/>
      <c r="F32" s="312"/>
      <c r="G32" s="311"/>
      <c r="H32" s="311"/>
      <c r="I32" s="311"/>
      <c r="J32" s="311"/>
      <c r="K32" s="311"/>
      <c r="L32" s="311"/>
      <c r="M32" s="311"/>
      <c r="N32" s="311"/>
    </row>
    <row r="33" spans="1:14" s="301" customFormat="1" ht="18.75" customHeight="1" x14ac:dyDescent="0.25">
      <c r="A33" s="312"/>
      <c r="B33" s="312"/>
      <c r="C33" s="312"/>
      <c r="D33" s="312"/>
      <c r="E33" s="312"/>
      <c r="F33" s="312"/>
      <c r="G33" s="311"/>
      <c r="H33" s="311"/>
      <c r="I33" s="311"/>
      <c r="J33" s="311"/>
      <c r="K33" s="311"/>
      <c r="L33" s="311"/>
      <c r="M33" s="311"/>
      <c r="N33" s="311"/>
    </row>
    <row r="34" spans="1:14" s="301" customFormat="1" ht="25.05" customHeight="1" x14ac:dyDescent="0.3">
      <c r="A34" s="315"/>
      <c r="B34" s="312"/>
      <c r="C34" s="312"/>
      <c r="D34" s="312"/>
      <c r="E34" s="312"/>
      <c r="F34" s="312"/>
      <c r="G34" s="311"/>
      <c r="H34" s="311"/>
      <c r="I34" s="311"/>
      <c r="J34" s="311"/>
      <c r="K34" s="311"/>
      <c r="L34" s="311"/>
      <c r="M34" s="311"/>
      <c r="N34" s="311"/>
    </row>
    <row r="35" spans="1:14" s="301" customFormat="1" ht="68.7" customHeight="1" x14ac:dyDescent="0.25">
      <c r="A35" s="314"/>
      <c r="B35" s="311"/>
      <c r="C35" s="311"/>
      <c r="D35" s="311"/>
      <c r="E35" s="311"/>
      <c r="F35" s="311"/>
      <c r="G35" s="311"/>
      <c r="H35" s="311"/>
      <c r="I35" s="311"/>
      <c r="J35" s="311"/>
      <c r="K35" s="311"/>
      <c r="L35" s="311"/>
      <c r="M35" s="311"/>
      <c r="N35" s="311"/>
    </row>
    <row r="36" spans="1:14" ht="18.75" customHeight="1" x14ac:dyDescent="0.3">
      <c r="A36" s="2"/>
      <c r="B36" s="1"/>
      <c r="C36" s="1"/>
      <c r="D36" s="1"/>
      <c r="E36" s="1"/>
      <c r="F36" s="1"/>
      <c r="G36" s="1"/>
      <c r="H36" s="1"/>
      <c r="I36" s="1"/>
      <c r="J36" s="1"/>
      <c r="K36" s="1"/>
      <c r="L36" s="1"/>
      <c r="M36" s="1"/>
      <c r="N36" s="1"/>
    </row>
    <row r="37" spans="1:14" ht="18.75" customHeight="1" x14ac:dyDescent="0.3">
      <c r="A37" s="2"/>
      <c r="B37" s="1"/>
      <c r="C37" s="1"/>
      <c r="D37" s="1"/>
      <c r="E37" s="1"/>
      <c r="F37" s="1"/>
      <c r="G37" s="1"/>
      <c r="H37" s="1"/>
      <c r="I37" s="1"/>
      <c r="J37" s="1"/>
      <c r="K37" s="1"/>
      <c r="L37" s="1"/>
      <c r="M37" s="1"/>
      <c r="N37" s="1"/>
    </row>
    <row r="38" spans="1:14" ht="18.75" customHeight="1" x14ac:dyDescent="0.3">
      <c r="A38" s="2"/>
    </row>
    <row r="39" spans="1:14" ht="18.75" customHeight="1" x14ac:dyDescent="0.25"/>
    <row r="40" spans="1:14" ht="18.75" customHeight="1" x14ac:dyDescent="0.25"/>
    <row r="41" spans="1:14" ht="18.75" customHeight="1" x14ac:dyDescent="0.25"/>
    <row r="42" spans="1:14" ht="18.75" customHeight="1" x14ac:dyDescent="0.25"/>
    <row r="43" spans="1:14" ht="18.75" customHeight="1" x14ac:dyDescent="0.25"/>
    <row r="44" spans="1:14" ht="18.75" customHeight="1" x14ac:dyDescent="0.25"/>
    <row r="45" spans="1:14" ht="18.75" customHeight="1" x14ac:dyDescent="0.25"/>
    <row r="46" spans="1:14" ht="18.75" customHeight="1" x14ac:dyDescent="0.25"/>
    <row r="47" spans="1:14" ht="18.75" customHeight="1" x14ac:dyDescent="0.25"/>
    <row r="48" spans="1:14"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sheetData>
  <pageMargins left="0.7" right="0.7" top="0.75" bottom="0.75" header="0.3" footer="0.3"/>
  <pageSetup scale="67" orientation="portrait" r:id="rId1"/>
  <rowBreaks count="1" manualBreakCount="1">
    <brk id="27"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4"/>
  <sheetViews>
    <sheetView topLeftCell="A53" zoomScaleNormal="100" workbookViewId="0">
      <selection activeCell="A65" sqref="A65:F65"/>
    </sheetView>
  </sheetViews>
  <sheetFormatPr defaultColWidth="21.44140625" defaultRowHeight="13.2" x14ac:dyDescent="0.25"/>
  <cols>
    <col min="1" max="1" width="56.6640625" customWidth="1"/>
  </cols>
  <sheetData>
    <row r="1" spans="1:19" ht="26.25" customHeight="1" x14ac:dyDescent="0.4">
      <c r="A1" s="294" t="s">
        <v>596</v>
      </c>
      <c r="B1" s="11"/>
      <c r="C1" s="6"/>
      <c r="D1" s="6"/>
      <c r="E1" s="6"/>
      <c r="F1" s="6"/>
      <c r="G1" s="12"/>
      <c r="H1" s="12"/>
      <c r="I1" s="12"/>
      <c r="J1" s="12"/>
      <c r="K1" s="12"/>
      <c r="L1" s="12"/>
      <c r="M1" s="12"/>
      <c r="N1" s="12"/>
      <c r="O1" s="12"/>
      <c r="P1" s="12"/>
      <c r="Q1" s="12"/>
      <c r="R1" s="12"/>
      <c r="S1" s="12"/>
    </row>
    <row r="2" spans="1:19" ht="21.3" customHeight="1" x14ac:dyDescent="0.25">
      <c r="A2" s="293" t="s">
        <v>44</v>
      </c>
      <c r="B2" s="11"/>
      <c r="C2" s="6"/>
      <c r="D2" s="6"/>
      <c r="E2" s="6"/>
      <c r="F2" s="6"/>
      <c r="G2" s="12"/>
      <c r="H2" s="12"/>
      <c r="I2" s="12"/>
      <c r="J2" s="12"/>
      <c r="K2" s="12"/>
      <c r="L2" s="12"/>
      <c r="M2" s="12"/>
      <c r="N2" s="12"/>
      <c r="O2" s="12"/>
      <c r="P2" s="12"/>
      <c r="Q2" s="12"/>
      <c r="R2" s="12"/>
      <c r="S2" s="12"/>
    </row>
    <row r="3" spans="1:19" ht="15.6" x14ac:dyDescent="0.3">
      <c r="A3" s="14" t="s">
        <v>45</v>
      </c>
      <c r="B3" s="15" t="s">
        <v>46</v>
      </c>
      <c r="C3" s="16">
        <f>B3-1</f>
        <v>2017</v>
      </c>
      <c r="D3" s="16">
        <f>C3-1</f>
        <v>2016</v>
      </c>
      <c r="E3" s="16">
        <f>D3-1</f>
        <v>2015</v>
      </c>
      <c r="F3" s="16">
        <f>E3-1</f>
        <v>2014</v>
      </c>
      <c r="G3" s="17" t="s">
        <v>51</v>
      </c>
      <c r="H3" s="12"/>
      <c r="I3" s="12"/>
      <c r="J3" s="12"/>
      <c r="K3" s="12"/>
      <c r="L3" s="12"/>
      <c r="M3" s="12"/>
      <c r="N3" s="12"/>
      <c r="O3" s="12"/>
      <c r="P3" s="12"/>
      <c r="Q3" s="12"/>
      <c r="R3" s="12"/>
      <c r="S3" s="12"/>
    </row>
    <row r="4" spans="1:19" ht="46.2" x14ac:dyDescent="0.25">
      <c r="A4" s="298" t="s">
        <v>595</v>
      </c>
      <c r="B4" s="11"/>
      <c r="C4" s="6"/>
      <c r="D4" s="6"/>
      <c r="E4" s="6"/>
      <c r="F4" s="6"/>
      <c r="G4" s="12"/>
      <c r="H4" s="12"/>
      <c r="I4" s="12"/>
      <c r="J4" s="12"/>
      <c r="K4" s="12"/>
      <c r="L4" s="12"/>
      <c r="M4" s="12"/>
      <c r="N4" s="12"/>
      <c r="O4" s="12"/>
      <c r="P4" s="12"/>
      <c r="Q4" s="12"/>
      <c r="R4" s="12"/>
      <c r="S4" s="12"/>
    </row>
    <row r="5" spans="1:19" ht="21.3" customHeight="1" x14ac:dyDescent="0.3">
      <c r="A5" s="7" t="s">
        <v>52</v>
      </c>
      <c r="B5" s="18">
        <v>-310</v>
      </c>
      <c r="C5" s="19">
        <v>1012</v>
      </c>
      <c r="D5" s="19">
        <v>1376</v>
      </c>
      <c r="E5" s="19">
        <v>998</v>
      </c>
      <c r="F5" s="19">
        <v>1453</v>
      </c>
      <c r="G5" s="20"/>
      <c r="H5" s="12"/>
      <c r="I5" s="12"/>
      <c r="J5" s="12"/>
      <c r="K5" s="12"/>
      <c r="L5" s="12"/>
      <c r="M5" s="12"/>
      <c r="N5" s="12"/>
      <c r="O5" s="12"/>
      <c r="P5" s="12"/>
      <c r="Q5" s="12"/>
      <c r="R5" s="12"/>
      <c r="S5" s="12"/>
    </row>
    <row r="6" spans="1:19" ht="21.3" customHeight="1" x14ac:dyDescent="0.3">
      <c r="A6" s="7" t="s">
        <v>53</v>
      </c>
      <c r="B6" s="21">
        <v>-147</v>
      </c>
      <c r="C6" s="22">
        <v>-447</v>
      </c>
      <c r="D6" s="22">
        <v>-77</v>
      </c>
      <c r="E6" s="22">
        <v>-13</v>
      </c>
      <c r="F6" s="22">
        <v>-26</v>
      </c>
      <c r="G6" s="23"/>
      <c r="H6" s="12"/>
      <c r="I6" s="12"/>
      <c r="J6" s="12"/>
      <c r="K6" s="12"/>
      <c r="L6" s="12"/>
      <c r="M6" s="12"/>
      <c r="N6" s="12"/>
      <c r="O6" s="12"/>
      <c r="P6" s="12"/>
      <c r="Q6" s="12"/>
      <c r="R6" s="12"/>
      <c r="S6" s="12"/>
    </row>
    <row r="7" spans="1:19" ht="21.3" customHeight="1" x14ac:dyDescent="0.3">
      <c r="A7" s="24" t="s">
        <v>54</v>
      </c>
      <c r="B7" s="25">
        <v>34</v>
      </c>
      <c r="C7" s="26">
        <v>0</v>
      </c>
      <c r="D7" s="26">
        <v>12</v>
      </c>
      <c r="E7" s="26">
        <v>35</v>
      </c>
      <c r="F7" s="26">
        <v>185</v>
      </c>
      <c r="G7" s="23"/>
      <c r="H7" s="12"/>
      <c r="I7" s="12"/>
      <c r="J7" s="12"/>
      <c r="K7" s="12"/>
      <c r="L7" s="12"/>
      <c r="M7" s="12"/>
      <c r="N7" s="12"/>
      <c r="O7" s="12"/>
      <c r="P7" s="12"/>
      <c r="Q7" s="12"/>
      <c r="R7" s="12"/>
      <c r="S7" s="12"/>
    </row>
    <row r="8" spans="1:19" ht="21.3" customHeight="1" x14ac:dyDescent="0.3">
      <c r="A8" s="27" t="s">
        <v>55</v>
      </c>
      <c r="B8" s="28">
        <f>SUM(B5:B7)</f>
        <v>-423</v>
      </c>
      <c r="C8" s="29">
        <f>SUM(C5:C7)</f>
        <v>565</v>
      </c>
      <c r="D8" s="29">
        <f>SUM(D5:D7)</f>
        <v>1311</v>
      </c>
      <c r="E8" s="29">
        <f>SUM(E5:E7)</f>
        <v>1020</v>
      </c>
      <c r="F8" s="29">
        <f>SUM(F5:F7)</f>
        <v>1612</v>
      </c>
      <c r="G8" s="30"/>
      <c r="H8" s="12"/>
      <c r="I8" s="12"/>
      <c r="J8" s="12"/>
      <c r="K8" s="12"/>
      <c r="L8" s="12"/>
      <c r="M8" s="12"/>
      <c r="N8" s="12"/>
      <c r="O8" s="12"/>
      <c r="P8" s="12"/>
      <c r="Q8" s="12"/>
      <c r="R8" s="12"/>
      <c r="S8" s="12"/>
    </row>
    <row r="9" spans="1:19" ht="36.299999999999997" customHeight="1" x14ac:dyDescent="0.25">
      <c r="A9" s="298" t="s">
        <v>594</v>
      </c>
      <c r="B9" s="11"/>
      <c r="C9" s="6"/>
      <c r="D9" s="6"/>
      <c r="E9" s="6"/>
      <c r="F9" s="6"/>
      <c r="G9" s="12"/>
      <c r="H9" s="12"/>
      <c r="I9" s="12"/>
      <c r="J9" s="12"/>
      <c r="K9" s="12"/>
      <c r="L9" s="12"/>
      <c r="M9" s="12"/>
      <c r="N9" s="12"/>
      <c r="O9" s="12"/>
      <c r="P9" s="12"/>
      <c r="Q9" s="12"/>
      <c r="R9" s="12"/>
      <c r="S9" s="12"/>
    </row>
    <row r="10" spans="1:19" ht="21.3" customHeight="1" x14ac:dyDescent="0.3">
      <c r="A10" s="7" t="s">
        <v>56</v>
      </c>
      <c r="B10" s="21">
        <v>-1825</v>
      </c>
      <c r="C10" s="22">
        <v>0</v>
      </c>
      <c r="D10" s="22">
        <v>0</v>
      </c>
      <c r="E10" s="22">
        <v>0</v>
      </c>
      <c r="F10" s="22">
        <v>0</v>
      </c>
      <c r="G10" s="31"/>
      <c r="H10" s="12"/>
      <c r="I10" s="12"/>
      <c r="J10" s="12"/>
      <c r="K10" s="12"/>
      <c r="L10" s="12"/>
      <c r="M10" s="12"/>
      <c r="N10" s="12"/>
      <c r="O10" s="12"/>
      <c r="P10" s="12"/>
      <c r="Q10" s="12"/>
      <c r="R10" s="12"/>
      <c r="S10" s="12"/>
    </row>
    <row r="11" spans="1:19" ht="21.3" customHeight="1" x14ac:dyDescent="0.3">
      <c r="A11" s="7" t="s">
        <v>57</v>
      </c>
      <c r="B11" s="21">
        <v>9</v>
      </c>
      <c r="C11" s="22">
        <v>-448</v>
      </c>
      <c r="D11" s="22">
        <v>0</v>
      </c>
      <c r="E11" s="22">
        <v>-382</v>
      </c>
      <c r="F11" s="22">
        <v>-72</v>
      </c>
      <c r="G11" s="31"/>
      <c r="H11" s="12"/>
      <c r="I11" s="12"/>
      <c r="J11" s="12"/>
      <c r="K11" s="12"/>
      <c r="L11" s="12"/>
      <c r="M11" s="12"/>
      <c r="N11" s="12"/>
      <c r="O11" s="12"/>
      <c r="P11" s="12"/>
      <c r="Q11" s="12"/>
      <c r="R11" s="12"/>
      <c r="S11" s="12"/>
    </row>
    <row r="12" spans="1:19" ht="21.3" customHeight="1" x14ac:dyDescent="0.3">
      <c r="A12" s="7" t="s">
        <v>58</v>
      </c>
      <c r="B12" s="21">
        <v>66</v>
      </c>
      <c r="C12" s="22">
        <v>0</v>
      </c>
      <c r="D12" s="32">
        <v>0</v>
      </c>
      <c r="E12" s="22">
        <v>0</v>
      </c>
      <c r="F12" s="22">
        <v>0</v>
      </c>
      <c r="G12" s="31"/>
      <c r="H12" s="12"/>
      <c r="I12" s="12"/>
      <c r="J12" s="12"/>
      <c r="K12" s="12"/>
      <c r="L12" s="12"/>
      <c r="M12" s="12"/>
      <c r="N12" s="12"/>
      <c r="O12" s="12"/>
      <c r="P12" s="12"/>
      <c r="Q12" s="12"/>
      <c r="R12" s="12"/>
      <c r="S12" s="12"/>
    </row>
    <row r="13" spans="1:19" ht="21.3" customHeight="1" x14ac:dyDescent="0.3">
      <c r="A13" s="7" t="s">
        <v>59</v>
      </c>
      <c r="B13" s="21">
        <v>0</v>
      </c>
      <c r="C13" s="22">
        <v>0</v>
      </c>
      <c r="D13" s="22">
        <v>0</v>
      </c>
      <c r="E13" s="22">
        <v>12</v>
      </c>
      <c r="F13" s="22">
        <v>0</v>
      </c>
      <c r="G13" s="31"/>
      <c r="H13" s="12"/>
      <c r="I13" s="12"/>
      <c r="J13" s="12"/>
      <c r="K13" s="12"/>
      <c r="L13" s="12"/>
      <c r="M13" s="12"/>
      <c r="N13" s="12"/>
      <c r="O13" s="12"/>
      <c r="P13" s="12"/>
      <c r="Q13" s="12"/>
      <c r="R13" s="12"/>
      <c r="S13" s="12"/>
    </row>
    <row r="14" spans="1:19" ht="21.3" customHeight="1" x14ac:dyDescent="0.3">
      <c r="A14" s="7" t="s">
        <v>60</v>
      </c>
      <c r="B14" s="21">
        <v>0</v>
      </c>
      <c r="C14" s="22">
        <v>-33</v>
      </c>
      <c r="D14" s="22">
        <v>0</v>
      </c>
      <c r="E14" s="22">
        <v>0</v>
      </c>
      <c r="F14" s="22">
        <v>0</v>
      </c>
      <c r="G14" s="31"/>
      <c r="H14" s="12"/>
      <c r="I14" s="12"/>
      <c r="J14" s="12"/>
      <c r="K14" s="12"/>
      <c r="L14" s="12"/>
      <c r="M14" s="12"/>
      <c r="N14" s="12"/>
      <c r="O14" s="12"/>
      <c r="P14" s="12"/>
      <c r="Q14" s="12"/>
      <c r="R14" s="12"/>
      <c r="S14" s="12"/>
    </row>
    <row r="15" spans="1:19" ht="21.3" customHeight="1" x14ac:dyDescent="0.3">
      <c r="A15" s="7" t="s">
        <v>61</v>
      </c>
      <c r="B15" s="33"/>
      <c r="D15" s="33"/>
      <c r="E15" s="33"/>
      <c r="F15" s="33"/>
      <c r="G15" s="6"/>
      <c r="H15" s="12"/>
      <c r="I15" s="12"/>
      <c r="J15" s="12"/>
      <c r="K15" s="12"/>
      <c r="L15" s="12"/>
      <c r="M15" s="12"/>
      <c r="N15" s="12"/>
      <c r="O15" s="12"/>
      <c r="P15" s="12"/>
      <c r="Q15" s="12"/>
      <c r="R15" s="12"/>
      <c r="S15" s="12"/>
    </row>
    <row r="16" spans="1:19" ht="21.3" customHeight="1" x14ac:dyDescent="0.3">
      <c r="A16" s="7" t="s">
        <v>60</v>
      </c>
      <c r="B16" s="21">
        <v>0</v>
      </c>
      <c r="C16" s="22">
        <v>-433</v>
      </c>
      <c r="D16" s="34">
        <v>0</v>
      </c>
      <c r="E16" s="34">
        <v>0</v>
      </c>
      <c r="F16" s="34">
        <v>0</v>
      </c>
      <c r="G16" s="31"/>
      <c r="H16" s="12"/>
      <c r="I16" s="12"/>
      <c r="J16" s="12"/>
      <c r="K16" s="12"/>
      <c r="L16" s="12"/>
      <c r="M16" s="12"/>
      <c r="N16" s="12"/>
      <c r="O16" s="12"/>
      <c r="P16" s="12"/>
      <c r="Q16" s="12"/>
      <c r="R16" s="12"/>
      <c r="S16" s="12"/>
    </row>
    <row r="17" spans="1:19" ht="21.3" customHeight="1" x14ac:dyDescent="0.3">
      <c r="A17" s="7" t="s">
        <v>62</v>
      </c>
      <c r="B17" s="21">
        <v>0</v>
      </c>
      <c r="C17" s="22">
        <v>0</v>
      </c>
      <c r="D17" s="22">
        <v>0</v>
      </c>
      <c r="E17" s="22">
        <v>10</v>
      </c>
      <c r="F17" s="22">
        <v>0</v>
      </c>
      <c r="G17" s="31"/>
      <c r="H17" s="12"/>
      <c r="I17" s="12"/>
      <c r="J17" s="12"/>
      <c r="K17" s="12"/>
      <c r="L17" s="12"/>
      <c r="M17" s="12"/>
      <c r="N17" s="12"/>
      <c r="O17" s="12"/>
      <c r="P17" s="12"/>
      <c r="Q17" s="12"/>
      <c r="R17" s="12"/>
      <c r="S17" s="12"/>
    </row>
    <row r="18" spans="1:19" ht="21.3" customHeight="1" x14ac:dyDescent="0.3">
      <c r="A18" s="7" t="s">
        <v>63</v>
      </c>
      <c r="B18" s="21">
        <v>-46</v>
      </c>
      <c r="C18" s="22">
        <v>13</v>
      </c>
      <c r="D18" s="22">
        <v>5</v>
      </c>
      <c r="E18" s="22">
        <v>9</v>
      </c>
      <c r="F18" s="22">
        <v>2</v>
      </c>
      <c r="G18" s="31"/>
      <c r="H18" s="12"/>
      <c r="I18" s="12"/>
      <c r="J18" s="12"/>
      <c r="K18" s="12"/>
      <c r="L18" s="12"/>
      <c r="M18" s="12"/>
      <c r="N18" s="12"/>
      <c r="O18" s="12"/>
      <c r="P18" s="12"/>
      <c r="Q18" s="12"/>
      <c r="R18" s="12"/>
      <c r="S18" s="12"/>
    </row>
    <row r="19" spans="1:19" ht="21.3" customHeight="1" x14ac:dyDescent="0.3">
      <c r="A19" s="7" t="s">
        <v>58</v>
      </c>
      <c r="B19" s="21">
        <v>-12</v>
      </c>
      <c r="C19" s="22">
        <v>0</v>
      </c>
      <c r="D19" s="22">
        <v>0</v>
      </c>
      <c r="E19" s="22">
        <v>0</v>
      </c>
      <c r="F19" s="22">
        <v>0</v>
      </c>
      <c r="G19" s="23"/>
      <c r="H19" s="12"/>
      <c r="I19" s="12"/>
      <c r="J19" s="12"/>
      <c r="K19" s="12"/>
      <c r="L19" s="12"/>
      <c r="M19" s="12"/>
      <c r="N19" s="12"/>
      <c r="O19" s="12"/>
      <c r="P19" s="12"/>
      <c r="Q19" s="12"/>
      <c r="R19" s="12"/>
      <c r="S19" s="12"/>
    </row>
    <row r="20" spans="1:19" ht="21.3" customHeight="1" x14ac:dyDescent="0.3">
      <c r="A20" s="24" t="s">
        <v>54</v>
      </c>
      <c r="B20" s="25">
        <v>34</v>
      </c>
      <c r="C20" s="26">
        <v>0</v>
      </c>
      <c r="D20" s="26">
        <v>12</v>
      </c>
      <c r="E20" s="26">
        <v>35</v>
      </c>
      <c r="F20" s="26">
        <v>185</v>
      </c>
      <c r="G20" s="23"/>
      <c r="H20" s="12"/>
      <c r="I20" s="12"/>
      <c r="J20" s="12"/>
      <c r="K20" s="12"/>
      <c r="L20" s="12"/>
      <c r="M20" s="12"/>
      <c r="N20" s="12"/>
      <c r="O20" s="12"/>
      <c r="P20" s="12"/>
      <c r="Q20" s="12"/>
      <c r="R20" s="12"/>
      <c r="S20" s="12"/>
    </row>
    <row r="21" spans="1:19" ht="21.3" customHeight="1" x14ac:dyDescent="0.3">
      <c r="A21" s="27" t="s">
        <v>64</v>
      </c>
      <c r="B21" s="28">
        <f>SUM(B10:B20)</f>
        <v>-1774</v>
      </c>
      <c r="C21" s="29">
        <f>SUM(C11:C20)</f>
        <v>-901</v>
      </c>
      <c r="D21" s="29">
        <f>SUM(D11:D20)</f>
        <v>17</v>
      </c>
      <c r="E21" s="29">
        <f>SUM(E11:E20)</f>
        <v>-316</v>
      </c>
      <c r="F21" s="29">
        <f>SUM(F11:F20)</f>
        <v>115</v>
      </c>
      <c r="G21" s="23"/>
      <c r="H21" s="12"/>
      <c r="I21" s="12"/>
      <c r="J21" s="12"/>
      <c r="K21" s="12"/>
      <c r="L21" s="12"/>
      <c r="M21" s="12"/>
      <c r="N21" s="12"/>
      <c r="O21" s="12"/>
      <c r="P21" s="12"/>
      <c r="Q21" s="12"/>
      <c r="R21" s="12"/>
      <c r="S21" s="12"/>
    </row>
    <row r="22" spans="1:19" ht="21.3" customHeight="1" x14ac:dyDescent="0.3">
      <c r="A22" s="35" t="s">
        <v>65</v>
      </c>
      <c r="B22" s="11"/>
      <c r="C22" s="6"/>
      <c r="D22" s="6"/>
      <c r="E22" s="6"/>
      <c r="F22" s="6"/>
      <c r="G22" s="12"/>
      <c r="H22" s="12"/>
      <c r="I22" s="12"/>
      <c r="J22" s="12"/>
      <c r="K22" s="12"/>
      <c r="L22" s="12"/>
      <c r="M22" s="12"/>
      <c r="N22" s="12"/>
      <c r="O22" s="12"/>
      <c r="P22" s="12"/>
      <c r="Q22" s="12"/>
      <c r="R22" s="12"/>
      <c r="S22" s="12"/>
    </row>
    <row r="23" spans="1:19" ht="21.3" customHeight="1" x14ac:dyDescent="0.3">
      <c r="A23" s="7" t="s">
        <v>52</v>
      </c>
      <c r="B23" s="21">
        <v>1440</v>
      </c>
      <c r="C23" s="22">
        <v>1493</v>
      </c>
      <c r="D23" s="22">
        <v>1376</v>
      </c>
      <c r="E23" s="22">
        <v>1368</v>
      </c>
      <c r="F23" s="22">
        <v>1525</v>
      </c>
      <c r="G23" s="23"/>
      <c r="H23" s="12"/>
      <c r="I23" s="12"/>
      <c r="J23" s="12"/>
      <c r="K23" s="12"/>
      <c r="L23" s="12"/>
      <c r="M23" s="12"/>
      <c r="N23" s="12"/>
      <c r="O23" s="12"/>
      <c r="P23" s="12"/>
      <c r="Q23" s="12"/>
      <c r="R23" s="12"/>
      <c r="S23" s="12"/>
    </row>
    <row r="24" spans="1:19" ht="21.3" customHeight="1" x14ac:dyDescent="0.3">
      <c r="A24" s="24" t="s">
        <v>53</v>
      </c>
      <c r="B24" s="25">
        <v>-89</v>
      </c>
      <c r="C24" s="26">
        <v>-27</v>
      </c>
      <c r="D24" s="26">
        <v>-82</v>
      </c>
      <c r="E24" s="26">
        <v>-32</v>
      </c>
      <c r="F24" s="26">
        <v>-28</v>
      </c>
      <c r="G24" s="23"/>
      <c r="H24" s="12"/>
      <c r="I24" s="12"/>
      <c r="J24" s="12"/>
      <c r="K24" s="12"/>
      <c r="L24" s="12"/>
      <c r="M24" s="12"/>
      <c r="N24" s="12"/>
      <c r="O24" s="12"/>
      <c r="P24" s="12"/>
      <c r="Q24" s="12"/>
      <c r="R24" s="12"/>
      <c r="S24" s="12"/>
    </row>
    <row r="25" spans="1:19" ht="21.3" customHeight="1" x14ac:dyDescent="0.3">
      <c r="A25" s="27" t="s">
        <v>55</v>
      </c>
      <c r="B25" s="28">
        <f>SUM(B23:B24)</f>
        <v>1351</v>
      </c>
      <c r="C25" s="29">
        <f>SUM(C23:C24)</f>
        <v>1466</v>
      </c>
      <c r="D25" s="29">
        <f>SUM(D23:D24)</f>
        <v>1294</v>
      </c>
      <c r="E25" s="29">
        <f>SUM(E23:E24)</f>
        <v>1336</v>
      </c>
      <c r="F25" s="29">
        <f>SUM(F23:F24)</f>
        <v>1497</v>
      </c>
      <c r="G25" s="23"/>
      <c r="H25" s="12"/>
      <c r="I25" s="12"/>
      <c r="J25" s="12"/>
      <c r="K25" s="12"/>
      <c r="L25" s="12"/>
      <c r="M25" s="12"/>
      <c r="N25" s="12"/>
      <c r="O25" s="12"/>
      <c r="P25" s="12"/>
      <c r="Q25" s="12"/>
      <c r="R25" s="12"/>
      <c r="S25" s="12"/>
    </row>
    <row r="26" spans="1:19" ht="18.75" customHeight="1" x14ac:dyDescent="0.25">
      <c r="A26" s="6"/>
      <c r="B26" s="11"/>
      <c r="C26" s="6"/>
      <c r="D26" s="6"/>
      <c r="E26" s="6"/>
      <c r="F26" s="6"/>
      <c r="G26" s="6"/>
      <c r="H26" s="12"/>
      <c r="I26" s="12"/>
      <c r="J26" s="12"/>
      <c r="K26" s="12"/>
      <c r="L26" s="12"/>
      <c r="M26" s="12"/>
      <c r="N26" s="12"/>
      <c r="O26" s="12"/>
      <c r="P26" s="12"/>
      <c r="Q26" s="12"/>
      <c r="R26" s="12"/>
      <c r="S26" s="12"/>
    </row>
    <row r="27" spans="1:19" ht="21.3" customHeight="1" x14ac:dyDescent="0.3">
      <c r="A27" s="35" t="s">
        <v>66</v>
      </c>
      <c r="B27" s="11"/>
      <c r="C27" s="6"/>
      <c r="D27" s="6"/>
      <c r="E27" s="6"/>
      <c r="F27" s="6"/>
      <c r="G27" s="6"/>
      <c r="H27" s="12"/>
      <c r="I27" s="12"/>
      <c r="J27" s="12"/>
      <c r="K27" s="12"/>
      <c r="L27" s="12"/>
      <c r="M27" s="12"/>
      <c r="N27" s="12"/>
      <c r="O27" s="12"/>
      <c r="P27" s="12"/>
      <c r="Q27" s="12"/>
      <c r="R27" s="12"/>
      <c r="S27" s="12"/>
    </row>
    <row r="28" spans="1:19" ht="21.3" customHeight="1" x14ac:dyDescent="0.25">
      <c r="A28" s="7" t="s">
        <v>67</v>
      </c>
      <c r="B28" s="11"/>
      <c r="C28" s="6"/>
      <c r="D28" s="6"/>
      <c r="E28" s="6"/>
      <c r="F28" s="6"/>
      <c r="G28" s="6"/>
      <c r="H28" s="12"/>
      <c r="I28" s="12"/>
      <c r="J28" s="12"/>
      <c r="K28" s="12"/>
      <c r="L28" s="12"/>
      <c r="M28" s="12"/>
      <c r="N28" s="12"/>
      <c r="O28" s="12"/>
      <c r="P28" s="12"/>
      <c r="Q28" s="12"/>
      <c r="R28" s="12"/>
      <c r="S28" s="12"/>
    </row>
    <row r="29" spans="1:19" ht="21.3" customHeight="1" x14ac:dyDescent="0.3">
      <c r="A29" s="7" t="s">
        <v>52</v>
      </c>
      <c r="B29" s="36">
        <f>B5/325.8</f>
        <v>-0.95150399017802334</v>
      </c>
      <c r="C29" s="37">
        <v>3.1</v>
      </c>
      <c r="D29" s="38">
        <f>D5/325.8</f>
        <v>4.2234499693063228</v>
      </c>
      <c r="E29" s="38">
        <f>E5/325.8</f>
        <v>3.0632289748311847</v>
      </c>
      <c r="F29" s="38">
        <f>F5/325.8</f>
        <v>4.4597912829957025</v>
      </c>
      <c r="G29" s="6"/>
      <c r="H29" s="12"/>
      <c r="I29" s="12"/>
      <c r="J29" s="12"/>
      <c r="K29" s="12"/>
      <c r="L29" s="12"/>
      <c r="M29" s="12"/>
      <c r="N29" s="12"/>
      <c r="O29" s="12"/>
      <c r="P29" s="12"/>
      <c r="Q29" s="12"/>
      <c r="R29" s="12"/>
      <c r="S29" s="12"/>
    </row>
    <row r="30" spans="1:19" ht="21.3" customHeight="1" x14ac:dyDescent="0.3">
      <c r="A30" s="7" t="s">
        <v>53</v>
      </c>
      <c r="B30" s="39">
        <f>B6/325.8</f>
        <v>-0.45119705340699812</v>
      </c>
      <c r="C30" s="40">
        <f>C6/325.8</f>
        <v>-1.3720073664825045</v>
      </c>
      <c r="D30" s="41">
        <v>-0.23</v>
      </c>
      <c r="E30" s="40">
        <f>E6/325.8</f>
        <v>-3.9901780233271941E-2</v>
      </c>
      <c r="F30" s="40">
        <f>F6/325.8</f>
        <v>-7.9803560466543882E-2</v>
      </c>
      <c r="G30" s="42"/>
      <c r="H30" s="12"/>
      <c r="I30" s="12"/>
      <c r="J30" s="12"/>
      <c r="K30" s="12"/>
      <c r="L30" s="12"/>
      <c r="M30" s="12"/>
      <c r="N30" s="12"/>
      <c r="O30" s="12"/>
      <c r="P30" s="12"/>
      <c r="Q30" s="12"/>
      <c r="R30" s="12"/>
      <c r="S30" s="12"/>
    </row>
    <row r="31" spans="1:19" ht="21.3" customHeight="1" x14ac:dyDescent="0.3">
      <c r="A31" s="24" t="s">
        <v>54</v>
      </c>
      <c r="B31" s="43">
        <v>0.1</v>
      </c>
      <c r="C31" s="44">
        <f>C7/325.8</f>
        <v>0</v>
      </c>
      <c r="D31" s="45">
        <v>0.03</v>
      </c>
      <c r="E31" s="46">
        <f>E7/325.8</f>
        <v>0.10742786985880907</v>
      </c>
      <c r="F31" s="46">
        <f>F7/325.8</f>
        <v>0.5678330263965623</v>
      </c>
      <c r="G31" s="30"/>
      <c r="H31" s="12"/>
      <c r="I31" s="12"/>
      <c r="J31" s="12"/>
      <c r="K31" s="12"/>
      <c r="L31" s="12"/>
      <c r="M31" s="12"/>
      <c r="N31" s="12"/>
      <c r="O31" s="12"/>
      <c r="P31" s="12"/>
      <c r="Q31" s="12"/>
      <c r="R31" s="12"/>
      <c r="S31" s="12"/>
    </row>
    <row r="32" spans="1:19" ht="21.3" customHeight="1" x14ac:dyDescent="0.3">
      <c r="A32" s="27" t="s">
        <v>55</v>
      </c>
      <c r="B32" s="47">
        <v>-1.3</v>
      </c>
      <c r="C32" s="48">
        <f>C8/325.8</f>
        <v>1.7341927562922037</v>
      </c>
      <c r="D32" s="49">
        <v>4.0199999999999996</v>
      </c>
      <c r="E32" s="50">
        <v>3.13</v>
      </c>
      <c r="F32" s="48">
        <f>F8/325.8</f>
        <v>4.9478207489257215</v>
      </c>
      <c r="G32" s="30"/>
      <c r="H32" s="12"/>
      <c r="I32" s="12"/>
      <c r="J32" s="12"/>
      <c r="K32" s="12"/>
      <c r="L32" s="12"/>
      <c r="M32" s="12"/>
      <c r="N32" s="12"/>
      <c r="O32" s="12"/>
      <c r="P32" s="12"/>
      <c r="Q32" s="12"/>
      <c r="R32" s="12"/>
      <c r="S32" s="12"/>
    </row>
    <row r="33" spans="1:19" ht="36.299999999999997" customHeight="1" x14ac:dyDescent="0.25">
      <c r="A33" s="298" t="s">
        <v>594</v>
      </c>
      <c r="B33" s="51"/>
      <c r="C33" s="52"/>
      <c r="D33" s="52"/>
      <c r="E33" s="52"/>
      <c r="F33" s="52"/>
      <c r="G33" s="30"/>
      <c r="H33" s="12"/>
      <c r="I33" s="12"/>
      <c r="J33" s="12"/>
      <c r="K33" s="12"/>
      <c r="L33" s="12"/>
      <c r="M33" s="12"/>
      <c r="N33" s="12"/>
      <c r="O33" s="12"/>
      <c r="P33" s="12"/>
      <c r="Q33" s="12"/>
      <c r="R33" s="12"/>
      <c r="S33" s="12"/>
    </row>
    <row r="34" spans="1:19" ht="21.3" customHeight="1" x14ac:dyDescent="0.3">
      <c r="A34" s="7" t="s">
        <v>56</v>
      </c>
      <c r="B34" s="39">
        <f t="shared" ref="B34:C38" si="0">B10/325.8</f>
        <v>-5.6015960712093307</v>
      </c>
      <c r="C34" s="53">
        <f t="shared" si="0"/>
        <v>0</v>
      </c>
      <c r="D34" s="53">
        <v>0</v>
      </c>
      <c r="E34" s="53">
        <f>E10/325.8</f>
        <v>0</v>
      </c>
      <c r="F34" s="53">
        <f>F10/325.8</f>
        <v>0</v>
      </c>
      <c r="G34" s="6"/>
      <c r="H34" s="12"/>
      <c r="I34" s="12"/>
      <c r="J34" s="12"/>
      <c r="K34" s="12"/>
      <c r="L34" s="12"/>
      <c r="M34" s="12"/>
      <c r="N34" s="12"/>
      <c r="O34" s="12"/>
      <c r="P34" s="12"/>
      <c r="Q34" s="12"/>
      <c r="R34" s="12"/>
      <c r="S34" s="12"/>
    </row>
    <row r="35" spans="1:19" ht="21.3" customHeight="1" x14ac:dyDescent="0.3">
      <c r="A35" s="7" t="s">
        <v>57</v>
      </c>
      <c r="B35" s="39">
        <f t="shared" si="0"/>
        <v>2.7624309392265192E-2</v>
      </c>
      <c r="C35" s="40">
        <f t="shared" si="0"/>
        <v>-1.3750767341927563</v>
      </c>
      <c r="D35" s="53">
        <v>0</v>
      </c>
      <c r="E35" s="37">
        <v>-1.18</v>
      </c>
      <c r="F35" s="54">
        <v>-0.22</v>
      </c>
      <c r="G35" s="31"/>
      <c r="H35" s="12"/>
      <c r="I35" s="12"/>
      <c r="J35" s="12"/>
      <c r="K35" s="12"/>
      <c r="L35" s="12"/>
      <c r="M35" s="12"/>
      <c r="N35" s="12"/>
      <c r="O35" s="12"/>
      <c r="P35" s="12"/>
      <c r="Q35" s="12"/>
      <c r="R35" s="12"/>
      <c r="S35" s="12"/>
    </row>
    <row r="36" spans="1:19" ht="21.3" customHeight="1" x14ac:dyDescent="0.3">
      <c r="A36" s="7" t="s">
        <v>58</v>
      </c>
      <c r="B36" s="39">
        <f t="shared" si="0"/>
        <v>0.2025782688766114</v>
      </c>
      <c r="C36" s="53">
        <f t="shared" si="0"/>
        <v>0</v>
      </c>
      <c r="D36" s="53">
        <v>0</v>
      </c>
      <c r="E36" s="53">
        <f>E12/325.8</f>
        <v>0</v>
      </c>
      <c r="F36" s="53">
        <f>F12/325.8</f>
        <v>0</v>
      </c>
      <c r="G36" s="31"/>
      <c r="H36" s="12"/>
      <c r="I36" s="12"/>
      <c r="J36" s="12"/>
      <c r="K36" s="12"/>
      <c r="L36" s="12"/>
      <c r="M36" s="12"/>
      <c r="N36" s="12"/>
      <c r="O36" s="12"/>
      <c r="P36" s="12"/>
      <c r="Q36" s="12"/>
      <c r="R36" s="12"/>
      <c r="S36" s="12"/>
    </row>
    <row r="37" spans="1:19" ht="21.3" customHeight="1" x14ac:dyDescent="0.3">
      <c r="A37" s="7" t="s">
        <v>59</v>
      </c>
      <c r="B37" s="55">
        <f t="shared" si="0"/>
        <v>0</v>
      </c>
      <c r="C37" s="53">
        <f t="shared" si="0"/>
        <v>0</v>
      </c>
      <c r="D37" s="53">
        <v>0</v>
      </c>
      <c r="E37" s="54">
        <v>0.04</v>
      </c>
      <c r="F37" s="53">
        <f>F13/325.8</f>
        <v>0</v>
      </c>
      <c r="G37" s="31"/>
      <c r="H37" s="12"/>
      <c r="I37" s="12"/>
      <c r="J37" s="12"/>
      <c r="K37" s="12"/>
      <c r="L37" s="12"/>
      <c r="M37" s="12"/>
      <c r="N37" s="12"/>
      <c r="O37" s="12"/>
      <c r="P37" s="12"/>
      <c r="Q37" s="12"/>
      <c r="R37" s="12"/>
      <c r="S37" s="12"/>
    </row>
    <row r="38" spans="1:19" ht="21.3" customHeight="1" x14ac:dyDescent="0.3">
      <c r="A38" s="7" t="s">
        <v>60</v>
      </c>
      <c r="B38" s="55">
        <f t="shared" si="0"/>
        <v>0</v>
      </c>
      <c r="C38" s="40">
        <f t="shared" si="0"/>
        <v>-0.1012891344383057</v>
      </c>
      <c r="D38" s="53">
        <v>0</v>
      </c>
      <c r="E38" s="53">
        <f>E14/325.8</f>
        <v>0</v>
      </c>
      <c r="F38" s="53">
        <f>F14/325.8</f>
        <v>0</v>
      </c>
      <c r="G38" s="31"/>
      <c r="H38" s="12"/>
      <c r="I38" s="12"/>
      <c r="J38" s="12"/>
      <c r="K38" s="12"/>
      <c r="L38" s="12"/>
      <c r="M38" s="12"/>
      <c r="N38" s="12"/>
      <c r="O38" s="12"/>
      <c r="P38" s="12"/>
      <c r="Q38" s="12"/>
      <c r="R38" s="12"/>
      <c r="S38" s="12"/>
    </row>
    <row r="39" spans="1:19" ht="21.3" customHeight="1" x14ac:dyDescent="0.3">
      <c r="A39" s="7" t="s">
        <v>61</v>
      </c>
      <c r="B39" s="56"/>
      <c r="C39" s="57"/>
      <c r="D39" s="57"/>
      <c r="E39" s="57"/>
      <c r="F39" s="57"/>
      <c r="G39" s="31"/>
      <c r="H39" s="12"/>
      <c r="I39" s="12"/>
      <c r="J39" s="12"/>
      <c r="K39" s="12"/>
      <c r="L39" s="12"/>
      <c r="M39" s="12"/>
      <c r="N39" s="12"/>
      <c r="O39" s="12"/>
      <c r="P39" s="12"/>
      <c r="Q39" s="12"/>
      <c r="R39" s="12"/>
      <c r="S39" s="12"/>
    </row>
    <row r="40" spans="1:19" ht="21.3" customHeight="1" x14ac:dyDescent="0.3">
      <c r="A40" s="7" t="s">
        <v>60</v>
      </c>
      <c r="B40" s="55">
        <f t="shared" ref="B40:C44" si="1">B16/325.8</f>
        <v>0</v>
      </c>
      <c r="C40" s="40">
        <f t="shared" si="1"/>
        <v>-1.329036218538981</v>
      </c>
      <c r="D40" s="53">
        <v>0</v>
      </c>
      <c r="E40" s="53">
        <f t="shared" ref="E40:F43" si="2">E16/325.8</f>
        <v>0</v>
      </c>
      <c r="F40" s="53">
        <f t="shared" si="2"/>
        <v>0</v>
      </c>
      <c r="G40" s="31"/>
      <c r="H40" s="12"/>
      <c r="I40" s="12"/>
      <c r="J40" s="12"/>
      <c r="K40" s="12"/>
      <c r="L40" s="12"/>
      <c r="M40" s="12"/>
      <c r="N40" s="12"/>
      <c r="O40" s="12"/>
      <c r="P40" s="12"/>
      <c r="Q40" s="12"/>
      <c r="R40" s="12"/>
      <c r="S40" s="12"/>
    </row>
    <row r="41" spans="1:19" ht="21.3" customHeight="1" x14ac:dyDescent="0.3">
      <c r="A41" s="7" t="s">
        <v>62</v>
      </c>
      <c r="B41" s="55">
        <f t="shared" si="1"/>
        <v>0</v>
      </c>
      <c r="C41" s="53">
        <f t="shared" si="1"/>
        <v>0</v>
      </c>
      <c r="D41" s="53">
        <v>0</v>
      </c>
      <c r="E41" s="40">
        <f t="shared" si="2"/>
        <v>3.0693677102516879E-2</v>
      </c>
      <c r="F41" s="53">
        <f t="shared" si="2"/>
        <v>0</v>
      </c>
      <c r="G41" s="30"/>
      <c r="H41" s="12"/>
      <c r="I41" s="12"/>
      <c r="J41" s="12"/>
      <c r="K41" s="12"/>
      <c r="L41" s="12"/>
      <c r="M41" s="12"/>
      <c r="N41" s="12"/>
      <c r="O41" s="12"/>
      <c r="P41" s="12"/>
      <c r="Q41" s="12"/>
      <c r="R41" s="12"/>
      <c r="S41" s="12"/>
    </row>
    <row r="42" spans="1:19" ht="21.3" customHeight="1" x14ac:dyDescent="0.3">
      <c r="A42" s="7" t="s">
        <v>63</v>
      </c>
      <c r="B42" s="39">
        <f t="shared" si="1"/>
        <v>-0.14119091467157766</v>
      </c>
      <c r="C42" s="40">
        <f t="shared" si="1"/>
        <v>3.9901780233271941E-2</v>
      </c>
      <c r="D42" s="40">
        <f>D18/325.8</f>
        <v>1.534683855125844E-2</v>
      </c>
      <c r="E42" s="40">
        <f t="shared" si="2"/>
        <v>2.7624309392265192E-2</v>
      </c>
      <c r="F42" s="40">
        <f t="shared" si="2"/>
        <v>6.1387354205033762E-3</v>
      </c>
      <c r="G42" s="30"/>
      <c r="H42" s="12"/>
      <c r="I42" s="12"/>
      <c r="J42" s="12"/>
      <c r="K42" s="12"/>
      <c r="L42" s="12"/>
      <c r="M42" s="12"/>
      <c r="N42" s="12"/>
      <c r="O42" s="12"/>
      <c r="P42" s="12"/>
      <c r="Q42" s="12"/>
      <c r="R42" s="12"/>
      <c r="S42" s="12"/>
    </row>
    <row r="43" spans="1:19" ht="21.3" customHeight="1" x14ac:dyDescent="0.3">
      <c r="A43" s="7" t="s">
        <v>58</v>
      </c>
      <c r="B43" s="39">
        <f t="shared" si="1"/>
        <v>-3.6832412523020254E-2</v>
      </c>
      <c r="C43" s="53">
        <f t="shared" si="1"/>
        <v>0</v>
      </c>
      <c r="D43" s="53">
        <v>0</v>
      </c>
      <c r="E43" s="53">
        <f t="shared" si="2"/>
        <v>0</v>
      </c>
      <c r="F43" s="53">
        <f t="shared" si="2"/>
        <v>0</v>
      </c>
      <c r="G43" s="30"/>
      <c r="H43" s="12"/>
      <c r="I43" s="12"/>
      <c r="J43" s="12"/>
      <c r="K43" s="12"/>
      <c r="L43" s="12"/>
      <c r="M43" s="12"/>
      <c r="N43" s="12"/>
      <c r="O43" s="12"/>
      <c r="P43" s="12"/>
      <c r="Q43" s="12"/>
      <c r="R43" s="12"/>
      <c r="S43" s="12"/>
    </row>
    <row r="44" spans="1:19" ht="21.3" customHeight="1" x14ac:dyDescent="0.3">
      <c r="A44" s="24" t="s">
        <v>54</v>
      </c>
      <c r="B44" s="58">
        <f t="shared" si="1"/>
        <v>0.10435850214855739</v>
      </c>
      <c r="C44" s="44">
        <f t="shared" si="1"/>
        <v>0</v>
      </c>
      <c r="D44" s="59">
        <v>0.03</v>
      </c>
      <c r="E44" s="46">
        <f>E20/325.8</f>
        <v>0.10742786985880907</v>
      </c>
      <c r="F44" s="45">
        <v>0.56999999999999995</v>
      </c>
      <c r="G44" s="42"/>
      <c r="H44" s="12"/>
      <c r="I44" s="12"/>
      <c r="J44" s="12"/>
      <c r="K44" s="12"/>
      <c r="L44" s="12"/>
      <c r="M44" s="12"/>
      <c r="N44" s="12"/>
      <c r="O44" s="12"/>
      <c r="P44" s="12"/>
      <c r="Q44" s="12"/>
      <c r="R44" s="12"/>
      <c r="S44" s="12"/>
    </row>
    <row r="45" spans="1:19" ht="18.75" customHeight="1" x14ac:dyDescent="0.3">
      <c r="A45" s="27" t="s">
        <v>64</v>
      </c>
      <c r="B45" s="60">
        <v>-5.45</v>
      </c>
      <c r="C45" s="61">
        <f>C21/325</f>
        <v>-2.7723076923076921</v>
      </c>
      <c r="D45" s="62">
        <v>0.05</v>
      </c>
      <c r="E45" s="61">
        <f>E21/325</f>
        <v>-0.97230769230769232</v>
      </c>
      <c r="F45" s="63">
        <v>0.36</v>
      </c>
      <c r="G45" s="42"/>
      <c r="H45" s="12"/>
      <c r="I45" s="12"/>
      <c r="J45" s="12"/>
      <c r="K45" s="12"/>
      <c r="L45" s="12"/>
      <c r="M45" s="12"/>
      <c r="N45" s="12"/>
      <c r="O45" s="12"/>
      <c r="P45" s="12"/>
      <c r="Q45" s="12"/>
      <c r="R45" s="12"/>
      <c r="S45" s="12"/>
    </row>
    <row r="46" spans="1:19" ht="18.75" customHeight="1" x14ac:dyDescent="0.3">
      <c r="A46" s="35" t="s">
        <v>65</v>
      </c>
      <c r="B46" s="11"/>
      <c r="C46" s="6"/>
      <c r="D46" s="6"/>
      <c r="E46" s="6"/>
      <c r="F46" s="6"/>
      <c r="G46" s="12"/>
      <c r="H46" s="12"/>
      <c r="I46" s="12"/>
      <c r="J46" s="12"/>
      <c r="K46" s="12"/>
      <c r="L46" s="12"/>
      <c r="M46" s="12"/>
      <c r="N46" s="12"/>
      <c r="O46" s="12"/>
      <c r="P46" s="12"/>
      <c r="Q46" s="12"/>
      <c r="R46" s="12"/>
      <c r="S46" s="12"/>
    </row>
    <row r="47" spans="1:19" ht="18.75" customHeight="1" x14ac:dyDescent="0.3">
      <c r="A47" s="7" t="s">
        <v>52</v>
      </c>
      <c r="B47" s="39">
        <f t="shared" ref="B47:F49" si="3">B23/325.8</f>
        <v>4.4198895027624312</v>
      </c>
      <c r="C47" s="40">
        <f t="shared" si="3"/>
        <v>4.5825659914057706</v>
      </c>
      <c r="D47" s="40">
        <f t="shared" si="3"/>
        <v>4.2234499693063228</v>
      </c>
      <c r="E47" s="40">
        <f t="shared" si="3"/>
        <v>4.1988950276243093</v>
      </c>
      <c r="F47" s="40">
        <f t="shared" si="3"/>
        <v>4.6807857581338244</v>
      </c>
      <c r="G47" s="12"/>
      <c r="H47" s="12"/>
      <c r="I47" s="12"/>
      <c r="J47" s="12"/>
      <c r="K47" s="12"/>
      <c r="L47" s="12"/>
      <c r="M47" s="12"/>
      <c r="N47" s="12"/>
      <c r="O47" s="12"/>
      <c r="P47" s="12"/>
      <c r="Q47" s="12"/>
      <c r="R47" s="12"/>
      <c r="S47" s="12"/>
    </row>
    <row r="48" spans="1:19" ht="18.75" customHeight="1" x14ac:dyDescent="0.3">
      <c r="A48" s="24" t="s">
        <v>53</v>
      </c>
      <c r="B48" s="58">
        <f t="shared" si="3"/>
        <v>-0.27317372621240021</v>
      </c>
      <c r="C48" s="46">
        <f t="shared" si="3"/>
        <v>-8.2872928176795577E-2</v>
      </c>
      <c r="D48" s="46">
        <f t="shared" si="3"/>
        <v>-0.2516881522406384</v>
      </c>
      <c r="E48" s="46">
        <f t="shared" si="3"/>
        <v>-9.821976672805402E-2</v>
      </c>
      <c r="F48" s="46">
        <f t="shared" si="3"/>
        <v>-8.5942295887047271E-2</v>
      </c>
      <c r="G48" s="12"/>
      <c r="H48" s="12"/>
      <c r="I48" s="12"/>
      <c r="J48" s="12"/>
      <c r="K48" s="12"/>
      <c r="L48" s="12"/>
      <c r="M48" s="12"/>
      <c r="N48" s="12"/>
      <c r="O48" s="12"/>
      <c r="P48" s="12"/>
      <c r="Q48" s="12"/>
      <c r="R48" s="12"/>
      <c r="S48" s="12"/>
    </row>
    <row r="49" spans="1:19" ht="18.75" customHeight="1" x14ac:dyDescent="0.3">
      <c r="A49" s="27" t="s">
        <v>55</v>
      </c>
      <c r="B49" s="64">
        <f t="shared" si="3"/>
        <v>4.1467157765500309</v>
      </c>
      <c r="C49" s="61">
        <f t="shared" si="3"/>
        <v>4.4996930632289747</v>
      </c>
      <c r="D49" s="61">
        <f t="shared" si="3"/>
        <v>3.9717618170656843</v>
      </c>
      <c r="E49" s="61">
        <f t="shared" si="3"/>
        <v>4.1006752608962556</v>
      </c>
      <c r="F49" s="61">
        <f t="shared" si="3"/>
        <v>4.5948434622467769</v>
      </c>
      <c r="G49" s="12"/>
      <c r="H49" s="12"/>
      <c r="I49" s="12"/>
      <c r="J49" s="12"/>
      <c r="K49" s="12"/>
      <c r="L49" s="12"/>
      <c r="M49" s="12"/>
      <c r="N49" s="12"/>
      <c r="O49" s="12"/>
      <c r="P49" s="12"/>
      <c r="Q49" s="12"/>
      <c r="R49" s="12"/>
      <c r="S49" s="12"/>
    </row>
    <row r="50" spans="1:19" ht="18.75" customHeight="1" x14ac:dyDescent="0.25">
      <c r="A50" s="6"/>
      <c r="B50" s="11"/>
      <c r="C50" s="6"/>
      <c r="D50" s="6"/>
      <c r="E50" s="6"/>
      <c r="F50" s="6"/>
      <c r="G50" s="12"/>
      <c r="H50" s="12"/>
      <c r="I50" s="12"/>
      <c r="J50" s="12"/>
      <c r="K50" s="12"/>
      <c r="L50" s="12"/>
      <c r="M50" s="12"/>
      <c r="N50" s="12"/>
      <c r="O50" s="12"/>
      <c r="P50" s="12"/>
      <c r="Q50" s="12"/>
      <c r="R50" s="12"/>
      <c r="S50" s="12"/>
    </row>
    <row r="51" spans="1:19" ht="18.75" customHeight="1" x14ac:dyDescent="0.25">
      <c r="A51" s="6"/>
      <c r="B51" s="11"/>
      <c r="C51" s="6"/>
      <c r="D51" s="6"/>
      <c r="E51" s="6"/>
      <c r="F51" s="6"/>
      <c r="G51" s="12"/>
      <c r="H51" s="12"/>
      <c r="I51" s="12"/>
      <c r="J51" s="12"/>
      <c r="K51" s="12"/>
      <c r="L51" s="12"/>
      <c r="M51" s="12"/>
      <c r="N51" s="12"/>
      <c r="O51" s="12"/>
      <c r="P51" s="12"/>
      <c r="Q51" s="12"/>
      <c r="R51" s="12"/>
      <c r="S51" s="12"/>
    </row>
    <row r="52" spans="1:19" ht="18.75" customHeight="1" x14ac:dyDescent="0.25">
      <c r="A52" s="6"/>
      <c r="B52" s="11"/>
      <c r="C52" s="6"/>
      <c r="D52" s="6"/>
      <c r="E52" s="6"/>
      <c r="F52" s="6"/>
      <c r="G52" s="12"/>
      <c r="H52" s="12"/>
      <c r="I52" s="12"/>
      <c r="J52" s="12"/>
      <c r="K52" s="12"/>
      <c r="L52" s="12"/>
      <c r="M52" s="12"/>
      <c r="N52" s="12"/>
      <c r="O52" s="12"/>
      <c r="P52" s="12"/>
      <c r="Q52" s="12"/>
      <c r="R52" s="12"/>
      <c r="S52" s="12"/>
    </row>
    <row r="53" spans="1:19" ht="18.75" customHeight="1" x14ac:dyDescent="0.25">
      <c r="A53" s="6"/>
      <c r="B53" s="11"/>
      <c r="C53" s="6"/>
      <c r="D53" s="6"/>
      <c r="E53" s="6"/>
      <c r="F53" s="6"/>
      <c r="G53" s="12"/>
      <c r="H53" s="12"/>
      <c r="I53" s="12"/>
      <c r="J53" s="12"/>
      <c r="K53" s="12"/>
      <c r="L53" s="12"/>
      <c r="M53" s="12"/>
      <c r="N53" s="12"/>
      <c r="O53" s="12"/>
      <c r="P53" s="12"/>
      <c r="Q53" s="12"/>
      <c r="R53" s="12"/>
      <c r="S53" s="12"/>
    </row>
    <row r="54" spans="1:19" ht="21.3" customHeight="1" x14ac:dyDescent="0.4">
      <c r="A54" s="10" t="s">
        <v>4</v>
      </c>
      <c r="B54" s="11"/>
      <c r="C54" s="6"/>
      <c r="D54" s="6"/>
      <c r="E54" s="6"/>
      <c r="F54" s="6"/>
      <c r="G54" s="12"/>
      <c r="H54" s="12"/>
      <c r="I54" s="12"/>
      <c r="J54" s="12"/>
      <c r="K54" s="12"/>
      <c r="L54" s="12"/>
      <c r="M54" s="12"/>
      <c r="N54" s="12"/>
      <c r="O54" s="12"/>
      <c r="P54" s="12"/>
      <c r="Q54" s="12"/>
      <c r="R54" s="12"/>
      <c r="S54" s="12"/>
    </row>
    <row r="55" spans="1:19" ht="21.3" customHeight="1" x14ac:dyDescent="0.3">
      <c r="A55" s="14" t="s">
        <v>52</v>
      </c>
      <c r="B55" s="15" t="s">
        <v>46</v>
      </c>
      <c r="C55" s="16" t="s">
        <v>47</v>
      </c>
      <c r="D55" s="16">
        <f>C55-1</f>
        <v>2016</v>
      </c>
      <c r="E55" s="16">
        <f>D55-1</f>
        <v>2015</v>
      </c>
      <c r="F55" s="16">
        <f>E55-1</f>
        <v>2014</v>
      </c>
      <c r="G55" s="12"/>
      <c r="H55" s="12"/>
      <c r="I55" s="12"/>
      <c r="J55" s="12"/>
      <c r="K55" s="12"/>
      <c r="L55" s="12"/>
      <c r="M55" s="12"/>
      <c r="N55" s="12"/>
      <c r="O55" s="12"/>
      <c r="P55" s="12"/>
    </row>
    <row r="56" spans="1:19" ht="21.3" customHeight="1" x14ac:dyDescent="0.3">
      <c r="A56" s="7" t="s">
        <v>68</v>
      </c>
      <c r="B56" s="65">
        <v>56574</v>
      </c>
      <c r="C56" s="66">
        <v>51515</v>
      </c>
      <c r="D56" s="19">
        <v>50891</v>
      </c>
      <c r="E56" s="19">
        <v>49785</v>
      </c>
      <c r="F56" s="19">
        <v>49456</v>
      </c>
      <c r="G56" s="12"/>
      <c r="H56" s="12"/>
      <c r="I56" s="12"/>
      <c r="J56" s="12"/>
      <c r="K56" s="12"/>
      <c r="L56" s="12"/>
      <c r="M56" s="12"/>
      <c r="N56" s="12"/>
      <c r="O56" s="12"/>
      <c r="P56" s="12"/>
    </row>
    <row r="57" spans="1:19" ht="21.3" customHeight="1" x14ac:dyDescent="0.3">
      <c r="A57" s="298" t="s">
        <v>597</v>
      </c>
      <c r="B57" s="65">
        <v>29557</v>
      </c>
      <c r="C57" s="67">
        <v>27816</v>
      </c>
      <c r="D57" s="67">
        <v>25923</v>
      </c>
      <c r="E57" s="67">
        <v>24596</v>
      </c>
      <c r="F57" s="67">
        <v>23254</v>
      </c>
      <c r="G57" s="12"/>
      <c r="J57" s="12"/>
      <c r="K57" s="12"/>
      <c r="L57" s="12"/>
      <c r="M57" s="12"/>
      <c r="N57" s="12"/>
      <c r="O57" s="12"/>
      <c r="P57" s="12"/>
    </row>
    <row r="58" spans="1:19" ht="21.3" customHeight="1" x14ac:dyDescent="0.3">
      <c r="A58" s="298" t="s">
        <v>598</v>
      </c>
      <c r="B58" s="65">
        <v>4363</v>
      </c>
      <c r="C58" s="67">
        <v>3835</v>
      </c>
      <c r="D58" s="19">
        <v>3527</v>
      </c>
      <c r="E58" s="19">
        <v>3867</v>
      </c>
      <c r="F58" s="67">
        <v>3967</v>
      </c>
      <c r="G58" s="12"/>
      <c r="H58" s="12"/>
      <c r="I58" s="12"/>
      <c r="J58" s="12"/>
      <c r="K58" s="12"/>
      <c r="L58" s="12"/>
      <c r="M58" s="12"/>
      <c r="N58" s="12"/>
      <c r="O58" s="12"/>
      <c r="P58" s="12"/>
    </row>
    <row r="59" spans="1:19" ht="21.3" customHeight="1" x14ac:dyDescent="0.3">
      <c r="A59" s="7" t="s">
        <v>69</v>
      </c>
      <c r="B59" s="68">
        <v>87143</v>
      </c>
      <c r="C59" s="32">
        <v>87170</v>
      </c>
      <c r="D59" s="32">
        <v>87242</v>
      </c>
      <c r="E59" s="32">
        <v>87937</v>
      </c>
      <c r="F59" s="32">
        <v>88725</v>
      </c>
      <c r="G59" s="12"/>
      <c r="J59" s="12"/>
      <c r="K59" s="12"/>
      <c r="L59" s="12"/>
      <c r="M59" s="12"/>
      <c r="N59" s="12"/>
      <c r="O59" s="12"/>
      <c r="P59" s="12"/>
    </row>
    <row r="60" spans="1:19" ht="21.3" customHeight="1" x14ac:dyDescent="0.3">
      <c r="A60" s="7" t="s">
        <v>70</v>
      </c>
      <c r="B60" s="68">
        <v>23766</v>
      </c>
      <c r="C60" s="32">
        <v>23508</v>
      </c>
      <c r="D60" s="32">
        <v>23091</v>
      </c>
      <c r="E60" s="32">
        <v>23079</v>
      </c>
      <c r="F60" s="32">
        <v>23055</v>
      </c>
      <c r="G60" s="12"/>
      <c r="H60" s="12"/>
      <c r="I60" s="12"/>
      <c r="J60" s="12"/>
      <c r="K60" s="12"/>
      <c r="L60" s="12"/>
      <c r="M60" s="12"/>
      <c r="N60" s="12"/>
      <c r="O60" s="12"/>
      <c r="P60" s="12"/>
    </row>
    <row r="61" spans="1:19" ht="21.3" customHeight="1" x14ac:dyDescent="0.3">
      <c r="A61" s="7" t="s">
        <v>71</v>
      </c>
      <c r="B61" s="68">
        <v>3284</v>
      </c>
      <c r="C61" s="32">
        <v>3175</v>
      </c>
      <c r="D61" s="32">
        <v>3175</v>
      </c>
      <c r="E61" s="32">
        <v>3139</v>
      </c>
      <c r="F61" s="32">
        <v>3139</v>
      </c>
      <c r="G61" s="12"/>
      <c r="H61" s="12"/>
      <c r="I61" s="12"/>
      <c r="J61" s="12"/>
      <c r="K61" s="12"/>
      <c r="L61" s="12"/>
      <c r="M61" s="12"/>
      <c r="N61" s="12"/>
      <c r="O61" s="12"/>
      <c r="P61" s="12"/>
    </row>
    <row r="62" spans="1:19" ht="21.3" customHeight="1" x14ac:dyDescent="0.3">
      <c r="A62" s="7" t="s">
        <v>72</v>
      </c>
      <c r="B62" s="68">
        <v>5127</v>
      </c>
      <c r="C62" s="32">
        <v>5095</v>
      </c>
      <c r="D62" s="32">
        <v>5061</v>
      </c>
      <c r="E62" s="32">
        <v>5033</v>
      </c>
      <c r="F62" s="32">
        <v>5005</v>
      </c>
      <c r="G62" s="12"/>
      <c r="J62" s="12"/>
      <c r="K62" s="12"/>
      <c r="L62" s="12"/>
      <c r="M62" s="12"/>
      <c r="N62" s="12"/>
      <c r="O62" s="12"/>
      <c r="P62" s="12"/>
    </row>
    <row r="63" spans="1:19" ht="21.3" customHeight="1" x14ac:dyDescent="0.3">
      <c r="A63" s="24" t="s">
        <v>73</v>
      </c>
      <c r="B63" s="69">
        <v>12219</v>
      </c>
      <c r="C63" s="70">
        <v>12234</v>
      </c>
      <c r="D63" s="70">
        <v>11947</v>
      </c>
      <c r="E63" s="70">
        <v>12678</v>
      </c>
      <c r="F63" s="70">
        <v>13600</v>
      </c>
      <c r="G63" s="12"/>
      <c r="H63" s="12"/>
      <c r="I63" s="12"/>
      <c r="J63" s="12"/>
      <c r="K63" s="12"/>
      <c r="L63" s="12"/>
      <c r="M63" s="12"/>
      <c r="N63" s="12"/>
      <c r="O63" s="12"/>
      <c r="P63" s="12"/>
    </row>
    <row r="64" spans="1:19" ht="17.55" customHeight="1" x14ac:dyDescent="0.25">
      <c r="A64" s="369"/>
      <c r="B64" s="369"/>
      <c r="C64" s="369"/>
      <c r="D64" s="369"/>
      <c r="E64" s="369"/>
      <c r="F64" s="369"/>
      <c r="G64" s="369"/>
      <c r="H64" s="369"/>
      <c r="I64" s="369"/>
      <c r="J64" s="369"/>
      <c r="K64" s="369"/>
      <c r="L64" s="12"/>
      <c r="M64" s="12"/>
      <c r="N64" s="12"/>
      <c r="O64" s="12"/>
      <c r="P64" s="12"/>
      <c r="Q64" s="12"/>
      <c r="R64" s="12"/>
      <c r="S64" s="12"/>
    </row>
    <row r="65" spans="1:19" ht="31.2" customHeight="1" x14ac:dyDescent="0.25">
      <c r="A65" s="370" t="s">
        <v>664</v>
      </c>
      <c r="B65" s="371"/>
      <c r="C65" s="371"/>
      <c r="D65" s="371"/>
      <c r="E65" s="371"/>
      <c r="F65" s="372"/>
      <c r="G65" s="12"/>
      <c r="H65" s="12"/>
      <c r="I65" s="12"/>
      <c r="J65" s="12"/>
      <c r="K65" s="12"/>
      <c r="L65" s="12"/>
      <c r="M65" s="12"/>
      <c r="N65" s="12"/>
      <c r="O65" s="12"/>
      <c r="P65" s="12"/>
      <c r="Q65" s="12"/>
      <c r="R65" s="12"/>
      <c r="S65" s="12"/>
    </row>
    <row r="66" spans="1:19" ht="18.75" customHeight="1" x14ac:dyDescent="0.25">
      <c r="A66" s="370" t="s">
        <v>74</v>
      </c>
      <c r="B66" s="370"/>
      <c r="C66" s="370"/>
      <c r="D66" s="370"/>
      <c r="E66" s="370"/>
      <c r="F66" s="370"/>
      <c r="G66" s="12"/>
      <c r="H66" s="12"/>
      <c r="I66" s="12"/>
      <c r="J66" s="12"/>
      <c r="K66" s="12"/>
      <c r="L66" s="12"/>
      <c r="M66" s="12"/>
      <c r="N66" s="12"/>
      <c r="O66" s="12"/>
      <c r="P66" s="12"/>
      <c r="Q66" s="12"/>
      <c r="R66" s="12"/>
      <c r="S66" s="12"/>
    </row>
    <row r="67" spans="1:19" ht="18.75" customHeight="1" x14ac:dyDescent="0.25">
      <c r="A67" s="6"/>
      <c r="B67" s="11"/>
      <c r="C67" s="6"/>
      <c r="D67" s="6"/>
      <c r="E67" s="6"/>
      <c r="F67" s="6"/>
      <c r="G67" s="12"/>
      <c r="H67" s="12"/>
      <c r="I67" s="12"/>
      <c r="J67" s="12"/>
      <c r="K67" s="12"/>
      <c r="L67" s="12"/>
      <c r="M67" s="12"/>
      <c r="N67" s="12"/>
      <c r="O67" s="12"/>
      <c r="P67" s="12"/>
      <c r="Q67" s="12"/>
      <c r="R67" s="12"/>
      <c r="S67" s="12"/>
    </row>
    <row r="68" spans="1:19" ht="18.75" customHeight="1" x14ac:dyDescent="0.25">
      <c r="A68" s="6"/>
      <c r="B68" s="11"/>
      <c r="C68" s="6"/>
      <c r="D68" s="6"/>
      <c r="E68" s="6"/>
      <c r="F68" s="6"/>
      <c r="G68" s="12"/>
      <c r="H68" s="12"/>
      <c r="I68" s="12"/>
      <c r="J68" s="12"/>
      <c r="K68" s="12"/>
      <c r="L68" s="12"/>
      <c r="M68" s="12"/>
      <c r="N68" s="12"/>
      <c r="O68" s="12"/>
      <c r="P68" s="12"/>
      <c r="Q68" s="12"/>
      <c r="R68" s="12"/>
      <c r="S68" s="12"/>
    </row>
    <row r="69" spans="1:19" ht="18.75" customHeight="1" x14ac:dyDescent="0.25">
      <c r="A69" s="6"/>
      <c r="B69" s="11"/>
      <c r="C69" s="6"/>
      <c r="D69" s="6"/>
      <c r="E69" s="6"/>
      <c r="F69" s="6"/>
      <c r="G69" s="12"/>
      <c r="H69" s="12"/>
      <c r="I69" s="12"/>
      <c r="J69" s="12"/>
      <c r="K69" s="12"/>
      <c r="L69" s="12"/>
      <c r="M69" s="12"/>
      <c r="N69" s="12"/>
      <c r="O69" s="12"/>
      <c r="P69" s="12"/>
      <c r="Q69" s="12"/>
      <c r="R69" s="12"/>
      <c r="S69" s="12"/>
    </row>
    <row r="70" spans="1:19" ht="18.75" customHeight="1" x14ac:dyDescent="0.25">
      <c r="A70" s="12"/>
      <c r="B70" s="71"/>
      <c r="C70" s="12"/>
      <c r="D70" s="12"/>
      <c r="E70" s="12"/>
      <c r="F70" s="12"/>
      <c r="G70" s="12"/>
      <c r="H70" s="12"/>
      <c r="I70" s="12"/>
      <c r="J70" s="12"/>
      <c r="K70" s="12"/>
      <c r="L70" s="12"/>
      <c r="M70" s="12"/>
      <c r="N70" s="12"/>
      <c r="O70" s="12"/>
      <c r="P70" s="12"/>
      <c r="Q70" s="12"/>
      <c r="R70" s="12"/>
      <c r="S70" s="12"/>
    </row>
    <row r="71" spans="1:19" ht="18.75" customHeight="1" x14ac:dyDescent="0.25">
      <c r="A71" s="12"/>
      <c r="B71" s="71"/>
      <c r="C71" s="12"/>
      <c r="D71" s="12"/>
      <c r="E71" s="12"/>
      <c r="F71" s="12"/>
      <c r="G71" s="12"/>
      <c r="H71" s="12"/>
      <c r="I71" s="12"/>
      <c r="J71" s="12"/>
      <c r="K71" s="12"/>
      <c r="L71" s="12"/>
      <c r="M71" s="12"/>
      <c r="N71" s="12"/>
      <c r="O71" s="12"/>
      <c r="P71" s="12"/>
      <c r="Q71" s="12"/>
      <c r="R71" s="12"/>
      <c r="S71" s="12"/>
    </row>
    <row r="72" spans="1:19" ht="18.75" customHeight="1" x14ac:dyDescent="0.25">
      <c r="A72" s="12"/>
      <c r="B72" s="71"/>
      <c r="C72" s="12"/>
      <c r="D72" s="12"/>
      <c r="E72" s="12"/>
      <c r="F72" s="12"/>
      <c r="G72" s="12"/>
      <c r="H72" s="12"/>
      <c r="I72" s="12"/>
      <c r="J72" s="12"/>
      <c r="K72" s="12"/>
      <c r="L72" s="12"/>
      <c r="M72" s="12"/>
      <c r="N72" s="12"/>
      <c r="O72" s="12"/>
      <c r="P72" s="12"/>
      <c r="Q72" s="12"/>
      <c r="R72" s="12"/>
      <c r="S72" s="12"/>
    </row>
    <row r="73" spans="1:19" ht="18.75" customHeight="1" x14ac:dyDescent="0.25">
      <c r="A73" s="12"/>
      <c r="B73" s="71"/>
      <c r="C73" s="12"/>
      <c r="D73" s="12"/>
      <c r="E73" s="12"/>
      <c r="F73" s="12"/>
      <c r="G73" s="12"/>
      <c r="H73" s="12"/>
      <c r="I73" s="12"/>
      <c r="J73" s="12"/>
      <c r="K73" s="12"/>
      <c r="L73" s="12"/>
      <c r="M73" s="12"/>
      <c r="N73" s="12"/>
      <c r="O73" s="12"/>
      <c r="P73" s="12"/>
      <c r="Q73" s="12"/>
      <c r="R73" s="12"/>
      <c r="S73" s="12"/>
    </row>
    <row r="74" spans="1:19" ht="18.75" customHeight="1" x14ac:dyDescent="0.25">
      <c r="A74" s="12"/>
      <c r="B74" s="71"/>
      <c r="C74" s="12"/>
      <c r="D74" s="12"/>
      <c r="E74" s="12"/>
      <c r="F74" s="12"/>
      <c r="G74" s="12"/>
      <c r="H74" s="12"/>
      <c r="I74" s="12"/>
      <c r="J74" s="12"/>
      <c r="K74" s="12"/>
      <c r="L74" s="12"/>
      <c r="M74" s="12"/>
      <c r="N74" s="12"/>
      <c r="O74" s="12"/>
      <c r="P74" s="12"/>
      <c r="Q74" s="12"/>
      <c r="R74" s="12"/>
      <c r="S74" s="12"/>
    </row>
    <row r="75" spans="1:19" ht="18.75" customHeight="1" x14ac:dyDescent="0.25">
      <c r="A75" s="12"/>
      <c r="B75" s="71"/>
      <c r="C75" s="12"/>
      <c r="D75" s="12"/>
      <c r="E75" s="12"/>
      <c r="F75" s="12"/>
      <c r="G75" s="12"/>
      <c r="H75" s="12"/>
      <c r="I75" s="12"/>
      <c r="J75" s="12"/>
      <c r="K75" s="12"/>
      <c r="L75" s="12"/>
      <c r="M75" s="12"/>
      <c r="N75" s="12"/>
      <c r="O75" s="12"/>
      <c r="P75" s="12"/>
      <c r="Q75" s="12"/>
      <c r="R75" s="12"/>
      <c r="S75" s="12"/>
    </row>
    <row r="76" spans="1:19" ht="18.75" customHeight="1" x14ac:dyDescent="0.25">
      <c r="A76" s="12"/>
      <c r="B76" s="71"/>
      <c r="C76" s="12"/>
      <c r="D76" s="12"/>
      <c r="E76" s="12"/>
      <c r="F76" s="12"/>
      <c r="G76" s="12"/>
      <c r="H76" s="12"/>
      <c r="I76" s="12"/>
      <c r="J76" s="12"/>
      <c r="K76" s="12"/>
      <c r="L76" s="12"/>
      <c r="M76" s="12"/>
      <c r="N76" s="12"/>
      <c r="O76" s="12"/>
      <c r="P76" s="12"/>
      <c r="Q76" s="12"/>
      <c r="R76" s="12"/>
      <c r="S76" s="12"/>
    </row>
    <row r="77" spans="1:19" ht="18.75" customHeight="1" x14ac:dyDescent="0.25">
      <c r="A77" s="12"/>
      <c r="B77" s="71"/>
      <c r="C77" s="12"/>
      <c r="D77" s="12"/>
      <c r="E77" s="12"/>
      <c r="F77" s="12"/>
      <c r="G77" s="12"/>
      <c r="H77" s="12"/>
      <c r="I77" s="12"/>
      <c r="J77" s="12"/>
      <c r="K77" s="12"/>
      <c r="L77" s="12"/>
      <c r="M77" s="12"/>
      <c r="N77" s="12"/>
      <c r="O77" s="12"/>
      <c r="P77" s="12"/>
      <c r="Q77" s="12"/>
      <c r="R77" s="12"/>
      <c r="S77" s="12"/>
    </row>
    <row r="78" spans="1:19" ht="18.75" customHeight="1" x14ac:dyDescent="0.25">
      <c r="A78" s="12"/>
      <c r="B78" s="71"/>
      <c r="C78" s="12"/>
      <c r="D78" s="12"/>
      <c r="E78" s="12"/>
      <c r="F78" s="12"/>
      <c r="G78" s="12"/>
      <c r="H78" s="12"/>
      <c r="I78" s="12"/>
      <c r="J78" s="12"/>
      <c r="K78" s="12"/>
      <c r="L78" s="12"/>
      <c r="M78" s="12"/>
      <c r="N78" s="12"/>
      <c r="O78" s="12"/>
      <c r="P78" s="12"/>
      <c r="Q78" s="12"/>
      <c r="R78" s="12"/>
      <c r="S78" s="12"/>
    </row>
    <row r="79" spans="1:19" ht="18.75" customHeight="1" x14ac:dyDescent="0.25">
      <c r="A79" s="12"/>
      <c r="B79" s="71"/>
      <c r="C79" s="12"/>
      <c r="D79" s="12"/>
      <c r="E79" s="12"/>
      <c r="F79" s="12"/>
      <c r="G79" s="12"/>
      <c r="H79" s="12"/>
      <c r="I79" s="12"/>
      <c r="J79" s="12"/>
      <c r="K79" s="12"/>
      <c r="L79" s="12"/>
      <c r="M79" s="12"/>
      <c r="N79" s="12"/>
      <c r="O79" s="12"/>
      <c r="P79" s="12"/>
      <c r="Q79" s="12"/>
      <c r="R79" s="12"/>
      <c r="S79" s="12"/>
    </row>
    <row r="80" spans="1:19" ht="18.75" customHeight="1" x14ac:dyDescent="0.25">
      <c r="A80" s="12"/>
      <c r="B80" s="71"/>
      <c r="C80" s="12"/>
      <c r="D80" s="12"/>
      <c r="E80" s="12"/>
      <c r="F80" s="12"/>
      <c r="G80" s="12"/>
      <c r="H80" s="12"/>
      <c r="I80" s="12"/>
      <c r="J80" s="12"/>
      <c r="K80" s="12"/>
      <c r="L80" s="12"/>
      <c r="M80" s="12"/>
      <c r="N80" s="12"/>
      <c r="O80" s="12"/>
      <c r="P80" s="12"/>
      <c r="Q80" s="12"/>
      <c r="R80" s="12"/>
      <c r="S80" s="12"/>
    </row>
    <row r="81" spans="1:19" ht="18.75" customHeight="1" x14ac:dyDescent="0.25">
      <c r="A81" s="12"/>
      <c r="B81" s="71"/>
      <c r="C81" s="12"/>
      <c r="D81" s="12"/>
      <c r="E81" s="12"/>
      <c r="F81" s="12"/>
      <c r="G81" s="12"/>
      <c r="H81" s="12"/>
      <c r="I81" s="12"/>
      <c r="J81" s="12"/>
      <c r="K81" s="12"/>
      <c r="L81" s="12"/>
      <c r="M81" s="12"/>
      <c r="N81" s="12"/>
      <c r="O81" s="12"/>
      <c r="P81" s="12"/>
      <c r="Q81" s="12"/>
      <c r="R81" s="12"/>
      <c r="S81" s="12"/>
    </row>
    <row r="82" spans="1:19" ht="18.75" customHeight="1" x14ac:dyDescent="0.25">
      <c r="A82" s="12"/>
      <c r="B82" s="71"/>
      <c r="C82" s="12"/>
      <c r="D82" s="12"/>
      <c r="E82" s="12"/>
      <c r="F82" s="12"/>
      <c r="G82" s="12"/>
      <c r="H82" s="12"/>
      <c r="I82" s="12"/>
      <c r="J82" s="12"/>
      <c r="K82" s="12"/>
      <c r="L82" s="12"/>
      <c r="M82" s="12"/>
      <c r="N82" s="12"/>
      <c r="O82" s="12"/>
      <c r="P82" s="12"/>
      <c r="Q82" s="12"/>
      <c r="R82" s="12"/>
      <c r="S82" s="12"/>
    </row>
    <row r="83" spans="1:19" ht="18.75" customHeight="1" x14ac:dyDescent="0.25">
      <c r="A83" s="12"/>
      <c r="B83" s="71"/>
      <c r="C83" s="12"/>
      <c r="D83" s="12"/>
      <c r="E83" s="12"/>
      <c r="F83" s="12"/>
      <c r="G83" s="12"/>
      <c r="H83" s="12"/>
      <c r="I83" s="12"/>
      <c r="J83" s="12"/>
      <c r="K83" s="12"/>
      <c r="L83" s="12"/>
      <c r="M83" s="12"/>
      <c r="N83" s="12"/>
      <c r="O83" s="12"/>
      <c r="P83" s="12"/>
      <c r="Q83" s="12"/>
      <c r="R83" s="12"/>
      <c r="S83" s="12"/>
    </row>
    <row r="84" spans="1:19" ht="18.75" customHeight="1" x14ac:dyDescent="0.25">
      <c r="A84" s="12"/>
      <c r="B84" s="71"/>
      <c r="C84" s="12"/>
      <c r="D84" s="12"/>
      <c r="E84" s="12"/>
      <c r="F84" s="12"/>
      <c r="G84" s="12"/>
      <c r="H84" s="12"/>
      <c r="I84" s="12"/>
      <c r="J84" s="12"/>
      <c r="K84" s="12"/>
      <c r="L84" s="12"/>
      <c r="M84" s="12"/>
      <c r="N84" s="12"/>
      <c r="O84" s="12"/>
      <c r="P84" s="12"/>
      <c r="Q84" s="12"/>
      <c r="R84" s="12"/>
      <c r="S84" s="12"/>
    </row>
    <row r="85" spans="1:19" ht="18.75" customHeight="1" x14ac:dyDescent="0.25">
      <c r="A85" s="12"/>
      <c r="B85" s="71"/>
      <c r="C85" s="12"/>
      <c r="D85" s="12"/>
      <c r="E85" s="12"/>
      <c r="F85" s="12"/>
      <c r="G85" s="12"/>
      <c r="H85" s="12"/>
      <c r="I85" s="12"/>
      <c r="J85" s="12"/>
      <c r="K85" s="12"/>
      <c r="L85" s="12"/>
      <c r="M85" s="12"/>
      <c r="N85" s="12"/>
      <c r="O85" s="12"/>
      <c r="P85" s="12"/>
      <c r="Q85" s="12"/>
      <c r="R85" s="12"/>
      <c r="S85" s="12"/>
    </row>
    <row r="86" spans="1:19" ht="18.75" customHeight="1" x14ac:dyDescent="0.25">
      <c r="A86" s="12"/>
      <c r="B86" s="71"/>
      <c r="C86" s="12"/>
      <c r="D86" s="12"/>
      <c r="E86" s="12"/>
      <c r="F86" s="12"/>
      <c r="G86" s="12"/>
      <c r="H86" s="12"/>
      <c r="I86" s="12"/>
      <c r="J86" s="12"/>
      <c r="K86" s="12"/>
      <c r="L86" s="12"/>
      <c r="M86" s="12"/>
      <c r="N86" s="12"/>
      <c r="O86" s="12"/>
      <c r="P86" s="12"/>
      <c r="Q86" s="12"/>
      <c r="R86" s="12"/>
      <c r="S86" s="12"/>
    </row>
    <row r="87" spans="1:19" ht="18.75" customHeight="1" x14ac:dyDescent="0.25">
      <c r="A87" s="12"/>
      <c r="B87" s="71"/>
      <c r="C87" s="12"/>
      <c r="D87" s="12"/>
      <c r="E87" s="12"/>
      <c r="F87" s="12"/>
      <c r="G87" s="12"/>
      <c r="H87" s="12"/>
      <c r="I87" s="12"/>
      <c r="J87" s="12"/>
      <c r="K87" s="12"/>
      <c r="L87" s="12"/>
      <c r="M87" s="12"/>
      <c r="N87" s="12"/>
      <c r="O87" s="12"/>
      <c r="P87" s="12"/>
      <c r="Q87" s="12"/>
      <c r="R87" s="12"/>
      <c r="S87" s="12"/>
    </row>
    <row r="88" spans="1:19" ht="18.75" customHeight="1" x14ac:dyDescent="0.25">
      <c r="A88" s="12"/>
      <c r="B88" s="71"/>
      <c r="C88" s="12"/>
      <c r="D88" s="12"/>
      <c r="E88" s="12"/>
      <c r="F88" s="12"/>
      <c r="G88" s="12"/>
      <c r="H88" s="12"/>
      <c r="I88" s="12"/>
      <c r="J88" s="12"/>
      <c r="K88" s="12"/>
      <c r="L88" s="12"/>
      <c r="M88" s="12"/>
      <c r="N88" s="12"/>
      <c r="O88" s="12"/>
      <c r="P88" s="12"/>
      <c r="Q88" s="12"/>
      <c r="R88" s="12"/>
      <c r="S88" s="12"/>
    </row>
    <row r="89" spans="1:19" ht="18.75" customHeight="1" x14ac:dyDescent="0.25">
      <c r="A89" s="12"/>
      <c r="B89" s="71"/>
      <c r="C89" s="12"/>
      <c r="D89" s="12"/>
      <c r="E89" s="12"/>
      <c r="F89" s="12"/>
      <c r="G89" s="12"/>
      <c r="H89" s="12"/>
      <c r="I89" s="12"/>
      <c r="J89" s="12"/>
      <c r="K89" s="12"/>
      <c r="L89" s="12"/>
      <c r="M89" s="12"/>
      <c r="N89" s="12"/>
      <c r="O89" s="12"/>
      <c r="P89" s="12"/>
      <c r="Q89" s="12"/>
      <c r="R89" s="12"/>
      <c r="S89" s="12"/>
    </row>
    <row r="90" spans="1:19" ht="18.75" customHeight="1" x14ac:dyDescent="0.25">
      <c r="A90" s="12"/>
      <c r="B90" s="71"/>
      <c r="C90" s="12"/>
      <c r="D90" s="12"/>
      <c r="E90" s="12"/>
      <c r="F90" s="12"/>
      <c r="G90" s="12"/>
      <c r="H90" s="12"/>
      <c r="I90" s="12"/>
      <c r="J90" s="12"/>
      <c r="K90" s="12"/>
      <c r="L90" s="12"/>
      <c r="M90" s="12"/>
      <c r="N90" s="12"/>
      <c r="O90" s="12"/>
      <c r="P90" s="12"/>
      <c r="Q90" s="12"/>
      <c r="R90" s="12"/>
      <c r="S90" s="12"/>
    </row>
    <row r="91" spans="1:19" ht="18.75" customHeight="1" x14ac:dyDescent="0.25">
      <c r="A91" s="12"/>
      <c r="B91" s="71"/>
      <c r="C91" s="12"/>
      <c r="D91" s="12"/>
      <c r="E91" s="12"/>
      <c r="F91" s="12"/>
      <c r="G91" s="12"/>
      <c r="H91" s="12"/>
      <c r="I91" s="12"/>
      <c r="J91" s="12"/>
      <c r="K91" s="12"/>
      <c r="L91" s="12"/>
      <c r="M91" s="12"/>
      <c r="N91" s="12"/>
      <c r="O91" s="12"/>
      <c r="P91" s="12"/>
      <c r="Q91" s="12"/>
      <c r="R91" s="12"/>
      <c r="S91" s="12"/>
    </row>
    <row r="92" spans="1:19" ht="18.75" customHeight="1" x14ac:dyDescent="0.25">
      <c r="A92" s="12"/>
      <c r="B92" s="71"/>
      <c r="C92" s="12"/>
      <c r="D92" s="12"/>
      <c r="E92" s="12"/>
      <c r="F92" s="12"/>
      <c r="G92" s="12"/>
      <c r="H92" s="12"/>
      <c r="I92" s="12"/>
      <c r="J92" s="12"/>
      <c r="K92" s="12"/>
      <c r="L92" s="12"/>
      <c r="M92" s="12"/>
      <c r="N92" s="12"/>
      <c r="O92" s="12"/>
      <c r="P92" s="12"/>
      <c r="Q92" s="12"/>
      <c r="R92" s="12"/>
      <c r="S92" s="12"/>
    </row>
    <row r="93" spans="1:19" ht="18.75" customHeight="1" x14ac:dyDescent="0.25">
      <c r="A93" s="12"/>
      <c r="B93" s="71"/>
      <c r="C93" s="12"/>
      <c r="D93" s="12"/>
      <c r="E93" s="12"/>
      <c r="F93" s="12"/>
      <c r="G93" s="12"/>
      <c r="H93" s="12"/>
      <c r="I93" s="12"/>
      <c r="J93" s="12"/>
      <c r="K93" s="12"/>
      <c r="L93" s="12"/>
      <c r="M93" s="12"/>
      <c r="N93" s="12"/>
      <c r="O93" s="12"/>
      <c r="P93" s="12"/>
      <c r="Q93" s="12"/>
      <c r="R93" s="12"/>
      <c r="S93" s="12"/>
    </row>
    <row r="94" spans="1:19" ht="18.75" customHeight="1" x14ac:dyDescent="0.25">
      <c r="A94" s="12"/>
      <c r="B94" s="71"/>
      <c r="C94" s="12"/>
      <c r="D94" s="12"/>
      <c r="E94" s="12"/>
      <c r="F94" s="12"/>
      <c r="G94" s="12"/>
      <c r="H94" s="12"/>
      <c r="I94" s="12"/>
      <c r="J94" s="12"/>
      <c r="K94" s="12"/>
      <c r="L94" s="12"/>
      <c r="M94" s="12"/>
      <c r="N94" s="12"/>
      <c r="O94" s="12"/>
      <c r="P94" s="12"/>
      <c r="Q94" s="12"/>
      <c r="R94" s="12"/>
      <c r="S94" s="12"/>
    </row>
  </sheetData>
  <mergeCells count="3">
    <mergeCell ref="A64:K64"/>
    <mergeCell ref="A65:F65"/>
    <mergeCell ref="A66:F66"/>
  </mergeCells>
  <pageMargins left="0.7" right="0.7" top="0.75" bottom="0.75" header="0.3" footer="0.3"/>
  <pageSetup scale="3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5" zoomScaleNormal="100" workbookViewId="0">
      <selection activeCell="A14" sqref="A14"/>
    </sheetView>
  </sheetViews>
  <sheetFormatPr defaultColWidth="21.44140625" defaultRowHeight="13.2" x14ac:dyDescent="0.25"/>
  <cols>
    <col min="1" max="1" width="62.6640625" customWidth="1"/>
  </cols>
  <sheetData>
    <row r="1" spans="1:7" ht="26.25" customHeight="1" x14ac:dyDescent="0.4">
      <c r="A1" s="10" t="s">
        <v>5</v>
      </c>
      <c r="B1" s="6"/>
      <c r="C1" s="6"/>
      <c r="D1" s="6"/>
      <c r="E1" s="6"/>
      <c r="F1" s="6"/>
      <c r="G1" s="6"/>
    </row>
    <row r="2" spans="1:7" ht="18.75" customHeight="1" x14ac:dyDescent="0.3">
      <c r="A2" s="13" t="s">
        <v>45</v>
      </c>
      <c r="B2" s="322" t="s">
        <v>46</v>
      </c>
      <c r="C2" s="323" t="s">
        <v>47</v>
      </c>
      <c r="D2" s="323">
        <f>C2-1</f>
        <v>2016</v>
      </c>
      <c r="E2" s="323">
        <f>D2-1</f>
        <v>2015</v>
      </c>
      <c r="F2" s="323">
        <f>E2-1</f>
        <v>2014</v>
      </c>
    </row>
    <row r="3" spans="1:7" ht="18.75" customHeight="1" x14ac:dyDescent="0.25">
      <c r="A3" s="73"/>
      <c r="B3" s="74"/>
      <c r="C3" s="73"/>
      <c r="D3" s="73"/>
      <c r="E3" s="73"/>
      <c r="F3" s="73"/>
    </row>
    <row r="4" spans="1:7" ht="18.75" customHeight="1" x14ac:dyDescent="0.3">
      <c r="A4" s="35" t="s">
        <v>75</v>
      </c>
      <c r="B4" s="11"/>
      <c r="C4" s="6"/>
      <c r="D4" s="6"/>
      <c r="E4" s="6"/>
      <c r="F4" s="6"/>
    </row>
    <row r="5" spans="1:7" ht="18.75" customHeight="1" x14ac:dyDescent="0.3">
      <c r="A5" s="7" t="s">
        <v>76</v>
      </c>
      <c r="B5" s="75">
        <v>70.540000000000006</v>
      </c>
      <c r="C5" s="76">
        <v>83.38</v>
      </c>
      <c r="D5" s="76">
        <v>78.72</v>
      </c>
      <c r="E5" s="76">
        <v>69.59</v>
      </c>
      <c r="F5" s="76">
        <v>68.739999999999995</v>
      </c>
    </row>
    <row r="6" spans="1:7" ht="18.75" customHeight="1" x14ac:dyDescent="0.3">
      <c r="A6" s="7" t="s">
        <v>77</v>
      </c>
      <c r="B6" s="75">
        <v>47.19</v>
      </c>
      <c r="C6" s="76">
        <v>62.67</v>
      </c>
      <c r="D6" s="76">
        <v>57.97</v>
      </c>
      <c r="E6" s="76">
        <v>55.18</v>
      </c>
      <c r="F6" s="76">
        <v>44.74</v>
      </c>
    </row>
    <row r="7" spans="1:7" ht="18.75" customHeight="1" x14ac:dyDescent="0.3">
      <c r="A7" s="7" t="s">
        <v>78</v>
      </c>
      <c r="B7" s="75">
        <v>56.77</v>
      </c>
      <c r="C7" s="76">
        <v>63.24</v>
      </c>
      <c r="D7" s="76">
        <v>71.989999999999995</v>
      </c>
      <c r="E7" s="76">
        <v>59.21</v>
      </c>
      <c r="F7" s="76">
        <v>65.48</v>
      </c>
    </row>
    <row r="8" spans="1:7" ht="18.75" customHeight="1" x14ac:dyDescent="0.25">
      <c r="A8" s="6"/>
      <c r="B8" s="11"/>
      <c r="C8" s="6"/>
      <c r="D8" s="6"/>
      <c r="E8" s="6"/>
      <c r="F8" s="6"/>
    </row>
    <row r="9" spans="1:7" ht="18.75" customHeight="1" x14ac:dyDescent="0.3">
      <c r="A9" s="35" t="s">
        <v>79</v>
      </c>
      <c r="B9" s="77">
        <v>-6.7000000000000004E-2</v>
      </c>
      <c r="C9" s="78">
        <v>-9.5000000000000001E-2</v>
      </c>
      <c r="D9" s="78">
        <v>0.249</v>
      </c>
      <c r="E9" s="78">
        <v>-6.9000000000000006E-2</v>
      </c>
      <c r="F9" s="79">
        <v>0.45</v>
      </c>
    </row>
    <row r="10" spans="1:7" ht="18.75" customHeight="1" x14ac:dyDescent="0.25">
      <c r="A10" s="6"/>
      <c r="B10" s="11"/>
      <c r="C10" s="6"/>
      <c r="D10" s="6"/>
      <c r="E10" s="6"/>
      <c r="F10" s="6"/>
    </row>
    <row r="11" spans="1:7" ht="18.75" customHeight="1" x14ac:dyDescent="0.3">
      <c r="A11" s="35" t="s">
        <v>80</v>
      </c>
      <c r="B11" s="11"/>
      <c r="C11" s="6"/>
      <c r="D11" s="6"/>
      <c r="E11" s="6"/>
      <c r="F11" s="6"/>
    </row>
    <row r="12" spans="1:7" ht="18.75" customHeight="1" x14ac:dyDescent="0.3">
      <c r="A12" s="7" t="s">
        <v>81</v>
      </c>
      <c r="B12" s="75">
        <v>2.42</v>
      </c>
      <c r="C12" s="76">
        <v>2.17</v>
      </c>
      <c r="D12" s="76">
        <v>1.92</v>
      </c>
      <c r="E12" s="76">
        <v>1.67</v>
      </c>
      <c r="F12" s="76">
        <v>1.42</v>
      </c>
    </row>
    <row r="13" spans="1:7" ht="24.6" customHeight="1" x14ac:dyDescent="0.3">
      <c r="A13" s="7" t="s">
        <v>82</v>
      </c>
      <c r="B13" s="77">
        <v>4.2599999999999999E-2</v>
      </c>
      <c r="C13" s="78">
        <v>3.4000000000000002E-2</v>
      </c>
      <c r="D13" s="78">
        <v>2.7E-2</v>
      </c>
      <c r="E13" s="17" t="s">
        <v>83</v>
      </c>
      <c r="F13" s="78">
        <v>2.1999999999999999E-2</v>
      </c>
    </row>
    <row r="14" spans="1:7" ht="40.799999999999997" customHeight="1" x14ac:dyDescent="0.3">
      <c r="A14" s="7" t="s">
        <v>84</v>
      </c>
      <c r="B14" s="80">
        <v>0.54800000000000004</v>
      </c>
      <c r="C14" s="81">
        <v>0.47399999999999998</v>
      </c>
      <c r="D14" s="81">
        <v>0.45500000000000002</v>
      </c>
      <c r="E14" s="17" t="s">
        <v>85</v>
      </c>
      <c r="F14" s="78">
        <v>0.30299999999999999</v>
      </c>
    </row>
    <row r="15" spans="1:7" ht="18.75" customHeight="1" x14ac:dyDescent="0.25">
      <c r="A15" s="1"/>
      <c r="C15" s="1"/>
      <c r="E15" s="1"/>
      <c r="F15" s="1"/>
    </row>
    <row r="16" spans="1:7" ht="18.75" customHeight="1" x14ac:dyDescent="0.3">
      <c r="A16" s="35" t="s">
        <v>86</v>
      </c>
      <c r="B16" s="321">
        <v>325811</v>
      </c>
      <c r="C16" s="82">
        <v>325811</v>
      </c>
      <c r="D16" s="82">
        <v>325811</v>
      </c>
      <c r="E16" s="82">
        <v>325811</v>
      </c>
      <c r="F16" s="82">
        <v>325811</v>
      </c>
    </row>
    <row r="17" spans="1:7" ht="18.75" customHeight="1" x14ac:dyDescent="0.25">
      <c r="A17" s="6"/>
      <c r="B17" s="11"/>
      <c r="C17" s="11"/>
      <c r="D17" s="6"/>
      <c r="E17" s="6"/>
      <c r="F17" s="6"/>
      <c r="G17" s="6"/>
    </row>
    <row r="18" spans="1:7" ht="18.75" customHeight="1" x14ac:dyDescent="0.25">
      <c r="A18" s="6"/>
      <c r="B18" s="6"/>
      <c r="C18" s="6"/>
      <c r="D18" s="6"/>
      <c r="E18" s="6"/>
      <c r="F18" s="6"/>
      <c r="G18" s="6"/>
    </row>
    <row r="19" spans="1:7" ht="18.75" customHeight="1" x14ac:dyDescent="0.25">
      <c r="A19" s="6"/>
      <c r="B19" s="6"/>
      <c r="C19" s="6"/>
      <c r="D19" s="6"/>
      <c r="E19" s="6"/>
      <c r="F19" s="6"/>
      <c r="G19" s="6"/>
    </row>
    <row r="20" spans="1:7" ht="18.75" customHeight="1" x14ac:dyDescent="0.25"/>
    <row r="21" spans="1:7" ht="18.75" customHeight="1" x14ac:dyDescent="0.25"/>
    <row r="22" spans="1:7" ht="18.75" customHeight="1" x14ac:dyDescent="0.25"/>
    <row r="23" spans="1:7" ht="26.25" customHeight="1" x14ac:dyDescent="0.4">
      <c r="A23" s="373" t="s">
        <v>87</v>
      </c>
      <c r="B23" s="374"/>
      <c r="C23" s="375"/>
      <c r="D23" s="375"/>
      <c r="E23" s="375"/>
      <c r="F23" s="375"/>
      <c r="G23" s="375"/>
    </row>
    <row r="24" spans="1:7" ht="18.75" customHeight="1" x14ac:dyDescent="0.25">
      <c r="A24" s="376" t="s">
        <v>88</v>
      </c>
      <c r="B24" s="377"/>
      <c r="C24" s="375"/>
      <c r="D24" s="375"/>
      <c r="E24" s="375"/>
      <c r="F24" s="375"/>
      <c r="G24" s="375"/>
    </row>
    <row r="25" spans="1:7" ht="18.75" customHeight="1" x14ac:dyDescent="0.25">
      <c r="A25" s="83"/>
    </row>
    <row r="26" spans="1:7" ht="18.75" customHeight="1" x14ac:dyDescent="0.25">
      <c r="A26" s="13"/>
      <c r="B26" s="13" t="s">
        <v>89</v>
      </c>
      <c r="C26" s="13" t="s">
        <v>90</v>
      </c>
      <c r="D26" s="13" t="s">
        <v>91</v>
      </c>
    </row>
    <row r="27" spans="1:7" ht="18.75" customHeight="1" x14ac:dyDescent="0.25">
      <c r="A27" s="84" t="s">
        <v>92</v>
      </c>
      <c r="B27" s="85">
        <v>2.25</v>
      </c>
      <c r="C27" s="85">
        <v>1.22</v>
      </c>
      <c r="D27" s="86">
        <v>0.54</v>
      </c>
    </row>
    <row r="28" spans="1:7" ht="18.75" customHeight="1" x14ac:dyDescent="0.25">
      <c r="A28" s="84" t="s">
        <v>93</v>
      </c>
      <c r="B28" s="85">
        <v>2.68</v>
      </c>
      <c r="C28" s="85">
        <v>1.24</v>
      </c>
      <c r="D28" s="86">
        <v>0.46</v>
      </c>
    </row>
    <row r="29" spans="1:7" ht="18.75" customHeight="1" x14ac:dyDescent="0.25">
      <c r="A29" s="84" t="s">
        <v>94</v>
      </c>
      <c r="B29" s="85">
        <v>3.01</v>
      </c>
      <c r="C29" s="85">
        <v>1.26</v>
      </c>
      <c r="D29" s="86">
        <v>0.42</v>
      </c>
    </row>
    <row r="30" spans="1:7" ht="18.75" customHeight="1" x14ac:dyDescent="0.25">
      <c r="A30" s="84" t="s">
        <v>95</v>
      </c>
      <c r="B30" s="85">
        <v>3.33</v>
      </c>
      <c r="C30" s="85">
        <v>1.28</v>
      </c>
      <c r="D30" s="86">
        <v>0.38</v>
      </c>
    </row>
    <row r="31" spans="1:7" ht="18.75" customHeight="1" x14ac:dyDescent="0.25">
      <c r="A31" s="84" t="s">
        <v>96</v>
      </c>
      <c r="B31" s="85">
        <v>4.0999999999999996</v>
      </c>
      <c r="C31" s="85">
        <v>1.3</v>
      </c>
      <c r="D31" s="86">
        <v>0.32</v>
      </c>
    </row>
    <row r="32" spans="1:7" ht="18.75" customHeight="1" x14ac:dyDescent="0.25">
      <c r="A32" s="84" t="s">
        <v>97</v>
      </c>
      <c r="B32" s="85">
        <v>3.88</v>
      </c>
      <c r="C32" s="85">
        <v>1.35</v>
      </c>
      <c r="D32" s="86">
        <v>0.35</v>
      </c>
    </row>
    <row r="33" spans="1:10" ht="18.75" customHeight="1" x14ac:dyDescent="0.25">
      <c r="A33" s="84" t="s">
        <v>50</v>
      </c>
      <c r="B33" s="85">
        <v>4.68</v>
      </c>
      <c r="C33" s="85">
        <v>1.42</v>
      </c>
      <c r="D33" s="86">
        <v>0.3</v>
      </c>
    </row>
    <row r="34" spans="1:10" ht="18.75" customHeight="1" x14ac:dyDescent="0.25">
      <c r="A34" s="84" t="s">
        <v>49</v>
      </c>
      <c r="B34" s="85">
        <v>4.2</v>
      </c>
      <c r="C34" s="85">
        <v>1.67</v>
      </c>
      <c r="D34" s="86">
        <v>0.4</v>
      </c>
    </row>
    <row r="35" spans="1:10" ht="18.75" customHeight="1" x14ac:dyDescent="0.25">
      <c r="A35" s="84" t="s">
        <v>48</v>
      </c>
      <c r="B35" s="85">
        <v>4.22</v>
      </c>
      <c r="C35" s="85">
        <v>1.92</v>
      </c>
      <c r="D35" s="87">
        <v>0.49</v>
      </c>
      <c r="J35" s="88"/>
    </row>
    <row r="36" spans="1:10" ht="18.75" customHeight="1" x14ac:dyDescent="0.25">
      <c r="A36" s="84" t="s">
        <v>47</v>
      </c>
      <c r="B36" s="85">
        <v>4.58</v>
      </c>
      <c r="C36" s="85">
        <v>2.17</v>
      </c>
      <c r="D36" s="86">
        <v>0.47</v>
      </c>
    </row>
    <row r="37" spans="1:10" ht="18.75" customHeight="1" x14ac:dyDescent="0.25">
      <c r="A37" s="84" t="s">
        <v>46</v>
      </c>
      <c r="B37" s="85">
        <v>4.42</v>
      </c>
      <c r="C37" s="85">
        <v>2.42</v>
      </c>
      <c r="D37" s="86">
        <v>0.55000000000000004</v>
      </c>
    </row>
    <row r="38" spans="1:10" ht="18.75" customHeight="1" x14ac:dyDescent="0.25">
      <c r="A38" s="12"/>
      <c r="B38" s="12"/>
      <c r="C38" s="12"/>
      <c r="D38" s="12"/>
    </row>
    <row r="39" spans="1:10" ht="18.75" customHeight="1" x14ac:dyDescent="0.25">
      <c r="A39" s="12"/>
      <c r="B39" s="13" t="s">
        <v>90</v>
      </c>
      <c r="C39" s="12"/>
      <c r="D39" s="12"/>
    </row>
    <row r="40" spans="1:10" ht="18.75" customHeight="1" x14ac:dyDescent="0.25">
      <c r="A40" s="84" t="s">
        <v>98</v>
      </c>
      <c r="B40" s="85">
        <v>0.8</v>
      </c>
      <c r="C40" s="12"/>
      <c r="D40" s="12"/>
    </row>
    <row r="41" spans="1:10" ht="18.75" customHeight="1" x14ac:dyDescent="0.25">
      <c r="A41" s="84" t="s">
        <v>99</v>
      </c>
      <c r="B41" s="89">
        <v>1</v>
      </c>
      <c r="C41" s="12"/>
      <c r="D41" s="12"/>
    </row>
    <row r="42" spans="1:10" ht="18.75" customHeight="1" x14ac:dyDescent="0.25">
      <c r="A42" s="84" t="s">
        <v>100</v>
      </c>
      <c r="B42" s="85">
        <v>1.08</v>
      </c>
      <c r="C42" s="12"/>
      <c r="D42" s="12"/>
    </row>
    <row r="43" spans="1:10" ht="18.75" customHeight="1" x14ac:dyDescent="0.25">
      <c r="A43" s="84" t="s">
        <v>101</v>
      </c>
      <c r="B43" s="85">
        <v>1.1599999999999999</v>
      </c>
      <c r="C43" s="12"/>
      <c r="D43" s="12"/>
    </row>
    <row r="44" spans="1:10" ht="18.75" customHeight="1" x14ac:dyDescent="0.25">
      <c r="A44" s="84" t="s">
        <v>92</v>
      </c>
      <c r="B44" s="85">
        <v>1.22</v>
      </c>
      <c r="C44" s="12"/>
      <c r="D44" s="12"/>
    </row>
    <row r="45" spans="1:10" ht="18.75" customHeight="1" x14ac:dyDescent="0.25">
      <c r="A45" s="84" t="s">
        <v>93</v>
      </c>
      <c r="B45" s="85">
        <v>1.24</v>
      </c>
      <c r="C45" s="12"/>
      <c r="D45" s="12"/>
    </row>
    <row r="46" spans="1:10" ht="18.75" customHeight="1" x14ac:dyDescent="0.25">
      <c r="A46" s="84" t="s">
        <v>94</v>
      </c>
      <c r="B46" s="85">
        <v>1.26</v>
      </c>
      <c r="C46" s="12"/>
      <c r="D46" s="12"/>
    </row>
    <row r="47" spans="1:10" ht="18.75" customHeight="1" x14ac:dyDescent="0.25">
      <c r="A47" s="84" t="s">
        <v>95</v>
      </c>
      <c r="B47" s="85">
        <v>1.28</v>
      </c>
      <c r="C47" s="12"/>
      <c r="D47" s="12"/>
    </row>
    <row r="48" spans="1:10" ht="18.75" customHeight="1" x14ac:dyDescent="0.25">
      <c r="A48" s="84" t="s">
        <v>96</v>
      </c>
      <c r="B48" s="85">
        <v>1.3</v>
      </c>
      <c r="C48" s="12"/>
      <c r="D48" s="12"/>
    </row>
    <row r="49" spans="1:8" ht="18.75" customHeight="1" x14ac:dyDescent="0.25">
      <c r="A49" s="84" t="s">
        <v>97</v>
      </c>
      <c r="B49" s="85">
        <v>1.35</v>
      </c>
      <c r="C49" s="12"/>
      <c r="D49" s="12"/>
    </row>
    <row r="50" spans="1:8" ht="18.75" customHeight="1" x14ac:dyDescent="0.25">
      <c r="A50" s="84" t="s">
        <v>50</v>
      </c>
      <c r="B50" s="85">
        <v>1.42</v>
      </c>
      <c r="C50" s="12"/>
      <c r="D50" s="12"/>
    </row>
    <row r="51" spans="1:8" ht="18.75" customHeight="1" x14ac:dyDescent="0.25">
      <c r="A51" s="84" t="s">
        <v>49</v>
      </c>
      <c r="B51" s="85">
        <v>1.67</v>
      </c>
      <c r="C51" s="12"/>
      <c r="D51" s="12"/>
    </row>
    <row r="52" spans="1:8" ht="18.75" customHeight="1" x14ac:dyDescent="0.25">
      <c r="A52" s="84" t="s">
        <v>48</v>
      </c>
      <c r="B52" s="85">
        <v>1.92</v>
      </c>
      <c r="C52" s="12"/>
      <c r="D52" s="12"/>
    </row>
    <row r="53" spans="1:8" ht="18.75" customHeight="1" x14ac:dyDescent="0.25">
      <c r="A53" s="84" t="s">
        <v>47</v>
      </c>
      <c r="B53" s="85">
        <v>2.17</v>
      </c>
    </row>
    <row r="54" spans="1:8" ht="18.75" customHeight="1" x14ac:dyDescent="0.25">
      <c r="A54" s="84" t="s">
        <v>46</v>
      </c>
      <c r="B54" s="85">
        <v>2.42</v>
      </c>
    </row>
    <row r="55" spans="1:8" ht="18.75" customHeight="1" x14ac:dyDescent="0.25">
      <c r="A55" s="84" t="s">
        <v>102</v>
      </c>
      <c r="B55" s="85">
        <v>2.4500000000000002</v>
      </c>
    </row>
    <row r="56" spans="1:8" ht="18.75" customHeight="1" x14ac:dyDescent="0.3">
      <c r="A56" s="83"/>
      <c r="B56" s="83"/>
      <c r="C56" s="83"/>
      <c r="D56" s="83"/>
      <c r="E56" s="83"/>
      <c r="F56" s="83"/>
      <c r="G56" s="83"/>
      <c r="H56" s="2"/>
    </row>
    <row r="57" spans="1:8" ht="26.25" customHeight="1" x14ac:dyDescent="0.3">
      <c r="A57" s="90"/>
      <c r="B57" s="91"/>
      <c r="C57" s="91"/>
      <c r="D57" s="91"/>
      <c r="E57" s="91"/>
      <c r="F57" s="91"/>
      <c r="G57" s="91"/>
      <c r="H57" s="2"/>
    </row>
    <row r="58" spans="1:8" ht="18.75" customHeight="1" x14ac:dyDescent="0.3">
      <c r="A58" s="83"/>
      <c r="B58" s="83"/>
      <c r="C58" s="83"/>
      <c r="D58" s="83"/>
      <c r="E58" s="83"/>
      <c r="F58" s="83"/>
      <c r="G58" s="83"/>
      <c r="H58" s="2"/>
    </row>
    <row r="59" spans="1:8" ht="18.75" customHeight="1" x14ac:dyDescent="0.3">
      <c r="A59" s="90"/>
      <c r="B59" s="91"/>
      <c r="C59" s="91"/>
      <c r="D59" s="91"/>
      <c r="E59" s="91"/>
      <c r="F59" s="91"/>
      <c r="G59" s="91"/>
      <c r="H59" s="2"/>
    </row>
    <row r="60" spans="1:8" ht="18.75" customHeight="1" x14ac:dyDescent="0.3">
      <c r="A60" s="83"/>
      <c r="B60" s="83"/>
      <c r="C60" s="83"/>
      <c r="D60" s="83"/>
      <c r="E60" s="83"/>
      <c r="F60" s="83"/>
      <c r="G60" s="83"/>
      <c r="H60" s="2"/>
    </row>
    <row r="61" spans="1:8" ht="18.75" customHeight="1" x14ac:dyDescent="0.3">
      <c r="A61" s="90"/>
      <c r="B61" s="91"/>
      <c r="C61" s="91"/>
      <c r="D61" s="91"/>
      <c r="E61" s="91"/>
      <c r="F61" s="91"/>
      <c r="G61" s="91"/>
      <c r="H61" s="2"/>
    </row>
    <row r="62" spans="1:8" ht="18.75" customHeight="1" x14ac:dyDescent="0.3">
      <c r="A62" s="83"/>
      <c r="B62" s="83"/>
      <c r="C62" s="83"/>
      <c r="D62" s="83"/>
      <c r="E62" s="83"/>
      <c r="F62" s="83"/>
      <c r="G62" s="83"/>
      <c r="H62" s="2"/>
    </row>
    <row r="63" spans="1:8" ht="18.75" customHeight="1" x14ac:dyDescent="0.3">
      <c r="A63" s="90"/>
      <c r="B63" s="91"/>
      <c r="C63" s="91"/>
      <c r="D63" s="91"/>
      <c r="E63" s="91"/>
      <c r="F63" s="91"/>
      <c r="G63" s="91"/>
      <c r="H63" s="2"/>
    </row>
    <row r="64" spans="1:8" ht="18.75" customHeight="1" x14ac:dyDescent="0.3">
      <c r="A64" s="83"/>
      <c r="B64" s="83"/>
      <c r="C64" s="83"/>
      <c r="D64" s="83"/>
      <c r="E64" s="83"/>
      <c r="F64" s="83"/>
      <c r="G64" s="83"/>
      <c r="H64" s="2"/>
    </row>
    <row r="65" spans="1:8" ht="18.75" customHeight="1" x14ac:dyDescent="0.3">
      <c r="A65" s="90"/>
      <c r="B65" s="91"/>
      <c r="C65" s="91"/>
      <c r="D65" s="91"/>
      <c r="E65" s="91"/>
      <c r="F65" s="91"/>
      <c r="G65" s="91"/>
      <c r="H65" s="2"/>
    </row>
    <row r="66" spans="1:8" ht="18.75" customHeight="1" x14ac:dyDescent="0.3">
      <c r="A66" s="83"/>
      <c r="B66" s="83"/>
      <c r="C66" s="83"/>
      <c r="D66" s="83"/>
      <c r="E66" s="83"/>
      <c r="F66" s="83"/>
      <c r="G66" s="83"/>
      <c r="H66" s="2"/>
    </row>
    <row r="67" spans="1:8" ht="18.75" customHeight="1" x14ac:dyDescent="0.3">
      <c r="A67" s="90"/>
      <c r="B67" s="91"/>
      <c r="C67" s="91"/>
      <c r="D67" s="91"/>
      <c r="E67" s="91"/>
      <c r="F67" s="91"/>
      <c r="G67" s="91"/>
      <c r="H67" s="2"/>
    </row>
    <row r="68" spans="1:8" ht="18.75" customHeight="1" x14ac:dyDescent="0.3">
      <c r="A68" s="83"/>
      <c r="B68" s="83"/>
      <c r="C68" s="83"/>
      <c r="D68" s="83"/>
      <c r="E68" s="83"/>
      <c r="F68" s="83"/>
      <c r="G68" s="83"/>
      <c r="H68" s="2"/>
    </row>
    <row r="69" spans="1:8" ht="18.75" customHeight="1" x14ac:dyDescent="0.3">
      <c r="A69" s="90"/>
      <c r="B69" s="91"/>
      <c r="C69" s="91"/>
      <c r="D69" s="91"/>
      <c r="E69" s="91"/>
      <c r="F69" s="91"/>
      <c r="G69" s="91"/>
      <c r="H69" s="2"/>
    </row>
    <row r="70" spans="1:8" ht="18.75" customHeight="1" x14ac:dyDescent="0.3">
      <c r="A70" s="83"/>
      <c r="B70" s="83"/>
      <c r="C70" s="83"/>
      <c r="D70" s="83"/>
      <c r="E70" s="83"/>
      <c r="F70" s="83"/>
      <c r="G70" s="83"/>
      <c r="H70" s="2"/>
    </row>
    <row r="71" spans="1:8" ht="18.75" customHeight="1" x14ac:dyDescent="0.3">
      <c r="A71" s="90"/>
      <c r="B71" s="91"/>
      <c r="C71" s="91"/>
      <c r="D71" s="91"/>
      <c r="E71" s="91"/>
      <c r="F71" s="91"/>
      <c r="G71" s="91"/>
      <c r="H71" s="2"/>
    </row>
    <row r="72" spans="1:8" ht="18.75" customHeight="1" x14ac:dyDescent="0.3">
      <c r="A72" s="83"/>
      <c r="B72" s="83"/>
      <c r="C72" s="83"/>
      <c r="D72" s="83"/>
      <c r="E72" s="83"/>
      <c r="F72" s="83"/>
      <c r="G72" s="83"/>
      <c r="H72" s="2"/>
    </row>
    <row r="73" spans="1:8" ht="18.75" customHeight="1" x14ac:dyDescent="0.3">
      <c r="A73" s="2"/>
      <c r="B73" s="2"/>
      <c r="C73" s="2"/>
      <c r="D73" s="2"/>
      <c r="E73" s="2"/>
      <c r="F73" s="2"/>
      <c r="G73" s="2"/>
      <c r="H73" s="2"/>
    </row>
    <row r="74" spans="1:8" ht="18.75" customHeight="1" x14ac:dyDescent="0.25"/>
    <row r="75" spans="1:8" ht="18.75" customHeight="1" x14ac:dyDescent="0.25"/>
    <row r="76" spans="1:8" ht="18.75" customHeight="1" x14ac:dyDescent="0.25"/>
    <row r="77" spans="1:8" ht="18.75" customHeight="1" x14ac:dyDescent="0.25"/>
    <row r="78" spans="1:8" ht="18.75" customHeight="1" x14ac:dyDescent="0.25"/>
    <row r="79" spans="1:8" ht="18.75" customHeight="1" x14ac:dyDescent="0.25"/>
    <row r="80" spans="1:8"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row r="101" ht="18.75" customHeight="1" x14ac:dyDescent="0.25"/>
  </sheetData>
  <mergeCells count="2">
    <mergeCell ref="A23:G23"/>
    <mergeCell ref="A24:G24"/>
  </mergeCells>
  <pageMargins left="0.7" right="0.7" top="0.75" bottom="0.75" header="0.3" footer="0.3"/>
  <pageSetup scale="5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zoomScaleNormal="100" workbookViewId="0">
      <selection activeCell="E8" sqref="E8"/>
    </sheetView>
  </sheetViews>
  <sheetFormatPr defaultColWidth="21.44140625" defaultRowHeight="13.2" x14ac:dyDescent="0.25"/>
  <cols>
    <col min="1" max="1" width="34.44140625" customWidth="1"/>
    <col min="2" max="2" width="6.44140625" customWidth="1"/>
    <col min="3" max="3" width="23.5546875" customWidth="1"/>
    <col min="4" max="4" width="26.5546875" customWidth="1"/>
    <col min="5" max="5" width="24.5546875" customWidth="1"/>
  </cols>
  <sheetData>
    <row r="1" spans="1:6" ht="22.5" customHeight="1" x14ac:dyDescent="0.25">
      <c r="A1" s="92" t="s">
        <v>6</v>
      </c>
      <c r="B1" s="6"/>
      <c r="C1" s="6"/>
      <c r="D1" s="6"/>
      <c r="E1" s="6"/>
      <c r="F1" s="6"/>
    </row>
    <row r="2" spans="1:6" ht="18.75" customHeight="1" x14ac:dyDescent="0.3">
      <c r="A2" s="93" t="s">
        <v>103</v>
      </c>
      <c r="B2" s="94"/>
      <c r="C2" s="95" t="s">
        <v>104</v>
      </c>
      <c r="D2" s="95" t="s">
        <v>105</v>
      </c>
      <c r="E2" s="95" t="s">
        <v>106</v>
      </c>
      <c r="F2" s="94"/>
    </row>
    <row r="3" spans="1:6" ht="18.75" customHeight="1" x14ac:dyDescent="0.3">
      <c r="A3" s="96" t="s">
        <v>55</v>
      </c>
      <c r="B3" s="6"/>
      <c r="C3" s="6"/>
      <c r="D3" s="6"/>
      <c r="E3" s="6"/>
      <c r="F3" s="6"/>
    </row>
    <row r="4" spans="1:6" ht="36.299999999999997" customHeight="1" x14ac:dyDescent="0.25">
      <c r="A4" s="7" t="s">
        <v>107</v>
      </c>
      <c r="B4" s="6"/>
      <c r="C4" s="97" t="s">
        <v>108</v>
      </c>
      <c r="D4" s="97" t="s">
        <v>109</v>
      </c>
      <c r="E4" s="97" t="s">
        <v>110</v>
      </c>
      <c r="F4" s="6"/>
    </row>
    <row r="5" spans="1:6" ht="18.75" customHeight="1" x14ac:dyDescent="0.25">
      <c r="A5" s="7" t="s">
        <v>111</v>
      </c>
      <c r="B5" s="6"/>
      <c r="C5" s="97" t="s">
        <v>112</v>
      </c>
      <c r="D5" s="97" t="s">
        <v>113</v>
      </c>
      <c r="E5" s="97" t="s">
        <v>112</v>
      </c>
      <c r="F5" s="6"/>
    </row>
    <row r="6" spans="1:6" ht="18.75" customHeight="1" x14ac:dyDescent="0.25">
      <c r="A6" s="7" t="s">
        <v>114</v>
      </c>
      <c r="B6" s="6"/>
      <c r="C6" s="97" t="s">
        <v>115</v>
      </c>
      <c r="D6" s="97" t="s">
        <v>116</v>
      </c>
      <c r="E6" s="97" t="s">
        <v>117</v>
      </c>
      <c r="F6" s="6"/>
    </row>
    <row r="7" spans="1:6" ht="18.75" customHeight="1" x14ac:dyDescent="0.25">
      <c r="A7" s="6"/>
      <c r="B7" s="6"/>
      <c r="C7" s="6"/>
      <c r="D7" s="6"/>
      <c r="E7" s="6"/>
      <c r="F7" s="6"/>
    </row>
    <row r="8" spans="1:6" ht="18.75" customHeight="1" x14ac:dyDescent="0.3">
      <c r="A8" s="96" t="s">
        <v>52</v>
      </c>
      <c r="B8" s="6"/>
      <c r="C8" s="6"/>
      <c r="D8" s="6"/>
      <c r="E8" s="6"/>
      <c r="F8" s="6"/>
    </row>
    <row r="9" spans="1:6" ht="36.299999999999997" customHeight="1" x14ac:dyDescent="0.25">
      <c r="A9" s="7" t="s">
        <v>107</v>
      </c>
      <c r="B9" s="6"/>
      <c r="C9" s="97" t="s">
        <v>108</v>
      </c>
      <c r="D9" s="97" t="s">
        <v>118</v>
      </c>
      <c r="E9" s="97" t="s">
        <v>110</v>
      </c>
      <c r="F9" s="6"/>
    </row>
    <row r="10" spans="1:6" ht="18.75" customHeight="1" x14ac:dyDescent="0.25">
      <c r="A10" s="7" t="s">
        <v>119</v>
      </c>
      <c r="B10" s="6"/>
      <c r="C10" s="97" t="s">
        <v>120</v>
      </c>
      <c r="D10" s="97" t="s">
        <v>121</v>
      </c>
      <c r="E10" s="97" t="s">
        <v>122</v>
      </c>
      <c r="F10" s="6"/>
    </row>
    <row r="11" spans="1:6" ht="18.75" customHeight="1" x14ac:dyDescent="0.25">
      <c r="A11" s="7" t="s">
        <v>111</v>
      </c>
      <c r="B11" s="6"/>
      <c r="C11" s="97" t="s">
        <v>123</v>
      </c>
      <c r="D11" s="97" t="s">
        <v>124</v>
      </c>
      <c r="E11" s="97" t="s">
        <v>123</v>
      </c>
      <c r="F11" s="6"/>
    </row>
    <row r="12" spans="1:6" ht="18.75" customHeight="1" x14ac:dyDescent="0.25">
      <c r="A12" s="7" t="s">
        <v>125</v>
      </c>
      <c r="B12" s="6"/>
      <c r="C12" s="97" t="s">
        <v>126</v>
      </c>
      <c r="D12" s="97" t="s">
        <v>127</v>
      </c>
      <c r="E12" s="97" t="s">
        <v>126</v>
      </c>
      <c r="F12" s="6"/>
    </row>
    <row r="13" spans="1:6" ht="18.75" customHeight="1" x14ac:dyDescent="0.25">
      <c r="A13" s="7" t="s">
        <v>114</v>
      </c>
      <c r="B13" s="6"/>
      <c r="C13" s="97" t="s">
        <v>115</v>
      </c>
      <c r="D13" s="97" t="s">
        <v>128</v>
      </c>
      <c r="E13" s="97" t="s">
        <v>117</v>
      </c>
      <c r="F13" s="6"/>
    </row>
    <row r="14" spans="1:6" ht="18.75" customHeight="1" x14ac:dyDescent="0.25"/>
    <row r="15" spans="1:6" ht="18.75" customHeight="1" x14ac:dyDescent="0.25"/>
    <row r="16" spans="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ht="18.75" customHeight="1" x14ac:dyDescent="0.25"/>
    <row r="66" ht="18.75" customHeight="1" x14ac:dyDescent="0.25"/>
    <row r="67" ht="18.75" customHeight="1" x14ac:dyDescent="0.25"/>
    <row r="68" ht="18.75" customHeight="1" x14ac:dyDescent="0.25"/>
    <row r="69" ht="18.75" customHeight="1" x14ac:dyDescent="0.25"/>
    <row r="70" ht="18.75" customHeight="1" x14ac:dyDescent="0.25"/>
    <row r="71" ht="18.75" customHeight="1" x14ac:dyDescent="0.25"/>
    <row r="72" ht="18.75" customHeight="1" x14ac:dyDescent="0.25"/>
    <row r="73" ht="18.75" customHeight="1" x14ac:dyDescent="0.25"/>
    <row r="74" ht="18.75" customHeight="1" x14ac:dyDescent="0.25"/>
    <row r="75" ht="18.75" customHeight="1" x14ac:dyDescent="0.25"/>
    <row r="76" ht="18.75" customHeight="1" x14ac:dyDescent="0.25"/>
    <row r="77" ht="18.75" customHeight="1" x14ac:dyDescent="0.25"/>
    <row r="78" ht="18.75" customHeight="1" x14ac:dyDescent="0.25"/>
    <row r="79" ht="18.75" customHeight="1" x14ac:dyDescent="0.25"/>
    <row r="80" ht="18.75" customHeight="1" x14ac:dyDescent="0.25"/>
    <row r="81" ht="18.75" customHeight="1" x14ac:dyDescent="0.25"/>
    <row r="82" ht="18.75" customHeight="1" x14ac:dyDescent="0.25"/>
    <row r="83" ht="18.75" customHeight="1" x14ac:dyDescent="0.25"/>
    <row r="84" ht="18.75" customHeight="1" x14ac:dyDescent="0.25"/>
    <row r="85" ht="18.75" customHeight="1" x14ac:dyDescent="0.25"/>
    <row r="86" ht="18.75" customHeight="1" x14ac:dyDescent="0.25"/>
    <row r="87" ht="18.75" customHeight="1" x14ac:dyDescent="0.25"/>
    <row r="88" ht="18.75" customHeight="1" x14ac:dyDescent="0.25"/>
    <row r="89" ht="18.75" customHeight="1" x14ac:dyDescent="0.25"/>
    <row r="90" ht="18.75" customHeight="1" x14ac:dyDescent="0.25"/>
    <row r="91" ht="18.75" customHeight="1" x14ac:dyDescent="0.25"/>
    <row r="92" ht="18.75" customHeight="1" x14ac:dyDescent="0.25"/>
    <row r="93" ht="18.75" customHeight="1" x14ac:dyDescent="0.25"/>
    <row r="94" ht="18.75" customHeight="1" x14ac:dyDescent="0.25"/>
    <row r="95" ht="18.75" customHeight="1" x14ac:dyDescent="0.25"/>
    <row r="96" ht="18.75" customHeight="1" x14ac:dyDescent="0.25"/>
    <row r="97" ht="18.75" customHeight="1" x14ac:dyDescent="0.25"/>
    <row r="98" ht="18.75" customHeight="1" x14ac:dyDescent="0.25"/>
    <row r="99" ht="18.75" customHeight="1" x14ac:dyDescent="0.25"/>
    <row r="100" ht="18.75" customHeight="1" x14ac:dyDescent="0.25"/>
  </sheetData>
  <pageMargins left="0.7" right="0.7" top="0.75" bottom="0.75" header="0.3" footer="0.3"/>
  <pageSetup scale="7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zoomScaleNormal="100" workbookViewId="0">
      <selection activeCell="A10" sqref="A10"/>
    </sheetView>
  </sheetViews>
  <sheetFormatPr defaultColWidth="21.44140625" defaultRowHeight="13.2" x14ac:dyDescent="0.25"/>
  <cols>
    <col min="1" max="1" width="42.44140625" customWidth="1"/>
    <col min="2" max="2" width="19.5546875" customWidth="1"/>
  </cols>
  <sheetData>
    <row r="1" spans="1:18" ht="26.25" customHeight="1" x14ac:dyDescent="0.4">
      <c r="A1" s="10" t="s">
        <v>7</v>
      </c>
      <c r="B1" s="6"/>
      <c r="C1" s="6"/>
      <c r="D1" s="6"/>
      <c r="E1" s="6"/>
      <c r="F1" s="6"/>
      <c r="G1" s="12"/>
      <c r="H1" s="12"/>
      <c r="I1" s="12"/>
      <c r="J1" s="12"/>
      <c r="K1" s="12"/>
      <c r="L1" s="12"/>
      <c r="M1" s="12"/>
      <c r="N1" s="12"/>
      <c r="O1" s="12"/>
      <c r="P1" s="12"/>
      <c r="Q1" s="12"/>
      <c r="R1" s="12"/>
    </row>
    <row r="2" spans="1:18" ht="36.299999999999997" customHeight="1" x14ac:dyDescent="0.25">
      <c r="A2" s="14" t="s">
        <v>129</v>
      </c>
      <c r="B2" s="16" t="s">
        <v>130</v>
      </c>
      <c r="C2" s="16" t="s">
        <v>599</v>
      </c>
      <c r="D2" s="16" t="s">
        <v>600</v>
      </c>
      <c r="E2" s="16" t="s">
        <v>601</v>
      </c>
      <c r="F2" s="16" t="s">
        <v>602</v>
      </c>
      <c r="G2" s="12"/>
      <c r="H2" s="12"/>
      <c r="I2" s="12"/>
      <c r="J2" s="12"/>
      <c r="K2" s="12"/>
      <c r="L2" s="12"/>
      <c r="M2" s="12"/>
      <c r="N2" s="12"/>
      <c r="O2" s="12"/>
      <c r="P2" s="12"/>
      <c r="Q2" s="12"/>
      <c r="R2" s="12"/>
    </row>
    <row r="3" spans="1:18" ht="19.95" customHeight="1" x14ac:dyDescent="0.3">
      <c r="A3" s="35" t="s">
        <v>131</v>
      </c>
      <c r="B3" s="6"/>
      <c r="C3" s="6"/>
      <c r="D3" s="6"/>
      <c r="E3" s="6"/>
      <c r="F3" s="6"/>
      <c r="G3" s="12"/>
      <c r="H3" s="12"/>
      <c r="I3" s="12"/>
      <c r="J3" s="12"/>
      <c r="K3" s="12"/>
      <c r="L3" s="12"/>
      <c r="M3" s="12"/>
      <c r="N3" s="12"/>
      <c r="O3" s="12"/>
      <c r="P3" s="12"/>
      <c r="Q3" s="12"/>
      <c r="R3" s="12"/>
    </row>
    <row r="4" spans="1:18" ht="19.95" customHeight="1" x14ac:dyDescent="0.25">
      <c r="A4" s="7" t="s">
        <v>132</v>
      </c>
      <c r="B4" s="19">
        <v>23510</v>
      </c>
      <c r="C4" s="19">
        <v>652</v>
      </c>
      <c r="D4" s="19">
        <v>2228</v>
      </c>
      <c r="E4" s="19">
        <v>2312</v>
      </c>
      <c r="F4" s="19">
        <v>18318</v>
      </c>
      <c r="G4" s="12"/>
      <c r="H4" s="12"/>
      <c r="I4" s="12"/>
      <c r="J4" s="12"/>
      <c r="K4" s="12"/>
      <c r="L4" s="12"/>
      <c r="M4" s="12"/>
      <c r="N4" s="12"/>
      <c r="O4" s="12"/>
      <c r="P4" s="12"/>
      <c r="Q4" s="12"/>
      <c r="R4" s="12"/>
    </row>
    <row r="5" spans="1:18" ht="19.95" customHeight="1" x14ac:dyDescent="0.25">
      <c r="A5" s="7" t="s">
        <v>133</v>
      </c>
      <c r="B5" s="22">
        <v>36189</v>
      </c>
      <c r="C5" s="22">
        <v>2562</v>
      </c>
      <c r="D5" s="22">
        <v>5172</v>
      </c>
      <c r="E5" s="22">
        <v>4600</v>
      </c>
      <c r="F5" s="22">
        <v>23855</v>
      </c>
      <c r="G5" s="12"/>
      <c r="H5" s="12"/>
      <c r="I5" s="12"/>
      <c r="J5" s="12"/>
      <c r="K5" s="12"/>
      <c r="L5" s="12"/>
      <c r="M5" s="12"/>
      <c r="N5" s="12"/>
      <c r="O5" s="12"/>
      <c r="P5" s="12"/>
      <c r="Q5" s="12"/>
      <c r="R5" s="12"/>
    </row>
    <row r="6" spans="1:18" ht="19.95" customHeight="1" x14ac:dyDescent="0.25">
      <c r="A6" s="7" t="s">
        <v>134</v>
      </c>
      <c r="B6" s="22">
        <v>234</v>
      </c>
      <c r="C6" s="22">
        <v>41</v>
      </c>
      <c r="D6" s="22">
        <v>56</v>
      </c>
      <c r="E6" s="22">
        <v>37</v>
      </c>
      <c r="F6" s="22">
        <v>100</v>
      </c>
      <c r="G6" s="12"/>
      <c r="H6" s="12"/>
      <c r="I6" s="12"/>
      <c r="J6" s="12"/>
      <c r="K6" s="12"/>
      <c r="L6" s="12"/>
      <c r="M6" s="12"/>
      <c r="N6" s="12"/>
      <c r="O6" s="12"/>
      <c r="P6" s="12"/>
      <c r="Q6" s="12"/>
      <c r="R6" s="12"/>
    </row>
    <row r="7" spans="1:18" ht="19.95" customHeight="1" x14ac:dyDescent="0.25">
      <c r="A7" s="7" t="s">
        <v>135</v>
      </c>
      <c r="B7" s="6"/>
      <c r="C7" s="6"/>
      <c r="D7" s="6"/>
      <c r="E7" s="6"/>
      <c r="F7" s="6"/>
      <c r="G7" s="12"/>
      <c r="H7" s="12"/>
      <c r="I7" s="12"/>
      <c r="J7" s="12"/>
      <c r="K7" s="12"/>
      <c r="L7" s="12"/>
      <c r="M7" s="12"/>
      <c r="N7" s="12"/>
      <c r="O7" s="12"/>
      <c r="P7" s="12"/>
      <c r="Q7" s="12"/>
      <c r="R7" s="12"/>
    </row>
    <row r="8" spans="1:18" ht="19.95" customHeight="1" x14ac:dyDescent="0.25">
      <c r="A8" s="24" t="s">
        <v>136</v>
      </c>
      <c r="B8" s="26">
        <v>480</v>
      </c>
      <c r="C8" s="26">
        <v>79</v>
      </c>
      <c r="D8" s="26">
        <v>113</v>
      </c>
      <c r="E8" s="26">
        <v>79</v>
      </c>
      <c r="F8" s="26">
        <v>209</v>
      </c>
      <c r="G8" s="12"/>
      <c r="H8" s="12"/>
      <c r="I8" s="12"/>
      <c r="J8" s="12"/>
      <c r="K8" s="12"/>
      <c r="L8" s="12"/>
      <c r="M8" s="12"/>
      <c r="N8" s="12"/>
      <c r="O8" s="12"/>
      <c r="P8" s="12"/>
      <c r="Q8" s="12"/>
      <c r="R8" s="12"/>
    </row>
    <row r="9" spans="1:18" ht="15.6" x14ac:dyDescent="0.3">
      <c r="A9" s="35" t="s">
        <v>137</v>
      </c>
      <c r="B9" s="98">
        <f>SUM(B4:B8)</f>
        <v>60413</v>
      </c>
      <c r="C9" s="98">
        <f>SUM(C4:C8)</f>
        <v>3334</v>
      </c>
      <c r="D9" s="98">
        <f>SUM(D4:D8)</f>
        <v>7569</v>
      </c>
      <c r="E9" s="98">
        <f>SUM(E4:E8)</f>
        <v>7028</v>
      </c>
      <c r="F9" s="98">
        <f>SUM(F4:F8)</f>
        <v>42482</v>
      </c>
      <c r="G9" s="12"/>
      <c r="H9" s="12"/>
      <c r="I9" s="12"/>
      <c r="J9" s="12"/>
      <c r="K9" s="12"/>
      <c r="L9" s="12"/>
      <c r="M9" s="12"/>
      <c r="N9" s="12"/>
      <c r="O9" s="12"/>
      <c r="P9" s="12"/>
      <c r="Q9" s="12"/>
      <c r="R9" s="12"/>
    </row>
    <row r="10" spans="1:18" ht="15.6" x14ac:dyDescent="0.3">
      <c r="A10" s="35" t="s">
        <v>61</v>
      </c>
      <c r="B10" s="6"/>
      <c r="C10" s="6"/>
      <c r="D10" s="6"/>
      <c r="E10" s="6"/>
      <c r="F10" s="6"/>
      <c r="G10" s="12"/>
      <c r="H10" s="12"/>
      <c r="I10" s="12"/>
      <c r="J10" s="12"/>
      <c r="K10" s="12"/>
      <c r="L10" s="12"/>
      <c r="M10" s="12"/>
      <c r="N10" s="12"/>
      <c r="O10" s="12"/>
      <c r="P10" s="12"/>
      <c r="Q10" s="12"/>
      <c r="R10" s="12"/>
    </row>
    <row r="11" spans="1:18" ht="19.95" customHeight="1" x14ac:dyDescent="0.25">
      <c r="A11" s="7" t="s">
        <v>132</v>
      </c>
      <c r="B11" s="22">
        <v>2055</v>
      </c>
      <c r="C11" s="22">
        <v>53</v>
      </c>
      <c r="D11" s="22">
        <v>491</v>
      </c>
      <c r="E11" s="22">
        <v>866</v>
      </c>
      <c r="F11" s="22">
        <v>645</v>
      </c>
      <c r="G11" s="12"/>
      <c r="H11" s="12"/>
      <c r="I11" s="12"/>
      <c r="J11" s="12"/>
      <c r="K11" s="12"/>
      <c r="L11" s="12"/>
      <c r="M11" s="12"/>
      <c r="N11" s="12"/>
      <c r="O11" s="12"/>
      <c r="P11" s="12"/>
      <c r="Q11" s="12"/>
      <c r="R11" s="12"/>
    </row>
    <row r="12" spans="1:18" ht="19.95" customHeight="1" x14ac:dyDescent="0.25">
      <c r="A12" s="24" t="s">
        <v>134</v>
      </c>
      <c r="B12" s="26">
        <v>6</v>
      </c>
      <c r="C12" s="26">
        <v>1</v>
      </c>
      <c r="D12" s="26">
        <v>2</v>
      </c>
      <c r="E12" s="26">
        <v>2</v>
      </c>
      <c r="F12" s="26">
        <v>1</v>
      </c>
      <c r="G12" s="12"/>
      <c r="H12" s="12"/>
      <c r="I12" s="12"/>
      <c r="J12" s="12"/>
      <c r="K12" s="12"/>
      <c r="L12" s="12"/>
      <c r="M12" s="12"/>
      <c r="N12" s="12"/>
      <c r="O12" s="12"/>
      <c r="P12" s="12"/>
      <c r="Q12" s="12"/>
      <c r="R12" s="12"/>
    </row>
    <row r="13" spans="1:18" ht="30" x14ac:dyDescent="0.25">
      <c r="A13" s="24" t="s">
        <v>138</v>
      </c>
      <c r="B13" s="99">
        <f>SUM(B11:B12)</f>
        <v>2061</v>
      </c>
      <c r="C13" s="99">
        <f>SUM(C11:C12)</f>
        <v>54</v>
      </c>
      <c r="D13" s="99">
        <f>SUM(D11:D12)</f>
        <v>493</v>
      </c>
      <c r="E13" s="99">
        <f>SUM(E11:E12)</f>
        <v>868</v>
      </c>
      <c r="F13" s="99">
        <f>SUM(F11:F12)</f>
        <v>646</v>
      </c>
      <c r="G13" s="12"/>
      <c r="H13" s="12"/>
      <c r="I13" s="12"/>
      <c r="J13" s="12"/>
      <c r="K13" s="12"/>
      <c r="L13" s="12"/>
      <c r="M13" s="12"/>
      <c r="N13" s="12"/>
      <c r="O13" s="12"/>
      <c r="P13" s="12"/>
      <c r="Q13" s="12"/>
      <c r="R13" s="12"/>
    </row>
    <row r="14" spans="1:18" ht="19.95" customHeight="1" x14ac:dyDescent="0.3">
      <c r="A14" s="100" t="s">
        <v>139</v>
      </c>
      <c r="B14" s="101">
        <f>SUM(B13+B9)</f>
        <v>62474</v>
      </c>
      <c r="C14" s="101">
        <f>SUM(C13+C9)</f>
        <v>3388</v>
      </c>
      <c r="D14" s="101">
        <f>SUM(D13+D9)</f>
        <v>8062</v>
      </c>
      <c r="E14" s="101">
        <f>SUM(E13+E9)</f>
        <v>7896</v>
      </c>
      <c r="F14" s="101">
        <f>SUM(F13+F9)</f>
        <v>43128</v>
      </c>
      <c r="G14" s="12"/>
      <c r="H14" s="12"/>
      <c r="I14" s="12"/>
      <c r="J14" s="12"/>
      <c r="K14" s="12"/>
      <c r="L14" s="12"/>
      <c r="M14" s="12"/>
      <c r="N14" s="12"/>
      <c r="O14" s="12"/>
      <c r="P14" s="12"/>
      <c r="Q14" s="12"/>
      <c r="R14" s="12"/>
    </row>
    <row r="15" spans="1:18" ht="18.75" customHeight="1" x14ac:dyDescent="0.25">
      <c r="A15" s="6"/>
      <c r="B15" s="6"/>
      <c r="C15" s="6"/>
      <c r="D15" s="6"/>
      <c r="E15" s="6"/>
      <c r="F15" s="6"/>
      <c r="G15" s="12"/>
      <c r="H15" s="12"/>
      <c r="I15" s="12"/>
      <c r="J15" s="12"/>
      <c r="K15" s="12"/>
      <c r="L15" s="12"/>
      <c r="M15" s="12"/>
      <c r="N15" s="12"/>
      <c r="O15" s="12"/>
      <c r="P15" s="12"/>
      <c r="Q15" s="12"/>
      <c r="R15" s="12"/>
    </row>
    <row r="16" spans="1:18" ht="18.75" customHeight="1" x14ac:dyDescent="0.25">
      <c r="A16" s="12"/>
      <c r="B16" s="12"/>
      <c r="C16" s="12"/>
      <c r="D16" s="12"/>
      <c r="E16" s="12"/>
      <c r="F16" s="12"/>
      <c r="G16" s="12"/>
      <c r="H16" s="12"/>
      <c r="I16" s="12"/>
      <c r="J16" s="12"/>
      <c r="K16" s="12"/>
      <c r="L16" s="12"/>
      <c r="M16" s="12"/>
      <c r="N16" s="12"/>
      <c r="O16" s="12"/>
      <c r="P16" s="12"/>
      <c r="Q16" s="12"/>
      <c r="R16" s="12"/>
    </row>
    <row r="17" spans="1:18" ht="18.75" customHeight="1" x14ac:dyDescent="0.25">
      <c r="A17" s="12"/>
      <c r="B17" s="12"/>
      <c r="C17" s="12"/>
      <c r="D17" s="12"/>
      <c r="E17" s="12"/>
      <c r="F17" s="12"/>
      <c r="G17" s="12"/>
      <c r="H17" s="12"/>
      <c r="I17" s="12"/>
      <c r="J17" s="12"/>
      <c r="K17" s="12"/>
      <c r="L17" s="12"/>
      <c r="M17" s="12"/>
      <c r="N17" s="12"/>
      <c r="O17" s="12"/>
      <c r="P17" s="12"/>
      <c r="Q17" s="12"/>
      <c r="R17" s="12"/>
    </row>
    <row r="18" spans="1:18" ht="18.75" customHeight="1" x14ac:dyDescent="0.25">
      <c r="A18" s="12"/>
      <c r="B18" s="12"/>
      <c r="C18" s="12"/>
      <c r="D18" s="12"/>
      <c r="E18" s="12"/>
      <c r="F18" s="12"/>
      <c r="G18" s="12"/>
      <c r="H18" s="12"/>
      <c r="I18" s="12"/>
      <c r="J18" s="12"/>
      <c r="K18" s="12"/>
      <c r="L18" s="12"/>
      <c r="M18" s="12"/>
      <c r="N18" s="12"/>
      <c r="O18" s="12"/>
      <c r="P18" s="12"/>
      <c r="Q18" s="12"/>
      <c r="R18" s="12"/>
    </row>
    <row r="19" spans="1:18" ht="18.75" customHeight="1" x14ac:dyDescent="0.25">
      <c r="A19" s="12"/>
      <c r="B19" s="12"/>
      <c r="C19" s="12"/>
      <c r="D19" s="12"/>
      <c r="E19" s="12"/>
      <c r="F19" s="12"/>
      <c r="G19" s="12"/>
      <c r="H19" s="12"/>
      <c r="I19" s="12"/>
      <c r="J19" s="12"/>
      <c r="K19" s="12"/>
      <c r="L19" s="12"/>
      <c r="M19" s="12"/>
      <c r="N19" s="12"/>
      <c r="O19" s="12"/>
      <c r="P19" s="12"/>
      <c r="Q19" s="12"/>
      <c r="R19" s="12"/>
    </row>
    <row r="20" spans="1:18" ht="18.75" customHeight="1" x14ac:dyDescent="0.25">
      <c r="A20" s="12"/>
      <c r="B20" s="12"/>
      <c r="C20" s="12"/>
      <c r="D20" s="12"/>
      <c r="E20" s="12"/>
      <c r="F20" s="12"/>
      <c r="G20" s="12"/>
      <c r="H20" s="12"/>
      <c r="I20" s="12"/>
      <c r="J20" s="12"/>
      <c r="K20" s="12"/>
      <c r="L20" s="12"/>
      <c r="M20" s="12"/>
      <c r="N20" s="12"/>
      <c r="O20" s="12"/>
      <c r="P20" s="12"/>
      <c r="Q20" s="12"/>
      <c r="R20" s="12"/>
    </row>
    <row r="21" spans="1:18" ht="18.75" customHeight="1" x14ac:dyDescent="0.25">
      <c r="A21" s="12"/>
      <c r="B21" s="12"/>
      <c r="C21" s="12"/>
      <c r="D21" s="12"/>
      <c r="E21" s="12"/>
      <c r="F21" s="12"/>
      <c r="G21" s="12"/>
      <c r="H21" s="12"/>
      <c r="I21" s="12"/>
      <c r="J21" s="12"/>
      <c r="K21" s="12"/>
      <c r="L21" s="12"/>
      <c r="M21" s="12"/>
      <c r="N21" s="12"/>
      <c r="O21" s="12"/>
      <c r="P21" s="12"/>
      <c r="Q21" s="12"/>
      <c r="R21" s="12"/>
    </row>
    <row r="22" spans="1:18" ht="18.75" customHeight="1" x14ac:dyDescent="0.25">
      <c r="A22" s="12"/>
      <c r="B22" s="12"/>
      <c r="C22" s="12"/>
      <c r="D22" s="12"/>
      <c r="E22" s="12"/>
      <c r="F22" s="12"/>
      <c r="G22" s="12"/>
      <c r="H22" s="12"/>
      <c r="I22" s="12"/>
      <c r="J22" s="12"/>
      <c r="K22" s="12"/>
      <c r="L22" s="12"/>
      <c r="M22" s="12"/>
      <c r="N22" s="12"/>
      <c r="O22" s="12"/>
      <c r="P22" s="12"/>
      <c r="Q22" s="12"/>
      <c r="R22" s="12"/>
    </row>
    <row r="23" spans="1:18" ht="18.75" customHeight="1" x14ac:dyDescent="0.25">
      <c r="A23" s="12"/>
      <c r="B23" s="12"/>
      <c r="C23" s="12"/>
      <c r="D23" s="12"/>
      <c r="E23" s="12"/>
      <c r="F23" s="12"/>
      <c r="G23" s="12"/>
      <c r="H23" s="12"/>
      <c r="I23" s="12"/>
      <c r="J23" s="12"/>
      <c r="K23" s="12"/>
      <c r="L23" s="12"/>
      <c r="M23" s="12"/>
      <c r="N23" s="12"/>
      <c r="O23" s="12"/>
      <c r="P23" s="12"/>
      <c r="Q23" s="12"/>
      <c r="R23" s="12"/>
    </row>
    <row r="24" spans="1:18" ht="18.75" customHeight="1" x14ac:dyDescent="0.25">
      <c r="A24" s="12"/>
      <c r="B24" s="12"/>
      <c r="C24" s="12"/>
      <c r="D24" s="12"/>
      <c r="E24" s="12"/>
      <c r="F24" s="12"/>
      <c r="G24" s="12"/>
      <c r="H24" s="12"/>
      <c r="I24" s="12"/>
      <c r="J24" s="12"/>
      <c r="K24" s="12"/>
      <c r="L24" s="12"/>
      <c r="M24" s="12"/>
      <c r="N24" s="12"/>
      <c r="O24" s="12"/>
      <c r="P24" s="12"/>
      <c r="Q24" s="12"/>
      <c r="R24" s="12"/>
    </row>
    <row r="25" spans="1:18" ht="18.75" customHeight="1" x14ac:dyDescent="0.25">
      <c r="A25" s="12"/>
      <c r="B25" s="12"/>
      <c r="C25" s="12"/>
      <c r="D25" s="12"/>
      <c r="E25" s="12"/>
      <c r="F25" s="12"/>
      <c r="G25" s="12"/>
      <c r="H25" s="12"/>
      <c r="I25" s="12"/>
      <c r="J25" s="12"/>
      <c r="K25" s="12"/>
      <c r="L25" s="12"/>
      <c r="M25" s="12"/>
      <c r="N25" s="12"/>
      <c r="O25" s="12"/>
      <c r="P25" s="12"/>
      <c r="Q25" s="12"/>
      <c r="R25" s="12"/>
    </row>
    <row r="26" spans="1:18" ht="18.75" customHeight="1" x14ac:dyDescent="0.25">
      <c r="A26" s="12"/>
      <c r="B26" s="12"/>
      <c r="C26" s="12"/>
      <c r="D26" s="12"/>
      <c r="E26" s="12"/>
      <c r="F26" s="12"/>
      <c r="G26" s="12"/>
      <c r="H26" s="12"/>
      <c r="I26" s="12"/>
      <c r="J26" s="12"/>
      <c r="K26" s="12"/>
      <c r="L26" s="12"/>
      <c r="M26" s="12"/>
      <c r="N26" s="12"/>
      <c r="O26" s="12"/>
      <c r="P26" s="12"/>
      <c r="Q26" s="12"/>
      <c r="R26" s="12"/>
    </row>
    <row r="27" spans="1:18" ht="18.75" customHeight="1" x14ac:dyDescent="0.25">
      <c r="A27" s="12"/>
      <c r="B27" s="12"/>
      <c r="C27" s="12"/>
      <c r="D27" s="12"/>
      <c r="E27" s="12"/>
      <c r="F27" s="12"/>
      <c r="G27" s="12"/>
      <c r="H27" s="12"/>
      <c r="I27" s="12"/>
      <c r="J27" s="12"/>
      <c r="K27" s="12"/>
      <c r="L27" s="12"/>
      <c r="M27" s="12"/>
      <c r="N27" s="12"/>
      <c r="O27" s="12"/>
      <c r="P27" s="12"/>
      <c r="Q27" s="12"/>
      <c r="R27" s="12"/>
    </row>
    <row r="28" spans="1:18" ht="18.75" customHeight="1" x14ac:dyDescent="0.25">
      <c r="A28" s="12"/>
      <c r="B28" s="12"/>
      <c r="C28" s="12"/>
      <c r="D28" s="12"/>
      <c r="E28" s="12"/>
      <c r="F28" s="12"/>
      <c r="G28" s="12"/>
      <c r="H28" s="12"/>
      <c r="I28" s="12"/>
      <c r="J28" s="12"/>
      <c r="K28" s="12"/>
      <c r="L28" s="12"/>
      <c r="M28" s="12"/>
      <c r="N28" s="12"/>
      <c r="O28" s="12"/>
      <c r="P28" s="12"/>
      <c r="Q28" s="12"/>
      <c r="R28" s="12"/>
    </row>
    <row r="29" spans="1:18" ht="18.75" customHeight="1" x14ac:dyDescent="0.25">
      <c r="A29" s="12"/>
      <c r="B29" s="12"/>
      <c r="C29" s="12"/>
      <c r="D29" s="12"/>
      <c r="E29" s="12"/>
      <c r="F29" s="12"/>
      <c r="G29" s="12"/>
      <c r="H29" s="12"/>
      <c r="I29" s="12"/>
      <c r="J29" s="12"/>
      <c r="K29" s="12"/>
      <c r="L29" s="12"/>
      <c r="M29" s="12"/>
      <c r="N29" s="12"/>
      <c r="O29" s="12"/>
      <c r="P29" s="12"/>
      <c r="Q29" s="12"/>
      <c r="R29" s="12"/>
    </row>
    <row r="30" spans="1:18" ht="18.75" customHeight="1" x14ac:dyDescent="0.25">
      <c r="A30" s="12"/>
      <c r="B30" s="12"/>
      <c r="C30" s="12"/>
      <c r="D30" s="12"/>
      <c r="E30" s="12"/>
      <c r="F30" s="12"/>
      <c r="G30" s="12"/>
      <c r="H30" s="12"/>
      <c r="I30" s="12"/>
      <c r="J30" s="12"/>
      <c r="K30" s="12"/>
      <c r="L30" s="12"/>
      <c r="M30" s="12"/>
      <c r="N30" s="12"/>
      <c r="O30" s="12"/>
      <c r="P30" s="12"/>
      <c r="Q30" s="12"/>
      <c r="R30" s="12"/>
    </row>
    <row r="31" spans="1:18" ht="18.75" customHeight="1" x14ac:dyDescent="0.25">
      <c r="A31" s="12"/>
      <c r="B31" s="12"/>
      <c r="C31" s="12"/>
      <c r="D31" s="12"/>
      <c r="E31" s="12"/>
      <c r="F31" s="12"/>
      <c r="G31" s="12"/>
      <c r="H31" s="12"/>
      <c r="I31" s="12"/>
      <c r="J31" s="12"/>
      <c r="K31" s="12"/>
      <c r="L31" s="12"/>
      <c r="M31" s="12"/>
      <c r="N31" s="12"/>
      <c r="O31" s="12"/>
      <c r="P31" s="12"/>
      <c r="Q31" s="12"/>
      <c r="R31" s="12"/>
    </row>
    <row r="32" spans="1:18" ht="18.75" customHeight="1" x14ac:dyDescent="0.25">
      <c r="A32" s="12"/>
      <c r="B32" s="12"/>
      <c r="C32" s="12"/>
      <c r="D32" s="12"/>
      <c r="E32" s="12"/>
      <c r="F32" s="12"/>
      <c r="G32" s="12"/>
      <c r="H32" s="12"/>
      <c r="I32" s="12"/>
      <c r="J32" s="12"/>
      <c r="K32" s="12"/>
      <c r="L32" s="12"/>
      <c r="M32" s="12"/>
      <c r="N32" s="12"/>
      <c r="O32" s="12"/>
      <c r="P32" s="12"/>
      <c r="Q32" s="12"/>
      <c r="R32" s="12"/>
    </row>
    <row r="33" spans="1:18" ht="18.75" customHeight="1" x14ac:dyDescent="0.25">
      <c r="A33" s="12"/>
      <c r="B33" s="12"/>
      <c r="C33" s="12"/>
      <c r="D33" s="12"/>
      <c r="E33" s="12"/>
      <c r="F33" s="12"/>
      <c r="G33" s="12"/>
      <c r="H33" s="12"/>
      <c r="I33" s="12"/>
      <c r="J33" s="12"/>
      <c r="K33" s="12"/>
      <c r="L33" s="12"/>
      <c r="M33" s="12"/>
      <c r="N33" s="12"/>
      <c r="O33" s="12"/>
      <c r="P33" s="12"/>
      <c r="Q33" s="12"/>
      <c r="R33" s="12"/>
    </row>
    <row r="34" spans="1:18" ht="18.75" customHeight="1" x14ac:dyDescent="0.25">
      <c r="A34" s="12"/>
      <c r="B34" s="12"/>
      <c r="C34" s="12"/>
      <c r="D34" s="12"/>
      <c r="E34" s="12"/>
      <c r="F34" s="12"/>
      <c r="G34" s="12"/>
      <c r="H34" s="12"/>
      <c r="I34" s="12"/>
      <c r="J34" s="12"/>
      <c r="K34" s="12"/>
      <c r="L34" s="12"/>
      <c r="M34" s="12"/>
      <c r="N34" s="12"/>
      <c r="O34" s="12"/>
      <c r="P34" s="12"/>
      <c r="Q34" s="12"/>
      <c r="R34" s="12"/>
    </row>
    <row r="35" spans="1:18" ht="18.75" customHeight="1" x14ac:dyDescent="0.25">
      <c r="A35" s="12"/>
      <c r="B35" s="12"/>
      <c r="C35" s="12"/>
      <c r="D35" s="12"/>
      <c r="E35" s="12"/>
      <c r="F35" s="12"/>
      <c r="G35" s="12"/>
      <c r="H35" s="12"/>
      <c r="I35" s="12"/>
      <c r="J35" s="12"/>
      <c r="K35" s="12"/>
      <c r="L35" s="12"/>
      <c r="M35" s="12"/>
      <c r="N35" s="12"/>
      <c r="O35" s="12"/>
      <c r="P35" s="12"/>
      <c r="Q35" s="12"/>
      <c r="R35" s="12"/>
    </row>
    <row r="36" spans="1:18" ht="18.75" customHeight="1" x14ac:dyDescent="0.25">
      <c r="A36" s="12"/>
      <c r="B36" s="12"/>
      <c r="C36" s="12"/>
      <c r="D36" s="12"/>
      <c r="E36" s="12"/>
      <c r="F36" s="12"/>
      <c r="G36" s="12"/>
      <c r="H36" s="12"/>
      <c r="I36" s="12"/>
      <c r="J36" s="12"/>
      <c r="K36" s="12"/>
      <c r="L36" s="12"/>
      <c r="M36" s="12"/>
      <c r="N36" s="12"/>
      <c r="O36" s="12"/>
      <c r="P36" s="12"/>
      <c r="Q36" s="12"/>
      <c r="R36" s="12"/>
    </row>
    <row r="37" spans="1:18" ht="18.75" customHeight="1" x14ac:dyDescent="0.25">
      <c r="A37" s="12"/>
      <c r="B37" s="12"/>
      <c r="C37" s="12"/>
      <c r="D37" s="12"/>
      <c r="E37" s="12"/>
      <c r="F37" s="12"/>
      <c r="G37" s="12"/>
      <c r="H37" s="12"/>
      <c r="I37" s="12"/>
      <c r="J37" s="12"/>
      <c r="K37" s="12"/>
      <c r="L37" s="12"/>
      <c r="M37" s="12"/>
      <c r="N37" s="12"/>
      <c r="O37" s="12"/>
      <c r="P37" s="12"/>
      <c r="Q37" s="12"/>
      <c r="R37" s="12"/>
    </row>
    <row r="38" spans="1:18" ht="18.75" customHeight="1" x14ac:dyDescent="0.25">
      <c r="A38" s="12"/>
      <c r="B38" s="12"/>
      <c r="C38" s="12"/>
      <c r="D38" s="12"/>
      <c r="E38" s="12"/>
      <c r="F38" s="12"/>
      <c r="G38" s="12"/>
      <c r="H38" s="12"/>
      <c r="I38" s="12"/>
      <c r="J38" s="12"/>
      <c r="K38" s="12"/>
      <c r="L38" s="12"/>
      <c r="M38" s="12"/>
      <c r="N38" s="12"/>
      <c r="O38" s="12"/>
      <c r="P38" s="12"/>
      <c r="Q38" s="12"/>
      <c r="R38" s="12"/>
    </row>
    <row r="39" spans="1:18" ht="18.75" customHeight="1" x14ac:dyDescent="0.25">
      <c r="A39" s="12"/>
      <c r="B39" s="12"/>
      <c r="C39" s="12"/>
      <c r="D39" s="12"/>
      <c r="E39" s="12"/>
      <c r="F39" s="12"/>
      <c r="G39" s="12"/>
      <c r="H39" s="12"/>
      <c r="I39" s="12"/>
      <c r="J39" s="12"/>
      <c r="K39" s="12"/>
      <c r="L39" s="12"/>
      <c r="M39" s="12"/>
      <c r="N39" s="12"/>
      <c r="O39" s="12"/>
      <c r="P39" s="12"/>
      <c r="Q39" s="12"/>
      <c r="R39" s="12"/>
    </row>
    <row r="40" spans="1:18" ht="18.75" customHeight="1" x14ac:dyDescent="0.25">
      <c r="A40" s="12"/>
      <c r="B40" s="12"/>
      <c r="C40" s="12"/>
      <c r="D40" s="12"/>
      <c r="E40" s="12"/>
      <c r="F40" s="12"/>
      <c r="G40" s="12"/>
      <c r="H40" s="12"/>
      <c r="I40" s="12"/>
      <c r="J40" s="12"/>
      <c r="K40" s="12"/>
      <c r="L40" s="12"/>
      <c r="M40" s="12"/>
      <c r="N40" s="12"/>
      <c r="O40" s="12"/>
      <c r="P40" s="12"/>
      <c r="Q40" s="12"/>
      <c r="R40" s="12"/>
    </row>
    <row r="41" spans="1:18" ht="18.75" customHeight="1" x14ac:dyDescent="0.25">
      <c r="A41" s="12"/>
      <c r="B41" s="12"/>
      <c r="C41" s="12"/>
      <c r="D41" s="12"/>
      <c r="E41" s="12"/>
      <c r="F41" s="12"/>
      <c r="G41" s="12"/>
      <c r="H41" s="12"/>
      <c r="I41" s="12"/>
      <c r="J41" s="12"/>
      <c r="K41" s="12"/>
      <c r="L41" s="12"/>
      <c r="M41" s="12"/>
      <c r="N41" s="12"/>
      <c r="O41" s="12"/>
      <c r="P41" s="12"/>
      <c r="Q41" s="12"/>
      <c r="R41" s="12"/>
    </row>
    <row r="42" spans="1:18" ht="18.75" customHeight="1" x14ac:dyDescent="0.25">
      <c r="A42" s="12"/>
      <c r="B42" s="12"/>
      <c r="C42" s="12"/>
      <c r="D42" s="12"/>
      <c r="E42" s="12"/>
      <c r="F42" s="12"/>
      <c r="G42" s="12"/>
      <c r="H42" s="12"/>
      <c r="I42" s="12"/>
      <c r="J42" s="12"/>
      <c r="K42" s="12"/>
      <c r="L42" s="12"/>
      <c r="M42" s="12"/>
      <c r="N42" s="12"/>
      <c r="O42" s="12"/>
      <c r="P42" s="12"/>
      <c r="Q42" s="12"/>
      <c r="R42" s="12"/>
    </row>
    <row r="43" spans="1:18" ht="18.75" customHeight="1" x14ac:dyDescent="0.25">
      <c r="A43" s="12"/>
      <c r="B43" s="12"/>
      <c r="C43" s="12"/>
      <c r="D43" s="12"/>
      <c r="E43" s="12"/>
      <c r="F43" s="12"/>
      <c r="G43" s="12"/>
      <c r="H43" s="12"/>
      <c r="I43" s="12"/>
      <c r="J43" s="12"/>
      <c r="K43" s="12"/>
      <c r="L43" s="12"/>
      <c r="M43" s="12"/>
      <c r="N43" s="12"/>
      <c r="O43" s="12"/>
      <c r="P43" s="12"/>
      <c r="Q43" s="12"/>
      <c r="R43" s="12"/>
    </row>
    <row r="44" spans="1:18" ht="18.75" customHeight="1" x14ac:dyDescent="0.25">
      <c r="A44" s="12"/>
      <c r="B44" s="12"/>
      <c r="C44" s="12"/>
      <c r="D44" s="12"/>
      <c r="E44" s="12"/>
      <c r="F44" s="12"/>
      <c r="G44" s="12"/>
      <c r="H44" s="12"/>
      <c r="I44" s="12"/>
      <c r="J44" s="12"/>
      <c r="K44" s="12"/>
      <c r="L44" s="12"/>
      <c r="M44" s="12"/>
      <c r="N44" s="12"/>
      <c r="O44" s="12"/>
      <c r="P44" s="12"/>
      <c r="Q44" s="12"/>
      <c r="R44" s="12"/>
    </row>
    <row r="45" spans="1:18" ht="18.75" customHeight="1" x14ac:dyDescent="0.25">
      <c r="A45" s="12"/>
      <c r="B45" s="12"/>
      <c r="C45" s="12"/>
      <c r="D45" s="12"/>
      <c r="E45" s="12"/>
      <c r="F45" s="12"/>
      <c r="G45" s="12"/>
      <c r="H45" s="12"/>
      <c r="I45" s="12"/>
      <c r="J45" s="12"/>
      <c r="K45" s="12"/>
      <c r="L45" s="12"/>
      <c r="M45" s="12"/>
      <c r="N45" s="12"/>
      <c r="O45" s="12"/>
      <c r="P45" s="12"/>
      <c r="Q45" s="12"/>
      <c r="R45" s="12"/>
    </row>
    <row r="46" spans="1:18" ht="18.75" customHeight="1" x14ac:dyDescent="0.25">
      <c r="A46" s="12"/>
      <c r="B46" s="12"/>
      <c r="C46" s="12"/>
      <c r="D46" s="12"/>
      <c r="E46" s="12"/>
      <c r="F46" s="12"/>
      <c r="G46" s="12"/>
      <c r="H46" s="12"/>
      <c r="I46" s="12"/>
      <c r="J46" s="12"/>
      <c r="K46" s="12"/>
      <c r="L46" s="12"/>
      <c r="M46" s="12"/>
      <c r="N46" s="12"/>
      <c r="O46" s="12"/>
      <c r="P46" s="12"/>
      <c r="Q46" s="12"/>
      <c r="R46" s="12"/>
    </row>
    <row r="47" spans="1:18" ht="18.75" customHeight="1" x14ac:dyDescent="0.25">
      <c r="A47" s="12"/>
      <c r="B47" s="12"/>
      <c r="C47" s="12"/>
      <c r="D47" s="12"/>
      <c r="E47" s="12"/>
      <c r="F47" s="12"/>
      <c r="G47" s="12"/>
      <c r="H47" s="12"/>
      <c r="I47" s="12"/>
      <c r="J47" s="12"/>
      <c r="K47" s="12"/>
      <c r="L47" s="12"/>
      <c r="M47" s="12"/>
      <c r="N47" s="12"/>
      <c r="O47" s="12"/>
      <c r="P47" s="12"/>
      <c r="Q47" s="12"/>
      <c r="R47" s="12"/>
    </row>
    <row r="48" spans="1:18" ht="18.75" customHeight="1" x14ac:dyDescent="0.25">
      <c r="A48" s="12"/>
      <c r="B48" s="12"/>
      <c r="C48" s="12"/>
      <c r="D48" s="12"/>
      <c r="E48" s="12"/>
      <c r="F48" s="12"/>
      <c r="G48" s="12"/>
      <c r="H48" s="12"/>
      <c r="I48" s="12"/>
      <c r="J48" s="12"/>
      <c r="K48" s="12"/>
      <c r="L48" s="12"/>
      <c r="M48" s="12"/>
      <c r="N48" s="12"/>
      <c r="O48" s="12"/>
      <c r="P48" s="12"/>
      <c r="Q48" s="12"/>
      <c r="R48" s="12"/>
    </row>
    <row r="49" spans="1:18" ht="18.75" customHeight="1" x14ac:dyDescent="0.25">
      <c r="A49" s="12"/>
      <c r="B49" s="12"/>
      <c r="C49" s="12"/>
      <c r="D49" s="12"/>
      <c r="E49" s="12"/>
      <c r="F49" s="12"/>
      <c r="G49" s="12"/>
      <c r="H49" s="12"/>
      <c r="I49" s="12"/>
      <c r="J49" s="12"/>
      <c r="K49" s="12"/>
      <c r="L49" s="12"/>
      <c r="M49" s="12"/>
      <c r="N49" s="12"/>
      <c r="O49" s="12"/>
      <c r="P49" s="12"/>
      <c r="Q49" s="12"/>
      <c r="R49" s="12"/>
    </row>
    <row r="50" spans="1:18" ht="18.75" customHeight="1" x14ac:dyDescent="0.25">
      <c r="A50" s="12"/>
      <c r="B50" s="12"/>
      <c r="C50" s="12"/>
      <c r="D50" s="12"/>
      <c r="E50" s="12"/>
      <c r="F50" s="12"/>
      <c r="G50" s="12"/>
      <c r="H50" s="12"/>
      <c r="I50" s="12"/>
      <c r="J50" s="12"/>
      <c r="K50" s="12"/>
      <c r="L50" s="12"/>
      <c r="M50" s="12"/>
      <c r="N50" s="12"/>
      <c r="O50" s="12"/>
      <c r="P50" s="12"/>
      <c r="Q50" s="12"/>
      <c r="R50" s="12"/>
    </row>
    <row r="51" spans="1:18" ht="18.75" customHeight="1" x14ac:dyDescent="0.25">
      <c r="A51" s="12"/>
      <c r="B51" s="12"/>
      <c r="C51" s="12"/>
      <c r="D51" s="12"/>
      <c r="E51" s="12"/>
      <c r="F51" s="12"/>
      <c r="G51" s="12"/>
      <c r="H51" s="12"/>
      <c r="I51" s="12"/>
      <c r="J51" s="12"/>
      <c r="K51" s="12"/>
      <c r="L51" s="12"/>
      <c r="M51" s="12"/>
      <c r="N51" s="12"/>
      <c r="O51" s="12"/>
      <c r="P51" s="12"/>
      <c r="Q51" s="12"/>
      <c r="R51" s="12"/>
    </row>
    <row r="52" spans="1:18" ht="18.75" customHeight="1" x14ac:dyDescent="0.25">
      <c r="A52" s="12"/>
      <c r="B52" s="12"/>
      <c r="C52" s="12"/>
      <c r="D52" s="12"/>
      <c r="E52" s="12"/>
      <c r="F52" s="12"/>
      <c r="G52" s="12"/>
      <c r="H52" s="12"/>
      <c r="I52" s="12"/>
      <c r="J52" s="12"/>
      <c r="K52" s="12"/>
      <c r="L52" s="12"/>
      <c r="M52" s="12"/>
      <c r="N52" s="12"/>
      <c r="O52" s="12"/>
      <c r="P52" s="12"/>
      <c r="Q52" s="12"/>
      <c r="R52" s="12"/>
    </row>
    <row r="53" spans="1:18" ht="18.75" customHeight="1" x14ac:dyDescent="0.25">
      <c r="A53" s="12"/>
      <c r="B53" s="12"/>
      <c r="C53" s="12"/>
      <c r="D53" s="12"/>
      <c r="E53" s="12"/>
      <c r="F53" s="12"/>
      <c r="G53" s="12"/>
      <c r="H53" s="12"/>
      <c r="I53" s="12"/>
      <c r="J53" s="12"/>
      <c r="K53" s="12"/>
      <c r="L53" s="12"/>
      <c r="M53" s="12"/>
      <c r="N53" s="12"/>
      <c r="O53" s="12"/>
      <c r="P53" s="12"/>
      <c r="Q53" s="12"/>
      <c r="R53" s="12"/>
    </row>
    <row r="54" spans="1:18" ht="18.75" customHeight="1" x14ac:dyDescent="0.25">
      <c r="A54" s="12"/>
      <c r="B54" s="12"/>
      <c r="C54" s="12"/>
      <c r="D54" s="12"/>
      <c r="E54" s="12"/>
      <c r="F54" s="12"/>
      <c r="G54" s="12"/>
      <c r="H54" s="12"/>
      <c r="I54" s="12"/>
      <c r="J54" s="12"/>
      <c r="K54" s="12"/>
      <c r="L54" s="12"/>
      <c r="M54" s="12"/>
      <c r="N54" s="12"/>
      <c r="O54" s="12"/>
      <c r="P54" s="12"/>
      <c r="Q54" s="12"/>
      <c r="R54" s="12"/>
    </row>
  </sheetData>
  <pageMargins left="0.7" right="0.7" top="0.75" bottom="0.75" header="0.3" footer="0.3"/>
  <pageSetup scale="6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
  <sheetViews>
    <sheetView topLeftCell="A46" zoomScaleNormal="100" workbookViewId="0">
      <selection activeCell="A56" sqref="A56"/>
    </sheetView>
  </sheetViews>
  <sheetFormatPr defaultColWidth="21.44140625" defaultRowHeight="13.2" x14ac:dyDescent="0.25"/>
  <cols>
    <col min="1" max="1" width="48.5546875" bestFit="1" customWidth="1"/>
    <col min="8" max="8" width="23.6640625" style="301" customWidth="1"/>
    <col min="9" max="22" width="21.44140625" style="301"/>
  </cols>
  <sheetData>
    <row r="1" spans="1:22" ht="26.25" customHeight="1" x14ac:dyDescent="0.4">
      <c r="A1" s="379" t="s">
        <v>140</v>
      </c>
      <c r="B1" s="375"/>
      <c r="C1" s="6"/>
      <c r="D1" s="6"/>
      <c r="E1" s="11"/>
      <c r="F1" s="6"/>
      <c r="G1" s="6"/>
      <c r="H1" s="312"/>
      <c r="I1" s="312"/>
      <c r="J1" s="312"/>
      <c r="K1" s="312"/>
      <c r="L1" s="312"/>
      <c r="M1" s="312"/>
      <c r="N1" s="312"/>
      <c r="O1" s="312"/>
      <c r="P1" s="312"/>
      <c r="Q1" s="312"/>
      <c r="R1" s="312"/>
      <c r="S1" s="312"/>
      <c r="T1" s="312"/>
      <c r="U1" s="312"/>
      <c r="V1" s="312"/>
    </row>
    <row r="2" spans="1:22" ht="31.2" customHeight="1" x14ac:dyDescent="0.3">
      <c r="A2" s="102" t="s">
        <v>141</v>
      </c>
      <c r="B2" s="103"/>
      <c r="C2" s="103"/>
      <c r="D2" s="104"/>
      <c r="E2" s="105" t="s">
        <v>46</v>
      </c>
      <c r="F2" s="106">
        <f>E2-1</f>
        <v>2017</v>
      </c>
      <c r="G2" s="106">
        <f>F2-1</f>
        <v>2016</v>
      </c>
      <c r="H2" s="380"/>
      <c r="I2" s="382"/>
      <c r="J2" s="312"/>
      <c r="K2" s="312"/>
      <c r="L2" s="312"/>
      <c r="M2" s="312"/>
      <c r="N2" s="312"/>
      <c r="O2" s="312"/>
      <c r="P2" s="312"/>
      <c r="Q2" s="312"/>
      <c r="R2" s="312"/>
      <c r="S2" s="312"/>
      <c r="T2" s="312"/>
      <c r="U2" s="312"/>
      <c r="V2" s="312"/>
    </row>
    <row r="3" spans="1:22" ht="18.75" customHeight="1" x14ac:dyDescent="0.25">
      <c r="A3" s="6"/>
      <c r="B3" s="6"/>
      <c r="C3" s="6"/>
      <c r="D3" s="6"/>
      <c r="E3" s="11"/>
      <c r="F3" s="6"/>
      <c r="G3" s="6"/>
      <c r="H3" s="381"/>
      <c r="I3" s="381"/>
      <c r="J3" s="312"/>
      <c r="K3" s="312"/>
      <c r="L3" s="312"/>
      <c r="M3" s="312"/>
      <c r="N3" s="312"/>
      <c r="O3" s="312"/>
      <c r="P3" s="312"/>
      <c r="Q3" s="312"/>
      <c r="R3" s="312"/>
      <c r="S3" s="312"/>
      <c r="T3" s="312"/>
      <c r="U3" s="312"/>
      <c r="V3" s="312"/>
    </row>
    <row r="4" spans="1:22" ht="18.75" customHeight="1" x14ac:dyDescent="0.3">
      <c r="A4" s="35" t="s">
        <v>142</v>
      </c>
      <c r="B4" s="6"/>
      <c r="C4" s="6"/>
      <c r="D4" s="6"/>
      <c r="E4" s="11"/>
      <c r="F4" s="6"/>
      <c r="G4" s="6"/>
      <c r="H4" s="381"/>
      <c r="I4" s="312"/>
      <c r="J4" s="312"/>
      <c r="K4" s="312"/>
      <c r="L4" s="312"/>
      <c r="M4" s="312"/>
      <c r="N4" s="312"/>
      <c r="O4" s="312"/>
      <c r="P4" s="312"/>
      <c r="Q4" s="312"/>
      <c r="R4" s="312"/>
      <c r="S4" s="312"/>
      <c r="T4" s="312"/>
      <c r="U4" s="312"/>
      <c r="V4" s="312"/>
    </row>
    <row r="5" spans="1:22" ht="18.75" customHeight="1" x14ac:dyDescent="0.3">
      <c r="A5" s="7" t="s">
        <v>55</v>
      </c>
      <c r="B5" s="6"/>
      <c r="C5" s="6"/>
      <c r="D5" s="6"/>
      <c r="E5" s="18">
        <v>1500</v>
      </c>
      <c r="F5" s="19">
        <v>1250</v>
      </c>
      <c r="G5" s="19">
        <v>1250</v>
      </c>
      <c r="H5" s="381"/>
      <c r="I5" s="312"/>
      <c r="J5" s="312"/>
      <c r="K5" s="312"/>
      <c r="L5" s="312"/>
      <c r="M5" s="312"/>
      <c r="N5" s="312"/>
      <c r="O5" s="312"/>
      <c r="P5" s="312"/>
      <c r="Q5" s="312"/>
      <c r="R5" s="312"/>
      <c r="S5" s="312"/>
      <c r="T5" s="312"/>
      <c r="U5" s="312"/>
      <c r="V5" s="312"/>
    </row>
    <row r="6" spans="1:22" ht="18.75" customHeight="1" x14ac:dyDescent="0.3">
      <c r="A6" s="107" t="s">
        <v>52</v>
      </c>
      <c r="B6" s="103"/>
      <c r="C6" s="103"/>
      <c r="D6" s="103"/>
      <c r="E6" s="108">
        <v>3000</v>
      </c>
      <c r="F6" s="109">
        <v>2750</v>
      </c>
      <c r="G6" s="109">
        <v>2750</v>
      </c>
      <c r="H6" s="312"/>
      <c r="I6" s="312"/>
      <c r="J6" s="312"/>
      <c r="K6" s="312"/>
      <c r="L6" s="312"/>
      <c r="M6" s="312"/>
      <c r="N6" s="312"/>
      <c r="O6" s="312"/>
      <c r="P6" s="312"/>
      <c r="Q6" s="312"/>
      <c r="R6" s="312"/>
      <c r="S6" s="312"/>
      <c r="T6" s="312"/>
      <c r="U6" s="312"/>
      <c r="V6" s="312"/>
    </row>
    <row r="7" spans="1:22" ht="18.75" customHeight="1" x14ac:dyDescent="0.3">
      <c r="A7" s="324" t="s">
        <v>603</v>
      </c>
      <c r="B7" s="103"/>
      <c r="C7" s="103"/>
      <c r="D7" s="103"/>
      <c r="E7" s="110">
        <f>SUM(E5:E6)</f>
        <v>4500</v>
      </c>
      <c r="F7" s="111">
        <f>SUM(F5:F6)</f>
        <v>4000</v>
      </c>
      <c r="G7" s="111">
        <f>SUM(G5:G6)</f>
        <v>4000</v>
      </c>
      <c r="H7" s="312"/>
      <c r="I7" s="312"/>
      <c r="J7" s="312"/>
      <c r="K7" s="312"/>
      <c r="L7" s="312"/>
      <c r="M7" s="312"/>
      <c r="N7" s="312"/>
      <c r="O7" s="312"/>
      <c r="P7" s="312"/>
      <c r="Q7" s="312"/>
      <c r="R7" s="312"/>
      <c r="S7" s="312"/>
      <c r="T7" s="312"/>
      <c r="U7" s="312"/>
      <c r="V7" s="312"/>
    </row>
    <row r="8" spans="1:22" ht="18.75" customHeight="1" x14ac:dyDescent="0.25">
      <c r="A8" s="6"/>
      <c r="B8" s="6"/>
      <c r="C8" s="6"/>
      <c r="D8" s="6"/>
      <c r="E8" s="11"/>
      <c r="F8" s="6"/>
      <c r="G8" s="6"/>
      <c r="H8" s="312"/>
      <c r="I8" s="380"/>
      <c r="J8" s="312"/>
      <c r="K8" s="312"/>
      <c r="L8" s="312"/>
      <c r="M8" s="312"/>
      <c r="N8" s="312"/>
      <c r="O8" s="312"/>
      <c r="P8" s="312"/>
      <c r="Q8" s="312"/>
      <c r="R8" s="312"/>
      <c r="S8" s="312"/>
      <c r="T8" s="312"/>
      <c r="U8" s="312"/>
      <c r="V8" s="312"/>
    </row>
    <row r="9" spans="1:22" ht="18.75" customHeight="1" x14ac:dyDescent="0.3">
      <c r="A9" s="35" t="s">
        <v>143</v>
      </c>
      <c r="B9" s="6"/>
      <c r="C9" s="6"/>
      <c r="D9" s="6"/>
      <c r="E9" s="11"/>
      <c r="F9" s="6"/>
      <c r="G9" s="6"/>
      <c r="H9" s="312"/>
      <c r="I9" s="380"/>
      <c r="J9" s="312"/>
      <c r="K9" s="312"/>
      <c r="L9" s="312"/>
      <c r="M9" s="312"/>
      <c r="N9" s="312"/>
      <c r="O9" s="312"/>
      <c r="P9" s="312"/>
      <c r="Q9" s="312"/>
      <c r="R9" s="312"/>
      <c r="S9" s="312"/>
      <c r="T9" s="312"/>
      <c r="U9" s="312"/>
      <c r="V9" s="312"/>
    </row>
    <row r="10" spans="1:22" ht="18.75" customHeight="1" x14ac:dyDescent="0.25">
      <c r="A10" s="298" t="s">
        <v>55</v>
      </c>
      <c r="B10" s="6"/>
      <c r="C10" s="6"/>
      <c r="D10" s="6"/>
      <c r="E10" s="11"/>
      <c r="F10" s="6"/>
      <c r="G10" s="6"/>
      <c r="H10" s="312"/>
      <c r="I10" s="316" t="s">
        <v>51</v>
      </c>
      <c r="J10" s="316" t="s">
        <v>51</v>
      </c>
      <c r="K10" s="316" t="s">
        <v>51</v>
      </c>
      <c r="L10" s="312"/>
      <c r="M10" s="312"/>
      <c r="N10" s="312"/>
      <c r="O10" s="312"/>
      <c r="P10" s="312"/>
      <c r="Q10" s="312"/>
      <c r="R10" s="312"/>
      <c r="S10" s="312"/>
      <c r="T10" s="312"/>
      <c r="U10" s="312"/>
      <c r="V10" s="312"/>
    </row>
    <row r="11" spans="1:22" ht="18.75" customHeight="1" x14ac:dyDescent="0.3">
      <c r="A11" s="298" t="s">
        <v>666</v>
      </c>
      <c r="B11" s="6"/>
      <c r="C11" s="6"/>
      <c r="D11" s="6"/>
      <c r="E11" s="18">
        <v>0</v>
      </c>
      <c r="F11" s="19">
        <v>1139</v>
      </c>
      <c r="G11" s="19">
        <v>538</v>
      </c>
      <c r="H11" s="312"/>
      <c r="I11" s="317"/>
      <c r="J11" s="312"/>
      <c r="K11" s="312"/>
      <c r="L11" s="312"/>
      <c r="M11" s="312"/>
      <c r="N11" s="312"/>
      <c r="O11" s="312"/>
      <c r="P11" s="312"/>
      <c r="Q11" s="312"/>
      <c r="R11" s="312"/>
      <c r="S11" s="312"/>
      <c r="T11" s="312"/>
      <c r="U11" s="312"/>
      <c r="V11" s="312"/>
    </row>
    <row r="12" spans="1:22" ht="18.75" customHeight="1" x14ac:dyDescent="0.3">
      <c r="A12" s="298" t="s">
        <v>144</v>
      </c>
      <c r="B12" s="6"/>
      <c r="C12" s="6"/>
      <c r="D12" s="6"/>
      <c r="E12" s="21">
        <v>0</v>
      </c>
      <c r="F12" s="22">
        <f>-J12</f>
        <v>0</v>
      </c>
      <c r="G12" s="22">
        <v>0</v>
      </c>
      <c r="H12" s="312"/>
      <c r="I12" s="317"/>
      <c r="J12" s="312"/>
      <c r="K12" s="312"/>
      <c r="L12" s="312"/>
      <c r="M12" s="312"/>
      <c r="N12" s="312"/>
      <c r="O12" s="312"/>
      <c r="P12" s="312"/>
      <c r="Q12" s="312"/>
      <c r="R12" s="312"/>
      <c r="S12" s="312"/>
      <c r="T12" s="312"/>
      <c r="U12" s="312"/>
      <c r="V12" s="312"/>
    </row>
    <row r="13" spans="1:22" ht="18.75" customHeight="1" x14ac:dyDescent="0.25">
      <c r="A13" s="298" t="s">
        <v>52</v>
      </c>
      <c r="B13" s="6"/>
      <c r="C13" s="6"/>
      <c r="D13" s="6"/>
      <c r="E13" s="113"/>
      <c r="F13" s="6"/>
      <c r="G13" s="6"/>
      <c r="H13" s="312"/>
      <c r="I13" s="312"/>
      <c r="J13" s="312"/>
      <c r="K13" s="312"/>
      <c r="L13" s="312"/>
      <c r="M13" s="312"/>
      <c r="N13" s="312"/>
      <c r="O13" s="312"/>
      <c r="P13" s="312"/>
      <c r="Q13" s="312"/>
      <c r="R13" s="312"/>
      <c r="S13" s="312"/>
      <c r="T13" s="312"/>
      <c r="U13" s="312"/>
      <c r="V13" s="312"/>
    </row>
    <row r="14" spans="1:22" ht="18.75" customHeight="1" x14ac:dyDescent="0.3">
      <c r="A14" s="298" t="s">
        <v>666</v>
      </c>
      <c r="B14" s="6"/>
      <c r="C14" s="6"/>
      <c r="D14" s="6"/>
      <c r="E14" s="21">
        <v>721</v>
      </c>
      <c r="F14" s="22">
        <v>1238</v>
      </c>
      <c r="G14" s="22">
        <v>769</v>
      </c>
      <c r="H14" s="312"/>
      <c r="I14" s="317"/>
      <c r="J14" s="312"/>
      <c r="K14" s="312"/>
      <c r="L14" s="312"/>
      <c r="M14" s="312"/>
      <c r="N14" s="312"/>
      <c r="O14" s="312"/>
      <c r="P14" s="312"/>
      <c r="Q14" s="312"/>
      <c r="R14" s="312"/>
      <c r="S14" s="312"/>
      <c r="T14" s="312"/>
      <c r="U14" s="312"/>
      <c r="V14" s="312"/>
    </row>
    <row r="15" spans="1:22" ht="18.75" customHeight="1" x14ac:dyDescent="0.3">
      <c r="A15" s="107" t="s">
        <v>144</v>
      </c>
      <c r="B15" s="103"/>
      <c r="C15" s="103"/>
      <c r="D15" s="103"/>
      <c r="E15" s="108">
        <v>190</v>
      </c>
      <c r="F15" s="109">
        <v>99</v>
      </c>
      <c r="G15" s="109">
        <v>91</v>
      </c>
      <c r="H15" s="312"/>
      <c r="I15" s="317"/>
      <c r="J15" s="312"/>
      <c r="K15" s="312"/>
      <c r="L15" s="312"/>
      <c r="M15" s="312"/>
      <c r="N15" s="312"/>
      <c r="O15" s="312"/>
      <c r="P15" s="312"/>
      <c r="Q15" s="312"/>
      <c r="R15" s="312"/>
      <c r="S15" s="312"/>
      <c r="T15" s="312"/>
      <c r="U15" s="312"/>
      <c r="V15" s="312"/>
    </row>
    <row r="16" spans="1:22" ht="18.75" customHeight="1" x14ac:dyDescent="0.3">
      <c r="A16" s="114" t="s">
        <v>145</v>
      </c>
      <c r="B16" s="115"/>
      <c r="C16" s="115"/>
      <c r="D16" s="115"/>
      <c r="E16" s="116">
        <f>SUM(E11:E15)</f>
        <v>911</v>
      </c>
      <c r="F16" s="117">
        <f>SUM(F11:F15)</f>
        <v>2476</v>
      </c>
      <c r="G16" s="117">
        <f>SUM(G11:G15)</f>
        <v>1398</v>
      </c>
      <c r="H16" s="312"/>
      <c r="I16" s="312"/>
      <c r="J16" s="312"/>
      <c r="K16" s="312"/>
      <c r="L16" s="312"/>
      <c r="M16" s="312"/>
      <c r="N16" s="312"/>
      <c r="O16" s="312"/>
      <c r="P16" s="312"/>
      <c r="Q16" s="312"/>
      <c r="R16" s="312"/>
      <c r="S16" s="312"/>
      <c r="T16" s="312"/>
      <c r="U16" s="312"/>
      <c r="V16" s="312"/>
    </row>
    <row r="17" spans="1:22" ht="18.75" customHeight="1" x14ac:dyDescent="0.25">
      <c r="A17" s="6"/>
      <c r="B17" s="6"/>
      <c r="C17" s="6"/>
      <c r="D17" s="6"/>
      <c r="E17" s="11"/>
      <c r="F17" s="6"/>
      <c r="G17" s="6"/>
      <c r="H17" s="312"/>
      <c r="I17" s="312"/>
      <c r="J17" s="312"/>
      <c r="K17" s="312"/>
      <c r="L17" s="312"/>
      <c r="M17" s="312"/>
      <c r="N17" s="312"/>
      <c r="O17" s="312"/>
      <c r="P17" s="312"/>
      <c r="Q17" s="312"/>
      <c r="R17" s="312"/>
      <c r="S17" s="312"/>
      <c r="T17" s="312"/>
      <c r="U17" s="312"/>
      <c r="V17" s="312"/>
    </row>
    <row r="18" spans="1:22" ht="18.75" customHeight="1" x14ac:dyDescent="0.3">
      <c r="A18" s="35" t="s">
        <v>146</v>
      </c>
      <c r="B18" s="6"/>
      <c r="C18" s="6"/>
      <c r="D18" s="6"/>
      <c r="E18" s="11"/>
      <c r="F18" s="6"/>
      <c r="G18" s="6"/>
      <c r="H18" s="312"/>
      <c r="I18" s="312"/>
      <c r="J18" s="312"/>
      <c r="K18" s="312"/>
      <c r="L18" s="312"/>
      <c r="M18" s="312"/>
      <c r="N18" s="312"/>
      <c r="O18" s="312"/>
      <c r="P18" s="312"/>
      <c r="Q18" s="312"/>
      <c r="R18" s="312"/>
      <c r="S18" s="312"/>
      <c r="T18" s="312"/>
      <c r="U18" s="312"/>
      <c r="V18" s="312"/>
    </row>
    <row r="19" spans="1:22" ht="18.75" customHeight="1" x14ac:dyDescent="0.3">
      <c r="A19" s="7" t="s">
        <v>55</v>
      </c>
      <c r="B19" s="6"/>
      <c r="C19" s="6"/>
      <c r="D19" s="6"/>
      <c r="E19" s="18">
        <f>E5-E11-E12</f>
        <v>1500</v>
      </c>
      <c r="F19" s="19">
        <v>111</v>
      </c>
      <c r="G19" s="19">
        <v>712</v>
      </c>
      <c r="H19" s="312"/>
      <c r="I19" s="312"/>
      <c r="J19" s="312"/>
      <c r="K19" s="312"/>
      <c r="L19" s="312"/>
      <c r="M19" s="312"/>
      <c r="N19" s="312"/>
      <c r="O19" s="312"/>
      <c r="P19" s="312"/>
      <c r="Q19" s="312"/>
      <c r="R19" s="312"/>
      <c r="S19" s="312"/>
      <c r="T19" s="312"/>
      <c r="U19" s="312"/>
      <c r="V19" s="312"/>
    </row>
    <row r="20" spans="1:22" ht="18.75" customHeight="1" x14ac:dyDescent="0.3">
      <c r="A20" s="107" t="s">
        <v>52</v>
      </c>
      <c r="B20" s="103"/>
      <c r="C20" s="103"/>
      <c r="D20" s="103"/>
      <c r="E20" s="108">
        <f>E6-E14-E15</f>
        <v>2089</v>
      </c>
      <c r="F20" s="109">
        <v>1413</v>
      </c>
      <c r="G20" s="109">
        <v>1890</v>
      </c>
      <c r="H20" s="312"/>
      <c r="I20" s="312"/>
      <c r="J20" s="312"/>
      <c r="K20" s="312"/>
      <c r="L20" s="312"/>
      <c r="M20" s="312"/>
      <c r="N20" s="312"/>
      <c r="O20" s="312"/>
      <c r="P20" s="312"/>
      <c r="Q20" s="312"/>
      <c r="R20" s="312"/>
      <c r="S20" s="312"/>
      <c r="T20" s="312"/>
      <c r="U20" s="312"/>
      <c r="V20" s="312"/>
    </row>
    <row r="21" spans="1:22" ht="21.3" customHeight="1" thickBot="1" x14ac:dyDescent="0.35">
      <c r="A21" s="100" t="s">
        <v>147</v>
      </c>
      <c r="B21" s="103"/>
      <c r="C21" s="103"/>
      <c r="D21" s="103"/>
      <c r="E21" s="110">
        <f>SUM(E19:E20)</f>
        <v>3589</v>
      </c>
      <c r="F21" s="111">
        <f>SUM(F19:F20)</f>
        <v>1524</v>
      </c>
      <c r="G21" s="111">
        <f>SUM(G19:G20)</f>
        <v>2602</v>
      </c>
      <c r="H21" s="312"/>
      <c r="I21" s="312"/>
      <c r="J21" s="312"/>
      <c r="K21" s="312"/>
      <c r="L21" s="312"/>
      <c r="M21" s="312"/>
      <c r="N21" s="312"/>
      <c r="O21" s="312"/>
      <c r="P21" s="312"/>
      <c r="Q21" s="312"/>
      <c r="R21" s="312"/>
      <c r="S21" s="312"/>
      <c r="T21" s="312"/>
      <c r="U21" s="312"/>
      <c r="V21" s="312"/>
    </row>
    <row r="22" spans="1:22" ht="39.6" customHeight="1" x14ac:dyDescent="0.25">
      <c r="A22" s="383" t="s">
        <v>665</v>
      </c>
      <c r="B22" s="384"/>
      <c r="C22" s="384"/>
      <c r="D22" s="384"/>
      <c r="E22" s="384"/>
      <c r="F22" s="384"/>
      <c r="G22" s="384"/>
      <c r="H22" s="312"/>
      <c r="I22" s="312"/>
      <c r="J22" s="312"/>
      <c r="K22" s="312"/>
      <c r="L22" s="312"/>
      <c r="M22" s="312"/>
      <c r="N22" s="312"/>
      <c r="O22" s="312"/>
      <c r="P22" s="312"/>
      <c r="Q22" s="312"/>
      <c r="R22" s="312"/>
      <c r="S22" s="312"/>
      <c r="T22" s="312"/>
      <c r="U22" s="312"/>
      <c r="V22" s="312"/>
    </row>
    <row r="23" spans="1:22" ht="18.75" customHeight="1" x14ac:dyDescent="0.25">
      <c r="A23" s="6"/>
      <c r="B23" s="6"/>
      <c r="C23" s="6"/>
      <c r="D23" s="6"/>
      <c r="E23" s="6"/>
      <c r="F23" s="6"/>
      <c r="G23" s="6"/>
      <c r="H23" s="312"/>
      <c r="I23" s="312"/>
      <c r="J23" s="312"/>
      <c r="K23" s="312"/>
      <c r="L23" s="312"/>
      <c r="M23" s="312"/>
      <c r="N23" s="312"/>
      <c r="O23" s="312"/>
      <c r="P23" s="312"/>
      <c r="Q23" s="312"/>
      <c r="R23" s="312"/>
      <c r="S23" s="312"/>
      <c r="T23" s="312"/>
      <c r="U23" s="312"/>
      <c r="V23" s="312"/>
    </row>
    <row r="24" spans="1:22" ht="18.75" customHeight="1" x14ac:dyDescent="0.25">
      <c r="A24" s="6"/>
      <c r="B24" s="6"/>
      <c r="C24" s="6"/>
      <c r="D24" s="6"/>
      <c r="E24" s="6"/>
      <c r="F24" s="6"/>
      <c r="G24" s="6"/>
      <c r="H24" s="312"/>
      <c r="I24" s="312"/>
      <c r="J24" s="312"/>
      <c r="K24" s="312"/>
      <c r="L24" s="312"/>
      <c r="M24" s="312"/>
      <c r="N24" s="312"/>
      <c r="O24" s="312"/>
      <c r="P24" s="312"/>
      <c r="Q24" s="312"/>
      <c r="R24" s="312"/>
      <c r="S24" s="312"/>
      <c r="T24" s="312"/>
      <c r="U24" s="312"/>
      <c r="V24" s="312"/>
    </row>
    <row r="25" spans="1:22" ht="18.75" customHeight="1" x14ac:dyDescent="0.25">
      <c r="A25" s="6"/>
      <c r="B25" s="6"/>
      <c r="C25" s="6"/>
      <c r="D25" s="6"/>
      <c r="E25" s="6"/>
      <c r="F25" s="6"/>
      <c r="G25" s="6"/>
      <c r="H25" s="312"/>
      <c r="I25" s="312"/>
      <c r="J25" s="312"/>
      <c r="K25" s="312"/>
      <c r="L25" s="312"/>
      <c r="M25" s="312"/>
      <c r="N25" s="312"/>
      <c r="O25" s="312"/>
      <c r="P25" s="312"/>
      <c r="Q25" s="312"/>
      <c r="R25" s="312"/>
      <c r="S25" s="312"/>
      <c r="T25" s="312"/>
      <c r="U25" s="312"/>
      <c r="V25" s="312"/>
    </row>
    <row r="26" spans="1:22" ht="26.25" customHeight="1" x14ac:dyDescent="0.4">
      <c r="A26" s="10" t="s">
        <v>9</v>
      </c>
      <c r="B26" s="6"/>
      <c r="C26" s="6"/>
      <c r="D26" s="6"/>
      <c r="E26" s="6"/>
      <c r="F26" s="6"/>
      <c r="G26" s="6"/>
      <c r="H26" s="312"/>
      <c r="I26" s="312"/>
      <c r="J26" s="312"/>
      <c r="K26" s="312"/>
      <c r="L26" s="312"/>
      <c r="M26" s="312"/>
      <c r="N26" s="312"/>
      <c r="O26" s="312"/>
      <c r="P26" s="312"/>
      <c r="Q26" s="312"/>
      <c r="R26" s="312"/>
      <c r="S26" s="312"/>
      <c r="T26" s="312"/>
      <c r="U26" s="312"/>
      <c r="V26" s="312"/>
    </row>
    <row r="27" spans="1:22" ht="36.299999999999997" customHeight="1" x14ac:dyDescent="0.3">
      <c r="A27" s="102" t="s">
        <v>148</v>
      </c>
      <c r="B27" s="103"/>
      <c r="C27" s="106" t="s">
        <v>149</v>
      </c>
      <c r="D27" s="106" t="s">
        <v>150</v>
      </c>
      <c r="E27" s="106" t="s">
        <v>151</v>
      </c>
      <c r="F27" s="105" t="s">
        <v>46</v>
      </c>
      <c r="G27" s="106">
        <f>F27-1</f>
        <v>2017</v>
      </c>
      <c r="H27" s="312"/>
      <c r="I27" s="312"/>
      <c r="J27" s="312"/>
      <c r="K27" s="312"/>
      <c r="L27" s="312"/>
      <c r="M27" s="312"/>
      <c r="N27" s="312"/>
      <c r="O27" s="312"/>
      <c r="P27" s="312"/>
      <c r="Q27" s="312"/>
      <c r="R27" s="312"/>
      <c r="S27" s="312"/>
      <c r="T27" s="312"/>
      <c r="U27" s="312"/>
      <c r="V27" s="312"/>
    </row>
    <row r="28" spans="1:22" ht="51.3" customHeight="1" x14ac:dyDescent="0.3">
      <c r="A28" s="325" t="s">
        <v>604</v>
      </c>
      <c r="B28" s="6"/>
      <c r="C28" s="6"/>
      <c r="D28" s="6"/>
      <c r="E28" s="6"/>
      <c r="F28" s="11"/>
      <c r="G28" s="6"/>
      <c r="H28" s="312"/>
      <c r="I28" s="312"/>
      <c r="J28" s="312"/>
      <c r="K28" s="312"/>
      <c r="L28" s="312"/>
      <c r="M28" s="312"/>
      <c r="N28" s="312"/>
      <c r="O28" s="312"/>
      <c r="P28" s="312"/>
      <c r="Q28" s="312"/>
      <c r="R28" s="312"/>
      <c r="S28" s="312"/>
      <c r="T28" s="312"/>
      <c r="U28" s="312"/>
      <c r="V28" s="312"/>
    </row>
    <row r="29" spans="1:22" ht="18.75" customHeight="1" x14ac:dyDescent="0.3">
      <c r="A29" s="7" t="s">
        <v>152</v>
      </c>
      <c r="B29" s="7" t="s">
        <v>51</v>
      </c>
      <c r="C29" s="17" t="s">
        <v>153</v>
      </c>
      <c r="D29" s="32">
        <v>650000</v>
      </c>
      <c r="E29" s="38">
        <v>25.5</v>
      </c>
      <c r="F29" s="18">
        <v>16</v>
      </c>
      <c r="G29" s="19">
        <v>16</v>
      </c>
      <c r="H29" s="312"/>
      <c r="I29" s="312"/>
      <c r="J29" s="312"/>
      <c r="K29" s="312"/>
      <c r="L29" s="312"/>
      <c r="M29" s="312"/>
      <c r="N29" s="312"/>
      <c r="O29" s="312"/>
      <c r="P29" s="312"/>
      <c r="Q29" s="312"/>
      <c r="R29" s="312"/>
      <c r="S29" s="312"/>
      <c r="T29" s="312"/>
      <c r="U29" s="312"/>
      <c r="V29" s="312"/>
    </row>
    <row r="30" spans="1:22" ht="18.75" customHeight="1" x14ac:dyDescent="0.3">
      <c r="A30" s="7" t="s">
        <v>154</v>
      </c>
      <c r="B30" s="7" t="s">
        <v>51</v>
      </c>
      <c r="C30" s="17" t="s">
        <v>155</v>
      </c>
      <c r="D30" s="32">
        <v>1200000</v>
      </c>
      <c r="E30" s="40">
        <v>25.8</v>
      </c>
      <c r="F30" s="21">
        <v>30</v>
      </c>
      <c r="G30" s="22">
        <v>30</v>
      </c>
      <c r="H30" s="312"/>
      <c r="I30" s="312"/>
      <c r="J30" s="312"/>
      <c r="K30" s="312"/>
      <c r="L30" s="312"/>
      <c r="M30" s="312"/>
      <c r="N30" s="312"/>
      <c r="O30" s="312"/>
      <c r="P30" s="312"/>
      <c r="Q30" s="312"/>
      <c r="R30" s="312"/>
      <c r="S30" s="312"/>
      <c r="T30" s="312"/>
      <c r="U30" s="312"/>
      <c r="V30" s="312"/>
    </row>
    <row r="31" spans="1:22" ht="18.75" customHeight="1" x14ac:dyDescent="0.3">
      <c r="A31" s="7" t="s">
        <v>156</v>
      </c>
      <c r="B31" s="7" t="s">
        <v>51</v>
      </c>
      <c r="C31" s="17" t="s">
        <v>157</v>
      </c>
      <c r="D31" s="32">
        <v>1653429</v>
      </c>
      <c r="E31" s="118">
        <v>28.75</v>
      </c>
      <c r="F31" s="21">
        <v>41</v>
      </c>
      <c r="G31" s="22">
        <v>41</v>
      </c>
      <c r="H31" s="312"/>
      <c r="I31" s="312"/>
      <c r="J31" s="312"/>
      <c r="K31" s="312"/>
      <c r="L31" s="312"/>
      <c r="M31" s="312"/>
      <c r="N31" s="312"/>
      <c r="O31" s="312"/>
      <c r="P31" s="312"/>
      <c r="Q31" s="312"/>
      <c r="R31" s="312"/>
      <c r="S31" s="312"/>
      <c r="T31" s="312"/>
      <c r="U31" s="312"/>
      <c r="V31" s="312"/>
    </row>
    <row r="32" spans="1:22" ht="18.75" customHeight="1" x14ac:dyDescent="0.3">
      <c r="A32" s="7" t="s">
        <v>158</v>
      </c>
      <c r="B32" s="7" t="s">
        <v>51</v>
      </c>
      <c r="C32" s="17" t="s">
        <v>159</v>
      </c>
      <c r="D32" s="32">
        <v>1296769</v>
      </c>
      <c r="E32" s="40">
        <v>25.8</v>
      </c>
      <c r="F32" s="21">
        <v>33</v>
      </c>
      <c r="G32" s="22">
        <v>33</v>
      </c>
      <c r="H32" s="312"/>
      <c r="I32" s="312"/>
      <c r="J32" s="312"/>
      <c r="K32" s="312"/>
      <c r="L32" s="312"/>
      <c r="M32" s="312"/>
      <c r="N32" s="312"/>
      <c r="O32" s="312"/>
      <c r="P32" s="312"/>
      <c r="Q32" s="312"/>
      <c r="R32" s="312"/>
      <c r="S32" s="312"/>
      <c r="T32" s="312"/>
      <c r="U32" s="312"/>
      <c r="V32" s="312"/>
    </row>
    <row r="33" spans="1:22" ht="36.299999999999997" customHeight="1" x14ac:dyDescent="0.3">
      <c r="A33" s="325" t="s">
        <v>605</v>
      </c>
      <c r="B33" s="6"/>
      <c r="C33" s="31"/>
      <c r="D33" s="6"/>
      <c r="E33" s="6"/>
      <c r="F33" s="11"/>
      <c r="G33" s="6"/>
      <c r="H33" s="312"/>
      <c r="I33" s="312"/>
      <c r="J33" s="312"/>
      <c r="K33" s="312"/>
      <c r="L33" s="312"/>
      <c r="M33" s="312"/>
      <c r="N33" s="312"/>
      <c r="O33" s="312"/>
      <c r="P33" s="312"/>
      <c r="Q33" s="312"/>
      <c r="R33" s="312"/>
      <c r="S33" s="312"/>
      <c r="T33" s="312"/>
      <c r="U33" s="312"/>
      <c r="V33" s="312"/>
    </row>
    <row r="34" spans="1:22" ht="18.75" customHeight="1" x14ac:dyDescent="0.3">
      <c r="A34" s="298" t="s">
        <v>160</v>
      </c>
      <c r="B34" s="7" t="s">
        <v>51</v>
      </c>
      <c r="C34" s="17" t="s">
        <v>161</v>
      </c>
      <c r="D34" s="32">
        <v>350000</v>
      </c>
      <c r="E34" s="53">
        <v>1000</v>
      </c>
      <c r="F34" s="21">
        <v>350</v>
      </c>
      <c r="G34" s="22">
        <v>350</v>
      </c>
      <c r="H34" s="312"/>
      <c r="I34" s="312"/>
      <c r="J34" s="312"/>
      <c r="K34" s="312"/>
      <c r="L34" s="312"/>
      <c r="M34" s="312"/>
      <c r="N34" s="312"/>
      <c r="O34" s="312"/>
      <c r="P34" s="312"/>
      <c r="Q34" s="312"/>
      <c r="R34" s="312"/>
      <c r="S34" s="312"/>
      <c r="T34" s="312"/>
      <c r="U34" s="312"/>
      <c r="V34" s="312"/>
    </row>
    <row r="35" spans="1:22" ht="18.75" customHeight="1" x14ac:dyDescent="0.3">
      <c r="A35" s="298" t="s">
        <v>606</v>
      </c>
      <c r="B35" s="6"/>
      <c r="C35" s="17" t="s">
        <v>162</v>
      </c>
      <c r="D35" s="32">
        <v>160004</v>
      </c>
      <c r="E35" s="53">
        <v>2500</v>
      </c>
      <c r="F35" s="21">
        <v>400</v>
      </c>
      <c r="G35" s="22">
        <v>400</v>
      </c>
      <c r="H35" s="312"/>
      <c r="I35" s="312"/>
      <c r="J35" s="312"/>
      <c r="K35" s="312"/>
      <c r="L35" s="312"/>
      <c r="M35" s="312"/>
      <c r="N35" s="312"/>
      <c r="O35" s="312"/>
      <c r="P35" s="312"/>
      <c r="Q35" s="312"/>
      <c r="R35" s="312"/>
      <c r="S35" s="312"/>
      <c r="T35" s="312"/>
      <c r="U35" s="312"/>
      <c r="V35" s="312"/>
    </row>
    <row r="36" spans="1:22" ht="18.75" customHeight="1" x14ac:dyDescent="0.3">
      <c r="A36" s="298" t="s">
        <v>607</v>
      </c>
      <c r="B36" s="6"/>
      <c r="C36" s="17" t="s">
        <v>163</v>
      </c>
      <c r="D36" s="32">
        <v>110004</v>
      </c>
      <c r="E36" s="53">
        <v>2500</v>
      </c>
      <c r="F36" s="21">
        <v>275</v>
      </c>
      <c r="G36" s="22">
        <v>275</v>
      </c>
      <c r="H36" s="312"/>
      <c r="I36" s="312"/>
      <c r="J36" s="312"/>
      <c r="K36" s="312"/>
      <c r="L36" s="312"/>
      <c r="M36" s="312"/>
      <c r="N36" s="312"/>
      <c r="O36" s="312"/>
      <c r="P36" s="312"/>
      <c r="Q36" s="312"/>
      <c r="R36" s="312"/>
      <c r="S36" s="312"/>
      <c r="T36" s="312"/>
      <c r="U36" s="312"/>
      <c r="V36" s="312"/>
    </row>
    <row r="37" spans="1:22" ht="18.75" customHeight="1" x14ac:dyDescent="0.3">
      <c r="A37" s="298" t="s">
        <v>608</v>
      </c>
      <c r="B37" s="6"/>
      <c r="C37" s="17" t="s">
        <v>164</v>
      </c>
      <c r="D37" s="32">
        <v>130004</v>
      </c>
      <c r="E37" s="53">
        <v>2500</v>
      </c>
      <c r="F37" s="21">
        <v>325</v>
      </c>
      <c r="G37" s="183">
        <v>325</v>
      </c>
      <c r="H37" s="312"/>
      <c r="I37" s="312"/>
      <c r="J37" s="312"/>
      <c r="K37" s="312"/>
      <c r="L37" s="312"/>
      <c r="M37" s="312"/>
      <c r="N37" s="312"/>
      <c r="O37" s="312"/>
      <c r="P37" s="312"/>
      <c r="Q37" s="312"/>
      <c r="R37" s="312"/>
      <c r="S37" s="312"/>
      <c r="T37" s="312"/>
      <c r="U37" s="312"/>
      <c r="V37" s="312"/>
    </row>
    <row r="38" spans="1:22" ht="18.75" customHeight="1" x14ac:dyDescent="0.3">
      <c r="A38" s="298" t="s">
        <v>609</v>
      </c>
      <c r="B38" s="6"/>
      <c r="C38" s="17" t="s">
        <v>165</v>
      </c>
      <c r="D38" s="32">
        <v>120004</v>
      </c>
      <c r="E38" s="361" t="s">
        <v>166</v>
      </c>
      <c r="F38" s="21">
        <v>300</v>
      </c>
      <c r="G38" s="183">
        <v>300</v>
      </c>
      <c r="H38" s="312"/>
      <c r="I38" s="312"/>
      <c r="J38" s="312"/>
      <c r="K38" s="312"/>
      <c r="L38" s="312"/>
      <c r="M38" s="312"/>
      <c r="N38" s="312"/>
      <c r="O38" s="312"/>
      <c r="P38" s="312"/>
      <c r="Q38" s="312"/>
      <c r="R38" s="312"/>
      <c r="S38" s="312"/>
      <c r="T38" s="312"/>
      <c r="U38" s="312"/>
      <c r="V38" s="312"/>
    </row>
    <row r="39" spans="1:22" ht="18.75" customHeight="1" thickBot="1" x14ac:dyDescent="0.35">
      <c r="A39" s="107" t="s">
        <v>610</v>
      </c>
      <c r="B39" s="103"/>
      <c r="C39" s="106" t="s">
        <v>167</v>
      </c>
      <c r="D39" s="119">
        <v>190004</v>
      </c>
      <c r="E39" s="120">
        <v>2500</v>
      </c>
      <c r="F39" s="108">
        <v>475</v>
      </c>
      <c r="G39" s="109">
        <v>475</v>
      </c>
      <c r="H39" s="312"/>
      <c r="I39" s="312"/>
      <c r="J39" s="312"/>
      <c r="K39" s="312"/>
      <c r="L39" s="312"/>
      <c r="M39" s="312"/>
      <c r="N39" s="312"/>
      <c r="O39" s="312"/>
      <c r="P39" s="312"/>
      <c r="Q39" s="312"/>
      <c r="R39" s="312"/>
      <c r="S39" s="312"/>
      <c r="T39" s="312"/>
      <c r="U39" s="312"/>
      <c r="V39" s="312"/>
    </row>
    <row r="40" spans="1:22" ht="18.75" customHeight="1" x14ac:dyDescent="0.3">
      <c r="A40" s="7" t="s">
        <v>168</v>
      </c>
      <c r="B40" s="6"/>
      <c r="C40" s="6"/>
      <c r="D40" s="6"/>
      <c r="E40" s="6"/>
      <c r="F40" s="21">
        <v>2245</v>
      </c>
      <c r="G40" s="22">
        <v>2245</v>
      </c>
      <c r="H40" s="312"/>
      <c r="I40" s="312"/>
      <c r="J40" s="312"/>
      <c r="K40" s="312"/>
      <c r="L40" s="312"/>
      <c r="M40" s="312"/>
      <c r="N40" s="312"/>
      <c r="O40" s="312"/>
      <c r="P40" s="312"/>
      <c r="Q40" s="312"/>
      <c r="R40" s="312"/>
      <c r="S40" s="312"/>
      <c r="T40" s="312"/>
      <c r="U40" s="312"/>
      <c r="V40" s="312"/>
    </row>
    <row r="41" spans="1:22" ht="18.75" customHeight="1" x14ac:dyDescent="0.3">
      <c r="A41" s="107" t="s">
        <v>169</v>
      </c>
      <c r="B41" s="103"/>
      <c r="C41" s="103"/>
      <c r="D41" s="103"/>
      <c r="E41" s="103"/>
      <c r="F41" s="108">
        <v>-52</v>
      </c>
      <c r="G41" s="109">
        <v>-52</v>
      </c>
      <c r="H41" s="312"/>
      <c r="I41" s="312"/>
      <c r="J41" s="312"/>
      <c r="K41" s="312"/>
      <c r="L41" s="312"/>
      <c r="M41" s="312"/>
      <c r="N41" s="312"/>
      <c r="O41" s="312"/>
      <c r="P41" s="312"/>
      <c r="Q41" s="312"/>
      <c r="R41" s="312"/>
      <c r="S41" s="312"/>
      <c r="T41" s="312"/>
      <c r="U41" s="312"/>
      <c r="V41" s="312"/>
    </row>
    <row r="42" spans="1:22" ht="36.299999999999997" customHeight="1" x14ac:dyDescent="0.3">
      <c r="A42" s="385" t="s">
        <v>170</v>
      </c>
      <c r="B42" s="386"/>
      <c r="C42" s="103"/>
      <c r="D42" s="103"/>
      <c r="E42" s="103"/>
      <c r="F42" s="110">
        <v>2193</v>
      </c>
      <c r="G42" s="101">
        <v>2193</v>
      </c>
      <c r="H42" s="312"/>
      <c r="I42" s="312"/>
      <c r="J42" s="312"/>
      <c r="K42" s="312"/>
      <c r="L42" s="312"/>
      <c r="M42" s="312"/>
      <c r="N42" s="312"/>
      <c r="O42" s="312"/>
      <c r="P42" s="312"/>
      <c r="Q42" s="312"/>
      <c r="R42" s="312"/>
      <c r="S42" s="312"/>
      <c r="T42" s="312"/>
      <c r="U42" s="312"/>
      <c r="V42" s="312"/>
    </row>
    <row r="43" spans="1:22" ht="18.75" customHeight="1" x14ac:dyDescent="0.25">
      <c r="A43" s="6"/>
      <c r="B43" s="6"/>
      <c r="C43" s="6"/>
      <c r="D43" s="6"/>
      <c r="E43" s="6"/>
      <c r="F43" s="6"/>
      <c r="G43" s="6"/>
      <c r="H43" s="312"/>
      <c r="I43" s="312"/>
      <c r="J43" s="312"/>
      <c r="K43" s="312"/>
      <c r="L43" s="312"/>
      <c r="M43" s="312"/>
      <c r="N43" s="312"/>
      <c r="O43" s="312"/>
      <c r="P43" s="312"/>
      <c r="Q43" s="312"/>
      <c r="R43" s="312"/>
      <c r="S43" s="312"/>
      <c r="T43" s="312"/>
      <c r="U43" s="312"/>
      <c r="V43" s="312"/>
    </row>
    <row r="44" spans="1:22" ht="31.2" customHeight="1" x14ac:dyDescent="0.25">
      <c r="A44" s="365" t="s">
        <v>171</v>
      </c>
      <c r="B44" s="375"/>
      <c r="C44" s="369"/>
      <c r="D44" s="375"/>
      <c r="E44" s="375"/>
      <c r="F44" s="375"/>
      <c r="G44" s="375"/>
      <c r="H44" s="312"/>
      <c r="I44" s="312"/>
      <c r="J44" s="312"/>
      <c r="K44" s="312"/>
      <c r="L44" s="312"/>
      <c r="M44" s="312"/>
      <c r="N44" s="312"/>
      <c r="O44" s="312"/>
      <c r="P44" s="312"/>
      <c r="Q44" s="312"/>
      <c r="R44" s="312"/>
      <c r="S44" s="312"/>
      <c r="T44" s="312"/>
      <c r="U44" s="312"/>
      <c r="V44" s="312"/>
    </row>
    <row r="45" spans="1:22" ht="31.2" customHeight="1" x14ac:dyDescent="0.25">
      <c r="A45" s="365" t="s">
        <v>172</v>
      </c>
      <c r="B45" s="375"/>
      <c r="C45" s="369"/>
      <c r="D45" s="375"/>
      <c r="E45" s="375"/>
      <c r="F45" s="375"/>
      <c r="G45" s="375"/>
      <c r="H45" s="312"/>
      <c r="I45" s="312"/>
      <c r="J45" s="312"/>
      <c r="K45" s="312"/>
      <c r="L45" s="312"/>
      <c r="M45" s="312"/>
      <c r="N45" s="312"/>
      <c r="O45" s="312"/>
      <c r="P45" s="312"/>
      <c r="Q45" s="312"/>
      <c r="R45" s="312"/>
      <c r="S45" s="312"/>
      <c r="T45" s="312"/>
      <c r="U45" s="312"/>
      <c r="V45" s="312"/>
    </row>
    <row r="46" spans="1:22" ht="31.2" customHeight="1" x14ac:dyDescent="0.25">
      <c r="A46" s="365" t="s">
        <v>173</v>
      </c>
      <c r="B46" s="375"/>
      <c r="C46" s="369"/>
      <c r="D46" s="375"/>
      <c r="E46" s="375"/>
      <c r="F46" s="375"/>
      <c r="G46" s="375"/>
      <c r="H46" s="312"/>
      <c r="I46" s="312"/>
      <c r="J46" s="312"/>
      <c r="K46" s="312"/>
      <c r="L46" s="312"/>
      <c r="M46" s="312"/>
      <c r="N46" s="312"/>
      <c r="O46" s="312"/>
      <c r="P46" s="312"/>
      <c r="Q46" s="312"/>
      <c r="R46" s="312"/>
      <c r="S46" s="312"/>
      <c r="T46" s="312"/>
      <c r="U46" s="312"/>
      <c r="V46" s="312"/>
    </row>
    <row r="47" spans="1:22" ht="31.2" customHeight="1" x14ac:dyDescent="0.25">
      <c r="A47" s="365" t="s">
        <v>174</v>
      </c>
      <c r="B47" s="375"/>
      <c r="C47" s="369"/>
      <c r="D47" s="367"/>
      <c r="E47" s="367"/>
      <c r="F47" s="367"/>
      <c r="G47" s="367"/>
      <c r="H47" s="312"/>
      <c r="I47" s="312"/>
      <c r="J47" s="312"/>
      <c r="K47" s="312"/>
      <c r="L47" s="312"/>
      <c r="M47" s="312"/>
      <c r="N47" s="312"/>
      <c r="O47" s="312"/>
      <c r="P47" s="312"/>
      <c r="Q47" s="312"/>
      <c r="R47" s="312"/>
      <c r="S47" s="312"/>
      <c r="T47" s="312"/>
      <c r="U47" s="312"/>
      <c r="V47" s="312"/>
    </row>
    <row r="48" spans="1:22" ht="31.2" customHeight="1" x14ac:dyDescent="0.25">
      <c r="A48" s="365" t="s">
        <v>175</v>
      </c>
      <c r="B48" s="367"/>
      <c r="C48" s="367"/>
      <c r="D48" s="367"/>
      <c r="E48" s="367"/>
      <c r="F48" s="367"/>
      <c r="G48" s="367"/>
      <c r="H48" s="312"/>
      <c r="I48" s="312"/>
      <c r="J48" s="312"/>
      <c r="K48" s="312"/>
      <c r="L48" s="312"/>
      <c r="M48" s="312"/>
      <c r="N48" s="312"/>
      <c r="O48" s="312"/>
      <c r="P48" s="312"/>
      <c r="Q48" s="312"/>
      <c r="R48" s="312"/>
      <c r="S48" s="312"/>
      <c r="T48" s="312"/>
      <c r="U48" s="312"/>
      <c r="V48" s="312"/>
    </row>
    <row r="49" spans="1:22" ht="18.75" customHeight="1" x14ac:dyDescent="0.25">
      <c r="A49" s="6"/>
      <c r="B49" s="6"/>
      <c r="C49" s="6"/>
      <c r="D49" s="6"/>
      <c r="E49" s="6"/>
      <c r="F49" s="6"/>
      <c r="G49" s="6"/>
      <c r="H49" s="312"/>
      <c r="I49" s="312"/>
      <c r="J49" s="312"/>
      <c r="K49" s="312"/>
      <c r="L49" s="312"/>
      <c r="M49" s="312"/>
      <c r="N49" s="312"/>
      <c r="O49" s="312"/>
      <c r="P49" s="312"/>
      <c r="Q49" s="312"/>
      <c r="R49" s="312"/>
      <c r="S49" s="312"/>
      <c r="T49" s="312"/>
      <c r="U49" s="312"/>
      <c r="V49" s="312"/>
    </row>
    <row r="50" spans="1:22" ht="18.75" customHeight="1" x14ac:dyDescent="0.25">
      <c r="A50" s="6"/>
      <c r="B50" s="6"/>
      <c r="C50" s="6"/>
      <c r="D50" s="6"/>
      <c r="E50" s="6"/>
      <c r="F50" s="6"/>
      <c r="G50" s="6"/>
      <c r="H50" s="312"/>
      <c r="I50" s="312"/>
      <c r="J50" s="312"/>
      <c r="K50" s="312"/>
      <c r="L50" s="312"/>
      <c r="M50" s="312"/>
      <c r="N50" s="312"/>
      <c r="O50" s="312"/>
      <c r="P50" s="312"/>
      <c r="Q50" s="312"/>
      <c r="R50" s="312"/>
      <c r="S50" s="312"/>
      <c r="T50" s="312"/>
      <c r="U50" s="312"/>
      <c r="V50" s="312"/>
    </row>
    <row r="51" spans="1:22" ht="26.25" customHeight="1" x14ac:dyDescent="0.4">
      <c r="A51" s="379" t="s">
        <v>10</v>
      </c>
      <c r="B51" s="375"/>
      <c r="C51" s="6"/>
      <c r="D51" s="6"/>
      <c r="E51" s="6"/>
      <c r="F51" s="6"/>
      <c r="G51" s="6"/>
      <c r="H51" s="312"/>
      <c r="I51" s="312"/>
      <c r="J51" s="312"/>
      <c r="K51" s="312"/>
      <c r="L51" s="312"/>
      <c r="M51" s="312"/>
      <c r="N51" s="312"/>
      <c r="O51" s="312"/>
      <c r="P51" s="312"/>
      <c r="Q51" s="312"/>
      <c r="R51" s="312"/>
      <c r="S51" s="312"/>
      <c r="T51" s="312"/>
      <c r="U51" s="312"/>
      <c r="V51" s="312"/>
    </row>
    <row r="52" spans="1:22" ht="31.2" customHeight="1" x14ac:dyDescent="0.25">
      <c r="A52" s="102" t="s">
        <v>176</v>
      </c>
      <c r="B52" s="106">
        <f>F27+1</f>
        <v>2019</v>
      </c>
      <c r="C52" s="106">
        <f>B52+1</f>
        <v>2020</v>
      </c>
      <c r="D52" s="106">
        <f>C52+1</f>
        <v>2021</v>
      </c>
      <c r="E52" s="106">
        <f>D52+1</f>
        <v>2022</v>
      </c>
      <c r="F52" s="106" t="s">
        <v>179</v>
      </c>
      <c r="G52" s="3" t="s">
        <v>51</v>
      </c>
      <c r="H52" s="312"/>
      <c r="I52" s="312"/>
      <c r="J52" s="312"/>
      <c r="K52" s="312"/>
      <c r="L52" s="312"/>
      <c r="M52" s="312"/>
      <c r="N52" s="312"/>
      <c r="O52" s="312"/>
      <c r="P52" s="312"/>
      <c r="Q52" s="312"/>
      <c r="R52" s="312"/>
      <c r="S52" s="312"/>
    </row>
    <row r="53" spans="1:22" ht="18.75" customHeight="1" x14ac:dyDescent="0.25">
      <c r="A53" s="6"/>
      <c r="B53" s="6"/>
      <c r="C53" s="6"/>
      <c r="D53" s="6"/>
      <c r="E53" s="6"/>
      <c r="F53" s="6"/>
      <c r="G53" s="1"/>
      <c r="I53" s="312"/>
      <c r="J53" s="312"/>
      <c r="K53" s="312"/>
      <c r="L53" s="312"/>
      <c r="M53" s="312"/>
      <c r="N53" s="312"/>
      <c r="O53" s="312"/>
      <c r="P53" s="312"/>
      <c r="Q53" s="312"/>
      <c r="R53" s="312"/>
      <c r="S53" s="312"/>
    </row>
    <row r="54" spans="1:22" ht="18.75" customHeight="1" x14ac:dyDescent="0.25">
      <c r="A54" s="298" t="s">
        <v>611</v>
      </c>
      <c r="B54" s="19">
        <v>79</v>
      </c>
      <c r="C54" s="19">
        <v>479</v>
      </c>
      <c r="D54" s="19">
        <v>1029</v>
      </c>
      <c r="E54" s="19">
        <v>764</v>
      </c>
      <c r="F54" s="19">
        <v>1300</v>
      </c>
      <c r="G54" s="121"/>
      <c r="I54" s="312"/>
      <c r="J54" s="312"/>
      <c r="K54" s="312"/>
      <c r="L54" s="312"/>
      <c r="M54" s="312"/>
      <c r="N54" s="312"/>
      <c r="O54" s="312"/>
      <c r="P54" s="312"/>
      <c r="Q54" s="312"/>
      <c r="R54" s="312"/>
      <c r="S54" s="312"/>
    </row>
    <row r="55" spans="1:22" ht="21.3" customHeight="1" x14ac:dyDescent="0.25">
      <c r="A55" s="107" t="s">
        <v>52</v>
      </c>
      <c r="B55" s="109">
        <v>79</v>
      </c>
      <c r="C55" s="109">
        <v>79</v>
      </c>
      <c r="D55" s="109">
        <v>1029</v>
      </c>
      <c r="E55" s="109">
        <v>364</v>
      </c>
      <c r="F55" s="109">
        <v>900</v>
      </c>
      <c r="G55" s="122"/>
      <c r="I55" s="312"/>
      <c r="J55" s="312"/>
      <c r="K55" s="312"/>
      <c r="L55" s="312"/>
      <c r="M55" s="312"/>
      <c r="N55" s="312"/>
      <c r="O55" s="312"/>
      <c r="P55" s="312"/>
      <c r="Q55" s="312"/>
      <c r="R55" s="312"/>
      <c r="S55" s="312"/>
    </row>
    <row r="56" spans="1:22" ht="15" x14ac:dyDescent="0.25">
      <c r="A56" s="6"/>
      <c r="B56" s="6"/>
      <c r="C56" s="6"/>
      <c r="D56" s="6"/>
      <c r="E56" s="6"/>
      <c r="F56" s="6"/>
      <c r="G56" s="6"/>
      <c r="I56" s="312"/>
      <c r="J56" s="312"/>
      <c r="K56" s="312"/>
      <c r="L56" s="312"/>
      <c r="M56" s="312"/>
      <c r="N56" s="312"/>
      <c r="O56" s="312"/>
      <c r="P56" s="312"/>
      <c r="Q56" s="312"/>
      <c r="R56" s="312"/>
      <c r="S56" s="312"/>
      <c r="T56" s="312"/>
      <c r="U56" s="312"/>
      <c r="V56" s="312"/>
    </row>
    <row r="57" spans="1:22" ht="15.6" customHeight="1" x14ac:dyDescent="0.25">
      <c r="A57" s="378" t="s">
        <v>180</v>
      </c>
      <c r="B57" s="378"/>
      <c r="C57" s="6"/>
      <c r="D57" s="6"/>
      <c r="E57" s="6"/>
      <c r="F57" s="6"/>
      <c r="G57" s="6"/>
      <c r="H57" s="312"/>
      <c r="I57" s="312"/>
      <c r="J57" s="312"/>
      <c r="K57" s="312"/>
      <c r="L57" s="312"/>
      <c r="M57" s="312"/>
      <c r="N57" s="312"/>
      <c r="O57" s="312"/>
      <c r="P57" s="312"/>
      <c r="Q57" s="312"/>
      <c r="R57" s="312"/>
      <c r="S57" s="312"/>
      <c r="T57" s="312"/>
      <c r="U57" s="312"/>
      <c r="V57" s="312"/>
    </row>
    <row r="58" spans="1:22" ht="18.75" customHeight="1" x14ac:dyDescent="0.25">
      <c r="A58" s="6"/>
      <c r="B58" s="6"/>
      <c r="C58" s="6"/>
      <c r="D58" s="6"/>
      <c r="E58" s="6"/>
      <c r="F58" s="6"/>
      <c r="G58" s="6"/>
      <c r="H58" s="312"/>
      <c r="I58" s="312"/>
      <c r="J58" s="312"/>
      <c r="K58" s="312"/>
      <c r="L58" s="312"/>
      <c r="M58" s="312"/>
      <c r="N58" s="312"/>
      <c r="O58" s="312"/>
      <c r="P58" s="312"/>
      <c r="Q58" s="312"/>
      <c r="R58" s="312"/>
      <c r="S58" s="312"/>
      <c r="T58" s="312"/>
      <c r="U58" s="312"/>
      <c r="V58" s="312"/>
    </row>
    <row r="59" spans="1:22" ht="18.75" customHeight="1" x14ac:dyDescent="0.25">
      <c r="A59" s="6"/>
      <c r="B59" s="6"/>
      <c r="C59" s="6"/>
      <c r="D59" s="6"/>
      <c r="E59" s="6"/>
      <c r="F59" s="6"/>
      <c r="G59" s="6"/>
      <c r="H59" s="312"/>
      <c r="I59" s="312"/>
      <c r="J59" s="312"/>
      <c r="K59" s="312"/>
      <c r="L59" s="312"/>
      <c r="M59" s="312"/>
      <c r="N59" s="312"/>
      <c r="O59" s="312"/>
      <c r="P59" s="312"/>
      <c r="Q59" s="312"/>
      <c r="R59" s="312"/>
      <c r="S59" s="312"/>
      <c r="T59" s="312"/>
      <c r="U59" s="312"/>
      <c r="V59" s="312"/>
    </row>
    <row r="60" spans="1:22" ht="18.75" customHeight="1" x14ac:dyDescent="0.25">
      <c r="A60" s="6"/>
      <c r="B60" s="6"/>
      <c r="C60" s="6"/>
      <c r="D60" s="6"/>
      <c r="E60" s="6"/>
      <c r="F60" s="6"/>
      <c r="G60" s="6"/>
      <c r="H60" s="312"/>
      <c r="I60" s="312"/>
      <c r="J60" s="312"/>
      <c r="K60" s="312"/>
      <c r="L60" s="312"/>
      <c r="M60" s="312"/>
      <c r="N60" s="312"/>
      <c r="O60" s="312"/>
      <c r="P60" s="312"/>
      <c r="Q60" s="312"/>
      <c r="R60" s="312"/>
      <c r="S60" s="312"/>
      <c r="T60" s="312"/>
      <c r="U60" s="312"/>
      <c r="V60" s="312"/>
    </row>
    <row r="61" spans="1:22" ht="18.75" customHeight="1" x14ac:dyDescent="0.25">
      <c r="A61" s="6"/>
      <c r="B61" s="6"/>
      <c r="C61" s="6"/>
      <c r="D61" s="6"/>
      <c r="E61" s="6"/>
      <c r="F61" s="6"/>
      <c r="G61" s="6"/>
      <c r="H61" s="312"/>
      <c r="I61" s="312"/>
      <c r="J61" s="312"/>
      <c r="K61" s="312"/>
      <c r="L61" s="312"/>
      <c r="M61" s="312"/>
      <c r="N61" s="312"/>
      <c r="O61" s="312"/>
      <c r="P61" s="312"/>
      <c r="Q61" s="312"/>
      <c r="R61" s="312"/>
      <c r="S61" s="312"/>
      <c r="T61" s="312"/>
      <c r="U61" s="312"/>
      <c r="V61" s="312"/>
    </row>
    <row r="62" spans="1:22" ht="18.75" customHeight="1" x14ac:dyDescent="0.25">
      <c r="A62" s="6"/>
      <c r="B62" s="6"/>
      <c r="C62" s="6"/>
      <c r="D62" s="6"/>
      <c r="E62" s="6"/>
      <c r="F62" s="6"/>
      <c r="G62" s="6"/>
      <c r="H62" s="312"/>
      <c r="I62" s="312"/>
      <c r="J62" s="312"/>
      <c r="K62" s="312"/>
      <c r="L62" s="312"/>
      <c r="M62" s="312"/>
      <c r="N62" s="312"/>
      <c r="O62" s="312"/>
      <c r="P62" s="312"/>
      <c r="Q62" s="312"/>
      <c r="R62" s="312"/>
      <c r="S62" s="312"/>
      <c r="T62" s="312"/>
      <c r="U62" s="312"/>
      <c r="V62" s="312"/>
    </row>
    <row r="63" spans="1:22" ht="18.75" customHeight="1" x14ac:dyDescent="0.25">
      <c r="A63" s="6"/>
      <c r="B63" s="6"/>
      <c r="C63" s="6"/>
      <c r="D63" s="6"/>
      <c r="E63" s="6"/>
      <c r="F63" s="6"/>
      <c r="G63" s="6"/>
      <c r="H63" s="312"/>
      <c r="I63" s="312"/>
      <c r="J63" s="312"/>
      <c r="K63" s="312"/>
      <c r="L63" s="312"/>
      <c r="M63" s="312"/>
      <c r="N63" s="312"/>
      <c r="O63" s="312"/>
      <c r="P63" s="312"/>
      <c r="Q63" s="312"/>
      <c r="R63" s="312"/>
      <c r="S63" s="312"/>
      <c r="T63" s="312"/>
      <c r="U63" s="312"/>
      <c r="V63" s="312"/>
    </row>
    <row r="64" spans="1:22" ht="18.75" customHeight="1" x14ac:dyDescent="0.25">
      <c r="A64" s="6"/>
      <c r="B64" s="6"/>
      <c r="C64" s="6"/>
      <c r="D64" s="6"/>
      <c r="E64" s="6"/>
      <c r="F64" s="6"/>
      <c r="G64" s="6"/>
      <c r="H64" s="312"/>
      <c r="I64" s="312"/>
      <c r="J64" s="312"/>
      <c r="K64" s="312"/>
      <c r="L64" s="312"/>
      <c r="M64" s="312"/>
      <c r="N64" s="312"/>
      <c r="O64" s="312"/>
      <c r="P64" s="312"/>
      <c r="Q64" s="312"/>
      <c r="R64" s="312"/>
      <c r="S64" s="312"/>
      <c r="T64" s="312"/>
      <c r="U64" s="312"/>
      <c r="V64" s="312"/>
    </row>
    <row r="65" spans="1:22" ht="18.75" customHeight="1" x14ac:dyDescent="0.25">
      <c r="A65" s="6"/>
      <c r="B65" s="6"/>
      <c r="C65" s="6"/>
      <c r="D65" s="6"/>
      <c r="E65" s="6"/>
      <c r="F65" s="6"/>
      <c r="G65" s="6"/>
      <c r="H65" s="312"/>
      <c r="I65" s="312"/>
      <c r="J65" s="312"/>
      <c r="K65" s="312"/>
      <c r="L65" s="312"/>
      <c r="M65" s="312"/>
      <c r="N65" s="312"/>
      <c r="O65" s="312"/>
      <c r="P65" s="312"/>
      <c r="Q65" s="312"/>
      <c r="R65" s="312"/>
      <c r="S65" s="312"/>
      <c r="T65" s="312"/>
      <c r="U65" s="312"/>
      <c r="V65" s="312"/>
    </row>
    <row r="66" spans="1:22" ht="18.75" customHeight="1" x14ac:dyDescent="0.25">
      <c r="A66" s="6"/>
      <c r="B66" s="6"/>
      <c r="C66" s="6"/>
      <c r="D66" s="6"/>
      <c r="E66" s="6"/>
      <c r="F66" s="6"/>
      <c r="G66" s="6"/>
      <c r="H66" s="312"/>
      <c r="I66" s="312"/>
      <c r="J66" s="312"/>
      <c r="K66" s="312"/>
      <c r="L66" s="312"/>
      <c r="M66" s="312"/>
      <c r="N66" s="312"/>
      <c r="O66" s="312"/>
      <c r="P66" s="312"/>
      <c r="Q66" s="312"/>
      <c r="R66" s="312"/>
      <c r="S66" s="312"/>
      <c r="T66" s="312"/>
      <c r="U66" s="312"/>
      <c r="V66" s="312"/>
    </row>
    <row r="67" spans="1:22" ht="18.75" customHeight="1" x14ac:dyDescent="0.25">
      <c r="A67" s="6"/>
      <c r="B67" s="6"/>
      <c r="C67" s="6"/>
      <c r="D67" s="6"/>
      <c r="E67" s="6"/>
      <c r="F67" s="6"/>
      <c r="G67" s="6"/>
      <c r="H67" s="312"/>
      <c r="I67" s="312"/>
      <c r="J67" s="312"/>
      <c r="K67" s="312"/>
      <c r="L67" s="312"/>
      <c r="M67" s="312"/>
      <c r="N67" s="312"/>
      <c r="O67" s="312"/>
      <c r="P67" s="312"/>
      <c r="Q67" s="312"/>
      <c r="R67" s="312"/>
      <c r="S67" s="312"/>
      <c r="T67" s="312"/>
      <c r="U67" s="312"/>
      <c r="V67" s="312"/>
    </row>
    <row r="68" spans="1:22" ht="18.75" customHeight="1" x14ac:dyDescent="0.25">
      <c r="A68" s="6"/>
      <c r="B68" s="6"/>
      <c r="C68" s="6"/>
      <c r="D68" s="6"/>
      <c r="E68" s="6"/>
      <c r="F68" s="6"/>
      <c r="G68" s="6"/>
      <c r="H68" s="312"/>
      <c r="I68" s="312"/>
      <c r="J68" s="312"/>
      <c r="K68" s="312"/>
      <c r="L68" s="312"/>
      <c r="M68" s="312"/>
      <c r="N68" s="312"/>
      <c r="O68" s="312"/>
      <c r="P68" s="312"/>
      <c r="Q68" s="312"/>
      <c r="R68" s="312"/>
      <c r="S68" s="312"/>
      <c r="T68" s="312"/>
      <c r="U68" s="312"/>
      <c r="V68" s="312"/>
    </row>
    <row r="69" spans="1:22" ht="18.75" customHeight="1" x14ac:dyDescent="0.25">
      <c r="A69" s="6"/>
      <c r="B69" s="6"/>
      <c r="C69" s="6"/>
      <c r="D69" s="6"/>
      <c r="E69" s="6"/>
      <c r="F69" s="6"/>
      <c r="G69" s="6"/>
      <c r="H69" s="312"/>
      <c r="I69" s="312"/>
      <c r="J69" s="312"/>
      <c r="K69" s="312"/>
      <c r="L69" s="312"/>
      <c r="M69" s="312"/>
      <c r="N69" s="312"/>
      <c r="O69" s="312"/>
      <c r="P69" s="312"/>
      <c r="Q69" s="312"/>
      <c r="R69" s="312"/>
      <c r="S69" s="312"/>
      <c r="T69" s="312"/>
      <c r="U69" s="312"/>
      <c r="V69" s="312"/>
    </row>
    <row r="70" spans="1:22" ht="18.75" customHeight="1" x14ac:dyDescent="0.25">
      <c r="A70" s="6"/>
      <c r="B70" s="6"/>
      <c r="C70" s="6"/>
      <c r="D70" s="6"/>
      <c r="E70" s="6"/>
      <c r="F70" s="6"/>
      <c r="G70" s="6"/>
      <c r="H70" s="312"/>
      <c r="I70" s="312"/>
      <c r="J70" s="312"/>
      <c r="K70" s="312"/>
      <c r="L70" s="312"/>
      <c r="M70" s="312"/>
      <c r="N70" s="312"/>
      <c r="O70" s="312"/>
      <c r="P70" s="312"/>
      <c r="Q70" s="312"/>
      <c r="R70" s="312"/>
      <c r="S70" s="312"/>
      <c r="T70" s="312"/>
      <c r="U70" s="312"/>
      <c r="V70" s="312"/>
    </row>
    <row r="71" spans="1:22" ht="18.75" customHeight="1" x14ac:dyDescent="0.25">
      <c r="A71" s="6"/>
      <c r="B71" s="6"/>
      <c r="C71" s="6"/>
      <c r="D71" s="6"/>
      <c r="E71" s="6"/>
      <c r="F71" s="6"/>
      <c r="G71" s="6"/>
      <c r="H71" s="312"/>
      <c r="I71" s="312"/>
      <c r="J71" s="312"/>
      <c r="K71" s="312"/>
      <c r="L71" s="312"/>
      <c r="M71" s="312"/>
      <c r="N71" s="312"/>
      <c r="O71" s="312"/>
      <c r="P71" s="312"/>
      <c r="Q71" s="312"/>
      <c r="R71" s="312"/>
      <c r="S71" s="312"/>
      <c r="T71" s="312"/>
      <c r="U71" s="312"/>
      <c r="V71" s="312"/>
    </row>
    <row r="72" spans="1:22" ht="18.75" customHeight="1" x14ac:dyDescent="0.25">
      <c r="A72" s="6"/>
      <c r="B72" s="6"/>
      <c r="C72" s="6"/>
      <c r="D72" s="6"/>
      <c r="E72" s="6"/>
      <c r="F72" s="6"/>
      <c r="G72" s="6"/>
      <c r="H72" s="312"/>
      <c r="I72" s="312"/>
      <c r="J72" s="312"/>
      <c r="K72" s="312"/>
      <c r="L72" s="312"/>
      <c r="M72" s="312"/>
      <c r="N72" s="312"/>
      <c r="O72" s="312"/>
      <c r="P72" s="312"/>
      <c r="Q72" s="312"/>
      <c r="R72" s="312"/>
      <c r="S72" s="312"/>
      <c r="T72" s="312"/>
      <c r="U72" s="312"/>
      <c r="V72" s="312"/>
    </row>
    <row r="73" spans="1:22" ht="18.75" customHeight="1" x14ac:dyDescent="0.25">
      <c r="A73" s="6"/>
      <c r="B73" s="6"/>
      <c r="C73" s="6"/>
      <c r="D73" s="6"/>
      <c r="E73" s="6"/>
      <c r="F73" s="6"/>
      <c r="G73" s="6"/>
      <c r="H73" s="312"/>
      <c r="I73" s="312"/>
      <c r="J73" s="312"/>
      <c r="K73" s="312"/>
      <c r="L73" s="312"/>
      <c r="M73" s="312"/>
      <c r="N73" s="312"/>
      <c r="O73" s="312"/>
      <c r="P73" s="312"/>
      <c r="Q73" s="312"/>
      <c r="R73" s="312"/>
      <c r="S73" s="312"/>
      <c r="T73" s="312"/>
      <c r="U73" s="312"/>
      <c r="V73" s="312"/>
    </row>
    <row r="74" spans="1:22" ht="18.75" customHeight="1" x14ac:dyDescent="0.25">
      <c r="A74" s="6"/>
      <c r="B74" s="6"/>
      <c r="C74" s="6"/>
      <c r="D74" s="6"/>
      <c r="E74" s="6"/>
      <c r="F74" s="6"/>
      <c r="G74" s="6"/>
      <c r="H74" s="312"/>
      <c r="I74" s="312"/>
      <c r="J74" s="312"/>
      <c r="K74" s="312"/>
      <c r="L74" s="312"/>
      <c r="M74" s="312"/>
      <c r="N74" s="312"/>
      <c r="O74" s="312"/>
      <c r="P74" s="312"/>
      <c r="Q74" s="312"/>
      <c r="R74" s="312"/>
      <c r="S74" s="312"/>
      <c r="T74" s="312"/>
      <c r="U74" s="312"/>
      <c r="V74" s="312"/>
    </row>
    <row r="75" spans="1:22" ht="18.75" customHeight="1" x14ac:dyDescent="0.25">
      <c r="A75" s="6"/>
      <c r="B75" s="6"/>
      <c r="C75" s="6"/>
      <c r="D75" s="6"/>
      <c r="E75" s="6"/>
      <c r="F75" s="6"/>
      <c r="G75" s="6"/>
      <c r="H75" s="312"/>
      <c r="I75" s="312"/>
      <c r="J75" s="312"/>
      <c r="K75" s="312"/>
      <c r="L75" s="312"/>
      <c r="M75" s="312"/>
      <c r="N75" s="312"/>
      <c r="O75" s="312"/>
      <c r="P75" s="312"/>
      <c r="Q75" s="312"/>
      <c r="R75" s="312"/>
      <c r="S75" s="312"/>
      <c r="T75" s="312"/>
      <c r="U75" s="312"/>
      <c r="V75" s="312"/>
    </row>
    <row r="76" spans="1:22" ht="18.75" customHeight="1" x14ac:dyDescent="0.25">
      <c r="A76" s="6"/>
      <c r="B76" s="6"/>
      <c r="C76" s="6"/>
      <c r="D76" s="6"/>
      <c r="E76" s="6"/>
      <c r="F76" s="6"/>
      <c r="G76" s="6"/>
      <c r="H76" s="312"/>
      <c r="I76" s="312"/>
      <c r="J76" s="312"/>
      <c r="K76" s="312"/>
      <c r="L76" s="312"/>
      <c r="M76" s="312"/>
      <c r="N76" s="312"/>
      <c r="O76" s="312"/>
      <c r="P76" s="312"/>
      <c r="Q76" s="312"/>
      <c r="R76" s="312"/>
      <c r="S76" s="312"/>
      <c r="T76" s="312"/>
      <c r="U76" s="312"/>
      <c r="V76" s="312"/>
    </row>
    <row r="77" spans="1:22" ht="18.75" customHeight="1" x14ac:dyDescent="0.25">
      <c r="A77" s="6"/>
      <c r="B77" s="6"/>
      <c r="C77" s="6"/>
      <c r="D77" s="6"/>
      <c r="E77" s="6"/>
      <c r="F77" s="6"/>
      <c r="G77" s="6"/>
      <c r="H77" s="312"/>
      <c r="I77" s="312"/>
      <c r="J77" s="312"/>
      <c r="K77" s="312"/>
      <c r="L77" s="312"/>
      <c r="M77" s="312"/>
      <c r="N77" s="312"/>
      <c r="O77" s="312"/>
      <c r="P77" s="312"/>
      <c r="Q77" s="312"/>
      <c r="R77" s="312"/>
      <c r="S77" s="312"/>
      <c r="T77" s="312"/>
      <c r="U77" s="312"/>
      <c r="V77" s="312"/>
    </row>
    <row r="78" spans="1:22" ht="18.75" customHeight="1" x14ac:dyDescent="0.25">
      <c r="A78" s="6"/>
      <c r="B78" s="6"/>
      <c r="C78" s="6"/>
      <c r="D78" s="6"/>
      <c r="E78" s="6"/>
      <c r="F78" s="6"/>
      <c r="G78" s="6"/>
      <c r="H78" s="312"/>
      <c r="I78" s="312"/>
      <c r="J78" s="312"/>
      <c r="K78" s="312"/>
      <c r="L78" s="312"/>
      <c r="M78" s="312"/>
      <c r="N78" s="312"/>
      <c r="O78" s="312"/>
      <c r="P78" s="312"/>
      <c r="Q78" s="312"/>
      <c r="R78" s="312"/>
      <c r="S78" s="312"/>
      <c r="T78" s="312"/>
      <c r="U78" s="312"/>
      <c r="V78" s="312"/>
    </row>
    <row r="79" spans="1:22" ht="18.75" customHeight="1" x14ac:dyDescent="0.25">
      <c r="A79" s="6"/>
      <c r="B79" s="6"/>
      <c r="C79" s="6"/>
      <c r="D79" s="6"/>
      <c r="E79" s="6"/>
      <c r="F79" s="6"/>
      <c r="G79" s="6"/>
      <c r="H79" s="312"/>
      <c r="I79" s="312"/>
      <c r="J79" s="312"/>
      <c r="K79" s="312"/>
      <c r="L79" s="312"/>
      <c r="M79" s="312"/>
      <c r="N79" s="312"/>
      <c r="O79" s="312"/>
      <c r="P79" s="312"/>
      <c r="Q79" s="312"/>
      <c r="R79" s="312"/>
      <c r="S79" s="312"/>
      <c r="T79" s="312"/>
      <c r="U79" s="312"/>
      <c r="V79" s="312"/>
    </row>
    <row r="80" spans="1:22" ht="18.75" customHeight="1" x14ac:dyDescent="0.25">
      <c r="A80" s="6"/>
      <c r="B80" s="6"/>
      <c r="C80" s="6"/>
      <c r="D80" s="6"/>
      <c r="E80" s="6"/>
      <c r="F80" s="6"/>
      <c r="G80" s="6"/>
      <c r="H80" s="312"/>
      <c r="I80" s="312"/>
      <c r="J80" s="312"/>
      <c r="K80" s="312"/>
      <c r="L80" s="312"/>
      <c r="M80" s="312"/>
      <c r="N80" s="312"/>
      <c r="O80" s="312"/>
      <c r="P80" s="312"/>
      <c r="Q80" s="312"/>
      <c r="R80" s="312"/>
      <c r="S80" s="312"/>
      <c r="T80" s="312"/>
      <c r="U80" s="312"/>
      <c r="V80" s="312"/>
    </row>
    <row r="81" spans="1:22" ht="18.75" customHeight="1" x14ac:dyDescent="0.25">
      <c r="A81" s="6"/>
      <c r="B81" s="6"/>
      <c r="C81" s="6"/>
      <c r="D81" s="6"/>
      <c r="E81" s="6"/>
      <c r="F81" s="6"/>
      <c r="G81" s="6"/>
      <c r="H81" s="312"/>
      <c r="I81" s="312"/>
      <c r="J81" s="312"/>
      <c r="K81" s="312"/>
      <c r="L81" s="312"/>
      <c r="M81" s="312"/>
      <c r="N81" s="312"/>
      <c r="O81" s="312"/>
      <c r="P81" s="312"/>
      <c r="Q81" s="312"/>
      <c r="R81" s="312"/>
      <c r="S81" s="312"/>
      <c r="T81" s="312"/>
      <c r="U81" s="312"/>
      <c r="V81" s="312"/>
    </row>
    <row r="82" spans="1:22" ht="18.75" customHeight="1" x14ac:dyDescent="0.25">
      <c r="A82" s="6"/>
      <c r="B82" s="6"/>
      <c r="C82" s="6"/>
      <c r="D82" s="6"/>
      <c r="E82" s="6"/>
      <c r="F82" s="6"/>
      <c r="G82" s="6"/>
      <c r="H82" s="312"/>
      <c r="I82" s="312"/>
      <c r="J82" s="312"/>
      <c r="K82" s="312"/>
      <c r="L82" s="312"/>
      <c r="M82" s="312"/>
      <c r="N82" s="312"/>
      <c r="O82" s="312"/>
      <c r="P82" s="312"/>
      <c r="Q82" s="312"/>
      <c r="R82" s="312"/>
      <c r="S82" s="312"/>
      <c r="T82" s="312"/>
      <c r="U82" s="312"/>
      <c r="V82" s="312"/>
    </row>
    <row r="83" spans="1:22" ht="18.75" customHeight="1" x14ac:dyDescent="0.25">
      <c r="A83" s="6"/>
      <c r="B83" s="6"/>
      <c r="C83" s="6"/>
      <c r="D83" s="6"/>
      <c r="E83" s="6"/>
      <c r="F83" s="6"/>
      <c r="G83" s="6"/>
      <c r="H83" s="312"/>
      <c r="I83" s="312"/>
      <c r="J83" s="312"/>
      <c r="K83" s="312"/>
      <c r="L83" s="312"/>
      <c r="M83" s="312"/>
      <c r="N83" s="312"/>
      <c r="O83" s="312"/>
      <c r="P83" s="312"/>
      <c r="Q83" s="312"/>
      <c r="R83" s="312"/>
      <c r="S83" s="312"/>
      <c r="T83" s="312"/>
      <c r="U83" s="312"/>
      <c r="V83" s="312"/>
    </row>
    <row r="84" spans="1:22" ht="18.75" customHeight="1" x14ac:dyDescent="0.25">
      <c r="A84" s="6"/>
      <c r="B84" s="6"/>
      <c r="C84" s="6"/>
      <c r="D84" s="6"/>
      <c r="E84" s="6"/>
      <c r="F84" s="6"/>
      <c r="G84" s="6"/>
      <c r="H84" s="312"/>
      <c r="I84" s="312"/>
      <c r="J84" s="312"/>
      <c r="K84" s="312"/>
      <c r="L84" s="312"/>
      <c r="M84" s="312"/>
      <c r="N84" s="312"/>
      <c r="O84" s="312"/>
      <c r="P84" s="312"/>
      <c r="Q84" s="312"/>
      <c r="R84" s="312"/>
      <c r="S84" s="312"/>
      <c r="T84" s="312"/>
      <c r="U84" s="312"/>
      <c r="V84" s="312"/>
    </row>
    <row r="85" spans="1:22" ht="18.75" customHeight="1" x14ac:dyDescent="0.25">
      <c r="A85" s="6"/>
      <c r="B85" s="6"/>
      <c r="C85" s="6"/>
      <c r="D85" s="6"/>
      <c r="E85" s="6"/>
      <c r="F85" s="6"/>
      <c r="G85" s="6"/>
      <c r="H85" s="312"/>
      <c r="I85" s="312"/>
      <c r="J85" s="312"/>
      <c r="K85" s="312"/>
      <c r="L85" s="312"/>
      <c r="M85" s="312"/>
      <c r="N85" s="312"/>
      <c r="O85" s="312"/>
      <c r="P85" s="312"/>
      <c r="Q85" s="312"/>
      <c r="R85" s="312"/>
      <c r="S85" s="312"/>
      <c r="T85" s="312"/>
      <c r="U85" s="312"/>
      <c r="V85" s="312"/>
    </row>
    <row r="86" spans="1:22" ht="18.75" customHeight="1" x14ac:dyDescent="0.25">
      <c r="A86" s="6"/>
      <c r="B86" s="6"/>
      <c r="C86" s="6"/>
      <c r="D86" s="6"/>
      <c r="E86" s="6"/>
      <c r="F86" s="6"/>
      <c r="G86" s="6"/>
      <c r="H86" s="312"/>
      <c r="I86" s="312"/>
      <c r="J86" s="312"/>
      <c r="K86" s="312"/>
      <c r="L86" s="312"/>
      <c r="M86" s="312"/>
      <c r="N86" s="312"/>
      <c r="O86" s="312"/>
      <c r="P86" s="312"/>
      <c r="Q86" s="312"/>
      <c r="R86" s="312"/>
      <c r="S86" s="312"/>
      <c r="T86" s="312"/>
      <c r="U86" s="312"/>
      <c r="V86" s="312"/>
    </row>
    <row r="87" spans="1:22" ht="18.75" customHeight="1" x14ac:dyDescent="0.25">
      <c r="A87" s="6"/>
      <c r="B87" s="6"/>
      <c r="C87" s="6"/>
      <c r="D87" s="6"/>
      <c r="E87" s="6"/>
      <c r="F87" s="6"/>
      <c r="G87" s="6"/>
      <c r="H87" s="312"/>
      <c r="I87" s="312"/>
      <c r="J87" s="312"/>
      <c r="K87" s="312"/>
      <c r="L87" s="312"/>
      <c r="M87" s="312"/>
      <c r="N87" s="312"/>
      <c r="O87" s="312"/>
      <c r="P87" s="312"/>
      <c r="Q87" s="312"/>
      <c r="R87" s="312"/>
      <c r="S87" s="312"/>
      <c r="T87" s="312"/>
      <c r="U87" s="312"/>
      <c r="V87" s="312"/>
    </row>
  </sheetData>
  <mergeCells count="13">
    <mergeCell ref="A57:B57"/>
    <mergeCell ref="A1:B1"/>
    <mergeCell ref="H2:H5"/>
    <mergeCell ref="I2:I3"/>
    <mergeCell ref="I8:I9"/>
    <mergeCell ref="A22:G22"/>
    <mergeCell ref="A48:G48"/>
    <mergeCell ref="A51:B51"/>
    <mergeCell ref="A42:B42"/>
    <mergeCell ref="A44:G44"/>
    <mergeCell ref="A45:G45"/>
    <mergeCell ref="A46:G46"/>
    <mergeCell ref="A47:G47"/>
  </mergeCells>
  <pageMargins left="0.7" right="0.7" top="0.75" bottom="0.75" header="0.3" footer="0.3"/>
  <pageSetup scale="40" orientation="portrait" r:id="rId1"/>
  <colBreaks count="1" manualBreakCount="1">
    <brk id="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topLeftCell="A70" zoomScaleNormal="100" workbookViewId="0">
      <selection activeCell="C95" sqref="C95"/>
    </sheetView>
  </sheetViews>
  <sheetFormatPr defaultColWidth="21.44140625" defaultRowHeight="13.2" x14ac:dyDescent="0.25"/>
  <cols>
    <col min="1" max="1" width="41.5546875" customWidth="1"/>
  </cols>
  <sheetData>
    <row r="1" spans="1:11" ht="26.25" customHeight="1" x14ac:dyDescent="0.4">
      <c r="A1" s="379" t="s">
        <v>11</v>
      </c>
      <c r="B1" s="372"/>
      <c r="C1" s="6"/>
      <c r="D1" s="6"/>
      <c r="E1" s="6"/>
      <c r="F1" s="123"/>
      <c r="G1" s="6"/>
      <c r="H1" s="6"/>
      <c r="J1" s="1"/>
      <c r="K1" s="1"/>
    </row>
    <row r="2" spans="1:11" ht="31.2" customHeight="1" x14ac:dyDescent="0.3">
      <c r="A2" s="14" t="s">
        <v>181</v>
      </c>
      <c r="B2" s="124"/>
      <c r="C2" s="94"/>
      <c r="D2" s="94"/>
      <c r="E2" s="94"/>
      <c r="F2" s="15" t="s">
        <v>51</v>
      </c>
      <c r="G2" s="17" t="s">
        <v>51</v>
      </c>
      <c r="H2" s="17" t="s">
        <v>51</v>
      </c>
      <c r="J2" s="1"/>
      <c r="K2" s="1"/>
    </row>
    <row r="3" spans="1:11" ht="31.2" customHeight="1" x14ac:dyDescent="0.3">
      <c r="A3" s="125" t="s">
        <v>182</v>
      </c>
      <c r="B3" s="125" t="s">
        <v>183</v>
      </c>
      <c r="C3" s="125" t="s">
        <v>184</v>
      </c>
      <c r="D3" s="125" t="s">
        <v>185</v>
      </c>
      <c r="E3" s="126" t="s">
        <v>46</v>
      </c>
      <c r="F3" s="127" t="s">
        <v>47</v>
      </c>
      <c r="G3" s="17" t="s">
        <v>51</v>
      </c>
      <c r="H3" s="17" t="s">
        <v>51</v>
      </c>
      <c r="J3" s="1"/>
      <c r="K3" s="1"/>
    </row>
    <row r="4" spans="1:11" ht="37.5" customHeight="1" x14ac:dyDescent="0.3">
      <c r="A4" s="326" t="s">
        <v>612</v>
      </c>
      <c r="B4" s="128"/>
      <c r="C4" s="128"/>
      <c r="D4" s="128"/>
      <c r="E4" s="129"/>
      <c r="F4" s="128"/>
      <c r="G4" s="6"/>
      <c r="H4" s="6"/>
      <c r="J4" s="1"/>
      <c r="K4" s="1"/>
    </row>
    <row r="5" spans="1:11" ht="18.75" customHeight="1" x14ac:dyDescent="0.3">
      <c r="A5" s="130" t="s">
        <v>186</v>
      </c>
      <c r="B5" s="6"/>
      <c r="C5" s="6"/>
      <c r="D5" s="6"/>
      <c r="E5" s="131"/>
      <c r="F5" s="52"/>
      <c r="G5" s="52"/>
      <c r="H5" s="6"/>
      <c r="J5" s="1"/>
      <c r="K5" s="1"/>
    </row>
    <row r="6" spans="1:11" ht="18.75" customHeight="1" x14ac:dyDescent="0.3">
      <c r="A6" s="132" t="s">
        <v>187</v>
      </c>
      <c r="B6" s="133">
        <v>48959</v>
      </c>
      <c r="C6" s="134">
        <v>0.06</v>
      </c>
      <c r="D6" s="97" t="s">
        <v>188</v>
      </c>
      <c r="E6" s="18">
        <v>525</v>
      </c>
      <c r="F6" s="67">
        <v>525</v>
      </c>
      <c r="G6" s="30"/>
      <c r="H6" s="23"/>
      <c r="I6" s="30"/>
      <c r="J6" s="1"/>
      <c r="K6" s="1"/>
    </row>
    <row r="7" spans="1:11" ht="18.75" customHeight="1" x14ac:dyDescent="0.3">
      <c r="A7" s="132" t="s">
        <v>189</v>
      </c>
      <c r="B7" s="133">
        <v>49400</v>
      </c>
      <c r="C7" s="135">
        <v>5.7500000000000002E-2</v>
      </c>
      <c r="D7" s="97" t="s">
        <v>188</v>
      </c>
      <c r="E7" s="21">
        <v>350</v>
      </c>
      <c r="F7" s="32">
        <v>350</v>
      </c>
      <c r="G7" s="30"/>
      <c r="H7" s="23"/>
      <c r="I7" s="136"/>
      <c r="J7" s="1"/>
      <c r="K7" s="1"/>
    </row>
    <row r="8" spans="1:11" ht="18.75" customHeight="1" x14ac:dyDescent="0.3">
      <c r="A8" s="132" t="s">
        <v>190</v>
      </c>
      <c r="B8" s="133">
        <v>49689</v>
      </c>
      <c r="C8" s="135">
        <v>5.5500000000000001E-2</v>
      </c>
      <c r="D8" s="97" t="s">
        <v>188</v>
      </c>
      <c r="E8" s="21">
        <v>250</v>
      </c>
      <c r="F8" s="32">
        <v>250</v>
      </c>
      <c r="G8" s="30"/>
      <c r="H8" s="23"/>
      <c r="I8" s="30"/>
      <c r="J8" s="1"/>
      <c r="K8" s="1"/>
    </row>
    <row r="9" spans="1:11" ht="18.75" customHeight="1" x14ac:dyDescent="0.3">
      <c r="A9" s="132" t="s">
        <v>191</v>
      </c>
      <c r="B9" s="133">
        <v>49505</v>
      </c>
      <c r="C9" s="135">
        <v>5.3499999999999999E-2</v>
      </c>
      <c r="D9" s="97" t="s">
        <v>188</v>
      </c>
      <c r="E9" s="21">
        <v>350</v>
      </c>
      <c r="F9" s="32">
        <v>350</v>
      </c>
      <c r="G9" s="30"/>
      <c r="H9" s="23"/>
      <c r="I9" s="30"/>
      <c r="J9" s="1"/>
      <c r="K9" s="1"/>
    </row>
    <row r="10" spans="1:11" ht="18.75" customHeight="1" x14ac:dyDescent="0.3">
      <c r="A10" s="132" t="s">
        <v>192</v>
      </c>
      <c r="B10" s="133">
        <v>49706</v>
      </c>
      <c r="C10" s="135">
        <v>5.6250000000000001E-2</v>
      </c>
      <c r="D10" s="97" t="s">
        <v>188</v>
      </c>
      <c r="E10" s="21">
        <v>350</v>
      </c>
      <c r="F10" s="32">
        <v>350</v>
      </c>
      <c r="G10" s="30"/>
      <c r="H10" s="23"/>
      <c r="I10" s="30"/>
      <c r="J10" s="1"/>
      <c r="K10" s="1"/>
    </row>
    <row r="11" spans="1:11" ht="18.75" customHeight="1" x14ac:dyDescent="0.3">
      <c r="A11" s="132" t="s">
        <v>193</v>
      </c>
      <c r="B11" s="133">
        <v>50055</v>
      </c>
      <c r="C11" s="135">
        <v>5.5500000000000001E-2</v>
      </c>
      <c r="D11" s="97" t="s">
        <v>188</v>
      </c>
      <c r="E11" s="21">
        <v>400</v>
      </c>
      <c r="F11" s="32">
        <v>400</v>
      </c>
      <c r="G11" s="30"/>
      <c r="H11" s="23"/>
      <c r="I11" s="30"/>
      <c r="J11" s="1"/>
      <c r="K11" s="1"/>
    </row>
    <row r="12" spans="1:11" ht="18.75" customHeight="1" x14ac:dyDescent="0.3">
      <c r="A12" s="132" t="s">
        <v>194</v>
      </c>
      <c r="B12" s="133">
        <v>50437</v>
      </c>
      <c r="C12" s="135">
        <v>5.9499999999999997E-2</v>
      </c>
      <c r="D12" s="97" t="s">
        <v>188</v>
      </c>
      <c r="E12" s="21">
        <v>600</v>
      </c>
      <c r="F12" s="32">
        <v>600</v>
      </c>
      <c r="G12" s="30"/>
      <c r="H12" s="23"/>
      <c r="I12" s="30"/>
      <c r="J12" s="1"/>
      <c r="K12" s="1"/>
    </row>
    <row r="13" spans="1:11" ht="18.75" customHeight="1" x14ac:dyDescent="0.3">
      <c r="A13" s="132" t="s">
        <v>195</v>
      </c>
      <c r="B13" s="133">
        <v>43327</v>
      </c>
      <c r="C13" s="135">
        <v>5.5E-2</v>
      </c>
      <c r="D13" s="97" t="s">
        <v>188</v>
      </c>
      <c r="E13" s="21">
        <v>0</v>
      </c>
      <c r="F13" s="32">
        <v>400</v>
      </c>
      <c r="G13" s="30"/>
      <c r="H13" s="23"/>
      <c r="I13" s="30"/>
      <c r="J13" s="1"/>
      <c r="K13" s="1"/>
    </row>
    <row r="14" spans="1:11" ht="18.75" customHeight="1" x14ac:dyDescent="0.3">
      <c r="A14" s="132" t="s">
        <v>196</v>
      </c>
      <c r="B14" s="133">
        <v>50844</v>
      </c>
      <c r="C14" s="135">
        <v>6.0499999999999998E-2</v>
      </c>
      <c r="D14" s="97" t="s">
        <v>188</v>
      </c>
      <c r="E14" s="21">
        <v>500</v>
      </c>
      <c r="F14" s="32">
        <v>500</v>
      </c>
      <c r="G14" s="30"/>
      <c r="H14" s="23"/>
      <c r="I14" s="30"/>
      <c r="J14" s="1"/>
      <c r="K14" s="1"/>
    </row>
    <row r="15" spans="1:11" ht="18.75" customHeight="1" x14ac:dyDescent="0.3">
      <c r="A15" s="132" t="s">
        <v>197</v>
      </c>
      <c r="B15" s="133">
        <v>51210</v>
      </c>
      <c r="C15" s="135">
        <v>5.5E-2</v>
      </c>
      <c r="D15" s="97" t="s">
        <v>188</v>
      </c>
      <c r="E15" s="21">
        <v>500</v>
      </c>
      <c r="F15" s="32">
        <v>500</v>
      </c>
      <c r="G15" s="30"/>
      <c r="H15" s="23"/>
      <c r="I15" s="30"/>
      <c r="J15" s="1"/>
      <c r="K15" s="1"/>
    </row>
    <row r="16" spans="1:11" ht="18.75" customHeight="1" x14ac:dyDescent="0.3">
      <c r="A16" s="132" t="s">
        <v>198</v>
      </c>
      <c r="B16" s="133">
        <v>51380</v>
      </c>
      <c r="C16" s="135">
        <v>4.4999999999999998E-2</v>
      </c>
      <c r="D16" s="97" t="s">
        <v>199</v>
      </c>
      <c r="E16" s="21">
        <v>500</v>
      </c>
      <c r="F16" s="32">
        <v>500</v>
      </c>
      <c r="G16" s="30"/>
      <c r="H16" s="23"/>
      <c r="I16" s="30"/>
      <c r="J16" s="1"/>
      <c r="K16" s="1"/>
    </row>
    <row r="17" spans="1:11" ht="18.75" customHeight="1" x14ac:dyDescent="0.3">
      <c r="A17" s="132" t="s">
        <v>200</v>
      </c>
      <c r="B17" s="133">
        <v>44348</v>
      </c>
      <c r="C17" s="135">
        <v>3.875E-2</v>
      </c>
      <c r="D17" s="97" t="s">
        <v>201</v>
      </c>
      <c r="E17" s="21">
        <v>500</v>
      </c>
      <c r="F17" s="32">
        <v>500</v>
      </c>
      <c r="G17" s="30"/>
      <c r="H17" s="23"/>
      <c r="I17" s="30"/>
      <c r="J17" s="1"/>
      <c r="K17" s="1"/>
    </row>
    <row r="18" spans="1:11" ht="18.75" customHeight="1" x14ac:dyDescent="0.3">
      <c r="A18" s="132" t="s">
        <v>202</v>
      </c>
      <c r="B18" s="133">
        <v>51836</v>
      </c>
      <c r="C18" s="135">
        <v>3.9E-2</v>
      </c>
      <c r="D18" s="97" t="s">
        <v>203</v>
      </c>
      <c r="E18" s="21">
        <v>250</v>
      </c>
      <c r="F18" s="32">
        <v>250</v>
      </c>
      <c r="G18" s="30"/>
      <c r="H18" s="23"/>
      <c r="I18" s="30"/>
      <c r="J18" s="1"/>
      <c r="K18" s="1"/>
    </row>
    <row r="19" spans="1:11" ht="18.75" customHeight="1" x14ac:dyDescent="0.3">
      <c r="A19" s="132" t="s">
        <v>204</v>
      </c>
      <c r="B19" s="133">
        <v>51940</v>
      </c>
      <c r="C19" s="135">
        <v>4.0500000000000001E-2</v>
      </c>
      <c r="D19" s="97" t="s">
        <v>205</v>
      </c>
      <c r="E19" s="21">
        <v>400</v>
      </c>
      <c r="F19" s="32">
        <v>400</v>
      </c>
      <c r="G19" s="30"/>
      <c r="H19" s="23"/>
      <c r="I19" s="30"/>
      <c r="J19" s="1"/>
      <c r="K19" s="1"/>
    </row>
    <row r="20" spans="1:11" ht="18.75" customHeight="1" x14ac:dyDescent="0.3">
      <c r="A20" s="132" t="s">
        <v>206</v>
      </c>
      <c r="B20" s="133">
        <v>52305</v>
      </c>
      <c r="C20" s="135">
        <v>3.9E-2</v>
      </c>
      <c r="D20" s="97" t="s">
        <v>207</v>
      </c>
      <c r="E20" s="21">
        <v>400</v>
      </c>
      <c r="F20" s="32">
        <v>400</v>
      </c>
      <c r="G20" s="30"/>
      <c r="H20" s="23"/>
      <c r="I20" s="30"/>
      <c r="J20" s="1"/>
      <c r="K20" s="1"/>
    </row>
    <row r="21" spans="1:11" ht="18.75" customHeight="1" x14ac:dyDescent="0.3">
      <c r="A21" s="132" t="s">
        <v>208</v>
      </c>
      <c r="B21" s="133">
        <v>45200</v>
      </c>
      <c r="C21" s="135">
        <v>3.5000000000000003E-2</v>
      </c>
      <c r="D21" s="97" t="s">
        <v>209</v>
      </c>
      <c r="E21" s="21">
        <v>600</v>
      </c>
      <c r="F21" s="32">
        <v>600</v>
      </c>
      <c r="G21" s="30"/>
      <c r="H21" s="23"/>
      <c r="I21" s="30"/>
      <c r="J21" s="1"/>
      <c r="K21" s="1"/>
    </row>
    <row r="22" spans="1:11" ht="18.75" customHeight="1" x14ac:dyDescent="0.3">
      <c r="A22" s="132" t="s">
        <v>210</v>
      </c>
      <c r="B22" s="133">
        <v>52505</v>
      </c>
      <c r="C22" s="135">
        <v>4.65E-2</v>
      </c>
      <c r="D22" s="97" t="s">
        <v>211</v>
      </c>
      <c r="E22" s="21">
        <v>800</v>
      </c>
      <c r="F22" s="32">
        <v>800</v>
      </c>
      <c r="G22" s="30"/>
      <c r="H22" s="23"/>
      <c r="I22" s="30"/>
      <c r="J22" s="1"/>
      <c r="K22" s="1"/>
    </row>
    <row r="23" spans="1:11" ht="18.75" customHeight="1" x14ac:dyDescent="0.3">
      <c r="A23" s="296" t="s">
        <v>613</v>
      </c>
      <c r="B23" s="133">
        <v>44593</v>
      </c>
      <c r="C23" s="135">
        <v>1.8450000000000001E-2</v>
      </c>
      <c r="D23" s="97" t="s">
        <v>188</v>
      </c>
      <c r="E23" s="21">
        <v>275</v>
      </c>
      <c r="F23" s="32">
        <v>354</v>
      </c>
      <c r="G23" s="30"/>
      <c r="H23" s="23"/>
      <c r="I23" s="30"/>
      <c r="J23" s="1"/>
      <c r="K23" s="1"/>
    </row>
    <row r="24" spans="1:11" ht="18.75" customHeight="1" x14ac:dyDescent="0.3">
      <c r="A24" s="132" t="s">
        <v>212</v>
      </c>
      <c r="B24" s="133">
        <v>44593</v>
      </c>
      <c r="C24" s="135">
        <v>2.4E-2</v>
      </c>
      <c r="D24" s="97" t="s">
        <v>213</v>
      </c>
      <c r="E24" s="21">
        <v>325</v>
      </c>
      <c r="F24" s="32">
        <v>325</v>
      </c>
      <c r="G24" s="30"/>
      <c r="H24" s="23"/>
      <c r="I24" s="30"/>
      <c r="J24" s="1"/>
      <c r="K24" s="1"/>
    </row>
    <row r="25" spans="1:11" ht="18.75" customHeight="1" x14ac:dyDescent="0.3">
      <c r="A25" s="132" t="s">
        <v>214</v>
      </c>
      <c r="B25" s="133">
        <v>52994</v>
      </c>
      <c r="C25" s="135">
        <v>3.5999999999999997E-2</v>
      </c>
      <c r="D25" s="97" t="s">
        <v>215</v>
      </c>
      <c r="E25" s="21">
        <v>425</v>
      </c>
      <c r="F25" s="32">
        <v>425</v>
      </c>
      <c r="G25" s="30"/>
      <c r="H25" s="31"/>
      <c r="I25" s="30"/>
      <c r="J25" s="387"/>
      <c r="K25" s="375"/>
    </row>
    <row r="26" spans="1:11" ht="18.75" customHeight="1" x14ac:dyDescent="0.3">
      <c r="A26" s="132" t="s">
        <v>216</v>
      </c>
      <c r="B26" s="133">
        <v>53783</v>
      </c>
      <c r="C26" s="134">
        <v>0.04</v>
      </c>
      <c r="D26" s="97" t="s">
        <v>217</v>
      </c>
      <c r="E26" s="21">
        <v>1000</v>
      </c>
      <c r="F26" s="32">
        <v>1000</v>
      </c>
      <c r="G26" s="30"/>
      <c r="H26" s="31"/>
      <c r="I26" s="30"/>
      <c r="J26" s="387"/>
      <c r="K26" s="387"/>
    </row>
    <row r="27" spans="1:11" ht="18.75" customHeight="1" x14ac:dyDescent="0.3">
      <c r="A27" s="132" t="s">
        <v>218</v>
      </c>
      <c r="B27" s="133">
        <v>44256</v>
      </c>
      <c r="C27" s="135">
        <v>2.9000000000000001E-2</v>
      </c>
      <c r="D27" s="97" t="s">
        <v>188</v>
      </c>
      <c r="E27" s="21">
        <v>450</v>
      </c>
      <c r="F27" s="17" t="s">
        <v>188</v>
      </c>
      <c r="G27" s="30"/>
      <c r="H27" s="31"/>
      <c r="I27" s="30"/>
      <c r="J27" s="387"/>
      <c r="K27" s="387"/>
    </row>
    <row r="28" spans="1:11" ht="18.75" customHeight="1" x14ac:dyDescent="0.3">
      <c r="A28" s="132" t="s">
        <v>219</v>
      </c>
      <c r="B28" s="133">
        <v>46813</v>
      </c>
      <c r="C28" s="135">
        <v>3.6499999999999998E-2</v>
      </c>
      <c r="D28" s="97" t="s">
        <v>220</v>
      </c>
      <c r="E28" s="21">
        <v>400</v>
      </c>
      <c r="F28" s="17" t="s">
        <v>188</v>
      </c>
      <c r="G28" s="30"/>
      <c r="H28" s="31"/>
      <c r="I28" s="30"/>
      <c r="J28" s="387"/>
      <c r="K28" s="387"/>
    </row>
    <row r="29" spans="1:11" ht="18.75" customHeight="1" x14ac:dyDescent="0.3">
      <c r="A29" s="132" t="s">
        <v>221</v>
      </c>
      <c r="B29" s="133">
        <v>54118</v>
      </c>
      <c r="C29" s="135">
        <v>4.1250000000000002E-2</v>
      </c>
      <c r="D29" s="97" t="s">
        <v>222</v>
      </c>
      <c r="E29" s="21">
        <v>1300</v>
      </c>
      <c r="F29" s="17" t="s">
        <v>188</v>
      </c>
      <c r="G29" s="30"/>
      <c r="H29" s="31"/>
      <c r="I29" s="30"/>
      <c r="J29" s="387"/>
      <c r="K29" s="387"/>
    </row>
    <row r="30" spans="1:11" ht="18.75" customHeight="1" x14ac:dyDescent="0.3">
      <c r="A30" s="132" t="s">
        <v>223</v>
      </c>
      <c r="B30" s="133">
        <v>45078</v>
      </c>
      <c r="C30" s="135">
        <v>3.4000000000000002E-2</v>
      </c>
      <c r="D30" s="97" t="s">
        <v>224</v>
      </c>
      <c r="E30" s="21">
        <v>300</v>
      </c>
      <c r="F30" s="17" t="s">
        <v>188</v>
      </c>
      <c r="G30" s="30"/>
      <c r="H30" s="31"/>
      <c r="I30" s="30"/>
      <c r="J30" s="387"/>
      <c r="K30" s="387"/>
    </row>
    <row r="31" spans="1:11" ht="18.75" customHeight="1" x14ac:dyDescent="0.3">
      <c r="A31" s="137" t="s">
        <v>225</v>
      </c>
      <c r="B31" s="138">
        <v>45870</v>
      </c>
      <c r="C31" s="139">
        <v>3.6999999999999998E-2</v>
      </c>
      <c r="D31" s="140" t="s">
        <v>226</v>
      </c>
      <c r="E31" s="25">
        <v>300</v>
      </c>
      <c r="F31" s="16" t="s">
        <v>188</v>
      </c>
      <c r="G31" s="30"/>
      <c r="H31" s="31"/>
      <c r="I31" s="30"/>
      <c r="J31" s="387"/>
      <c r="K31" s="387"/>
    </row>
    <row r="32" spans="1:11" ht="18.75" customHeight="1" x14ac:dyDescent="0.3">
      <c r="A32" s="35" t="s">
        <v>227</v>
      </c>
      <c r="B32" s="7" t="s">
        <v>51</v>
      </c>
      <c r="C32" s="7" t="s">
        <v>51</v>
      </c>
      <c r="D32" s="6"/>
      <c r="E32" s="18">
        <f>SUM(E6:E31)</f>
        <v>12050</v>
      </c>
      <c r="F32" s="141">
        <f>SUM(F6:F31)</f>
        <v>9779</v>
      </c>
      <c r="G32" s="30"/>
      <c r="H32" s="31"/>
      <c r="I32" s="30"/>
      <c r="J32" s="375"/>
      <c r="K32" s="375"/>
    </row>
    <row r="33" spans="1:11" ht="18.75" customHeight="1" x14ac:dyDescent="0.3">
      <c r="A33" s="142"/>
      <c r="B33" s="97" t="s">
        <v>51</v>
      </c>
      <c r="C33" s="143"/>
      <c r="D33" s="144"/>
      <c r="E33" s="33"/>
      <c r="F33" s="30"/>
      <c r="G33" s="30"/>
      <c r="H33" s="31"/>
      <c r="I33" s="30"/>
      <c r="J33" s="1"/>
      <c r="K33" s="1"/>
    </row>
    <row r="34" spans="1:11" ht="18.75" customHeight="1" x14ac:dyDescent="0.3">
      <c r="A34" s="91"/>
      <c r="B34" s="7" t="s">
        <v>51</v>
      </c>
      <c r="C34" s="7" t="s">
        <v>51</v>
      </c>
      <c r="D34" s="6"/>
      <c r="E34" s="33"/>
      <c r="F34" s="23"/>
      <c r="G34" s="23"/>
      <c r="H34" s="23"/>
      <c r="J34" s="122"/>
      <c r="K34" s="122"/>
    </row>
    <row r="35" spans="1:11" ht="18.75" customHeight="1" x14ac:dyDescent="0.3">
      <c r="A35" s="6"/>
      <c r="B35" s="7" t="s">
        <v>51</v>
      </c>
      <c r="C35" s="7" t="s">
        <v>51</v>
      </c>
      <c r="D35" s="6"/>
      <c r="E35" s="123"/>
      <c r="F35" s="6"/>
      <c r="G35" s="6"/>
      <c r="H35" s="6"/>
      <c r="J35" s="122"/>
      <c r="K35" s="122"/>
    </row>
    <row r="36" spans="1:11" ht="18.75" customHeight="1" x14ac:dyDescent="0.3">
      <c r="A36" s="132" t="s">
        <v>228</v>
      </c>
      <c r="B36" s="133">
        <v>47209</v>
      </c>
      <c r="C36" s="135">
        <v>6.6500000000000004E-2</v>
      </c>
      <c r="D36" s="97" t="s">
        <v>188</v>
      </c>
      <c r="E36" s="21">
        <v>300</v>
      </c>
      <c r="F36" s="22">
        <v>300</v>
      </c>
      <c r="G36" s="23"/>
      <c r="H36" s="23"/>
      <c r="J36" s="1"/>
      <c r="K36" s="1"/>
    </row>
    <row r="37" spans="1:11" ht="18.75" customHeight="1" x14ac:dyDescent="0.3">
      <c r="A37" s="297" t="s">
        <v>626</v>
      </c>
      <c r="B37" s="138">
        <v>56097</v>
      </c>
      <c r="C37" s="139">
        <v>5.0599999999999999E-2</v>
      </c>
      <c r="D37" s="140" t="s">
        <v>188</v>
      </c>
      <c r="E37" s="25">
        <v>6</v>
      </c>
      <c r="F37" s="26">
        <v>7</v>
      </c>
      <c r="G37" s="23"/>
      <c r="H37" s="23"/>
      <c r="J37" s="1"/>
      <c r="K37" s="1"/>
    </row>
    <row r="38" spans="1:11" ht="18.75" customHeight="1" x14ac:dyDescent="0.3">
      <c r="A38" s="35" t="s">
        <v>227</v>
      </c>
      <c r="B38" s="6"/>
      <c r="C38" s="6"/>
      <c r="D38" s="6"/>
      <c r="E38" s="18">
        <f>SUM(E36:E37)</f>
        <v>306</v>
      </c>
      <c r="F38" s="19">
        <f>SUM(F36:F37)</f>
        <v>307</v>
      </c>
      <c r="G38" s="23"/>
      <c r="H38" s="23"/>
      <c r="J38" s="122"/>
      <c r="K38" s="122"/>
    </row>
    <row r="39" spans="1:11" ht="18.75" customHeight="1" x14ac:dyDescent="0.3">
      <c r="A39" s="6"/>
      <c r="B39" s="6"/>
      <c r="C39" s="6"/>
      <c r="D39" s="6"/>
      <c r="E39" s="6"/>
      <c r="F39" s="123"/>
      <c r="G39" s="6"/>
      <c r="H39" s="6"/>
      <c r="J39" s="122"/>
      <c r="K39" s="122"/>
    </row>
    <row r="40" spans="1:11" ht="18.75" customHeight="1" x14ac:dyDescent="0.3">
      <c r="A40" s="325" t="s">
        <v>229</v>
      </c>
      <c r="B40" s="295"/>
      <c r="C40" s="6"/>
      <c r="D40" s="6"/>
      <c r="E40" s="123"/>
      <c r="F40" s="6"/>
      <c r="G40" s="6"/>
      <c r="H40" s="6"/>
      <c r="J40" s="1"/>
      <c r="K40" s="1"/>
    </row>
    <row r="41" spans="1:11" ht="18.75" customHeight="1" x14ac:dyDescent="0.3">
      <c r="A41" s="130" t="s">
        <v>230</v>
      </c>
      <c r="B41" s="298" t="s">
        <v>51</v>
      </c>
      <c r="C41" s="7" t="s">
        <v>51</v>
      </c>
      <c r="D41" s="6"/>
      <c r="E41" s="123"/>
      <c r="F41" s="6"/>
      <c r="G41" s="6"/>
      <c r="H41" s="6"/>
      <c r="J41" s="1"/>
      <c r="K41" s="1"/>
    </row>
    <row r="42" spans="1:11" ht="18.75" customHeight="1" x14ac:dyDescent="0.3">
      <c r="A42" s="296" t="s">
        <v>615</v>
      </c>
      <c r="B42" s="145">
        <v>47209</v>
      </c>
      <c r="C42" s="135">
        <v>1.8749999999999999E-2</v>
      </c>
      <c r="D42" s="299" t="s">
        <v>614</v>
      </c>
      <c r="E42" s="21">
        <v>203</v>
      </c>
      <c r="F42" s="22">
        <v>203</v>
      </c>
      <c r="G42" s="23"/>
      <c r="H42" s="23"/>
      <c r="J42" s="1"/>
      <c r="K42" s="1"/>
    </row>
    <row r="43" spans="1:11" ht="18.75" customHeight="1" x14ac:dyDescent="0.3">
      <c r="A43" s="296" t="s">
        <v>616</v>
      </c>
      <c r="B43" s="145">
        <v>47209</v>
      </c>
      <c r="C43" s="135">
        <v>1.8749999999999999E-2</v>
      </c>
      <c r="D43" s="299" t="s">
        <v>614</v>
      </c>
      <c r="E43" s="21">
        <v>56</v>
      </c>
      <c r="F43" s="22">
        <v>56</v>
      </c>
      <c r="G43" s="23"/>
      <c r="H43" s="23"/>
      <c r="J43" s="1"/>
      <c r="K43" s="1"/>
    </row>
    <row r="44" spans="1:11" ht="18.75" customHeight="1" x14ac:dyDescent="0.3">
      <c r="A44" s="130" t="s">
        <v>231</v>
      </c>
      <c r="B44" s="298" t="s">
        <v>51</v>
      </c>
      <c r="C44" s="7" t="s">
        <v>51</v>
      </c>
      <c r="D44" s="295"/>
      <c r="E44" s="123"/>
      <c r="F44" s="6"/>
      <c r="G44" s="6"/>
      <c r="H44" s="6"/>
      <c r="J44" s="1"/>
      <c r="K44" s="1"/>
    </row>
    <row r="45" spans="1:11" ht="18.75" customHeight="1" x14ac:dyDescent="0.3">
      <c r="A45" s="296" t="s">
        <v>617</v>
      </c>
      <c r="B45" s="145">
        <v>48000</v>
      </c>
      <c r="C45" s="135">
        <v>1.8749999999999999E-2</v>
      </c>
      <c r="D45" s="299" t="s">
        <v>614</v>
      </c>
      <c r="E45" s="21">
        <v>75</v>
      </c>
      <c r="F45" s="22">
        <v>75</v>
      </c>
      <c r="G45" s="23"/>
      <c r="H45" s="23"/>
      <c r="J45" s="1"/>
      <c r="K45" s="1"/>
    </row>
    <row r="46" spans="1:11" ht="18.75" customHeight="1" x14ac:dyDescent="0.3">
      <c r="A46" s="130" t="s">
        <v>232</v>
      </c>
      <c r="B46" s="298" t="s">
        <v>51</v>
      </c>
      <c r="C46" s="7" t="s">
        <v>51</v>
      </c>
      <c r="D46" s="295"/>
      <c r="E46" s="123"/>
      <c r="F46" s="6"/>
      <c r="G46" s="6"/>
      <c r="H46" s="6"/>
      <c r="J46" s="1"/>
      <c r="K46" s="1"/>
    </row>
    <row r="47" spans="1:11" ht="18.75" customHeight="1" x14ac:dyDescent="0.3">
      <c r="A47" s="146" t="s">
        <v>618</v>
      </c>
      <c r="B47" s="145">
        <v>49461</v>
      </c>
      <c r="C47" s="134">
        <v>0.05</v>
      </c>
      <c r="D47" s="299" t="s">
        <v>233</v>
      </c>
      <c r="E47" s="21">
        <v>144</v>
      </c>
      <c r="F47" s="22">
        <v>144</v>
      </c>
      <c r="G47" s="23"/>
      <c r="H47" s="23"/>
      <c r="J47" s="1"/>
      <c r="K47" s="1"/>
    </row>
    <row r="48" spans="1:11" ht="18.75" customHeight="1" x14ac:dyDescent="0.3">
      <c r="A48" s="130" t="s">
        <v>234</v>
      </c>
      <c r="B48" s="298" t="s">
        <v>51</v>
      </c>
      <c r="C48" s="7" t="s">
        <v>51</v>
      </c>
      <c r="D48" s="6"/>
      <c r="E48" s="123"/>
      <c r="F48" s="6"/>
      <c r="G48" s="6"/>
      <c r="H48" s="6"/>
      <c r="J48" s="1"/>
      <c r="K48" s="1"/>
    </row>
    <row r="49" spans="1:12" ht="18.75" customHeight="1" x14ac:dyDescent="0.3">
      <c r="A49" s="296" t="s">
        <v>619</v>
      </c>
      <c r="B49" s="145">
        <v>47362</v>
      </c>
      <c r="C49" s="135">
        <v>4.4999999999999998E-2</v>
      </c>
      <c r="D49" s="97" t="s">
        <v>235</v>
      </c>
      <c r="E49" s="21">
        <v>100</v>
      </c>
      <c r="F49" s="22">
        <v>100</v>
      </c>
      <c r="G49" s="23"/>
      <c r="H49" s="23"/>
      <c r="J49" s="1"/>
      <c r="K49" s="1"/>
    </row>
    <row r="50" spans="1:12" ht="18.75" customHeight="1" x14ac:dyDescent="0.3">
      <c r="A50" s="296" t="s">
        <v>620</v>
      </c>
      <c r="B50" s="145">
        <v>48092</v>
      </c>
      <c r="C50" s="97" t="s">
        <v>236</v>
      </c>
      <c r="D50" s="299" t="s">
        <v>627</v>
      </c>
      <c r="E50" s="21">
        <v>0</v>
      </c>
      <c r="F50" s="22">
        <v>30</v>
      </c>
      <c r="G50" s="23"/>
      <c r="H50" s="23"/>
      <c r="J50" s="1"/>
      <c r="K50" s="1"/>
    </row>
    <row r="51" spans="1:12" ht="18.75" customHeight="1" x14ac:dyDescent="0.3">
      <c r="A51" s="296" t="s">
        <v>621</v>
      </c>
      <c r="B51" s="145">
        <v>46844</v>
      </c>
      <c r="C51" s="135">
        <v>1.375E-2</v>
      </c>
      <c r="D51" s="299" t="s">
        <v>628</v>
      </c>
      <c r="E51" s="21">
        <v>0</v>
      </c>
      <c r="F51" s="22">
        <v>158</v>
      </c>
      <c r="G51" s="23"/>
      <c r="H51" s="23"/>
      <c r="J51" s="1"/>
      <c r="K51" s="1"/>
    </row>
    <row r="52" spans="1:12" ht="18.75" customHeight="1" x14ac:dyDescent="0.3">
      <c r="A52" s="296" t="s">
        <v>622</v>
      </c>
      <c r="B52" s="145">
        <v>46844</v>
      </c>
      <c r="C52" s="135">
        <v>1.9E-2</v>
      </c>
      <c r="D52" s="299" t="s">
        <v>614</v>
      </c>
      <c r="E52" s="21">
        <v>39</v>
      </c>
      <c r="F52" s="22">
        <v>39</v>
      </c>
      <c r="G52" s="23"/>
      <c r="H52" s="23"/>
      <c r="J52" s="1"/>
      <c r="K52" s="1"/>
    </row>
    <row r="53" spans="1:12" ht="18.75" customHeight="1" x14ac:dyDescent="0.3">
      <c r="A53" s="297" t="s">
        <v>623</v>
      </c>
      <c r="B53" s="147">
        <v>48884</v>
      </c>
      <c r="C53" s="139">
        <v>2.563E-2</v>
      </c>
      <c r="D53" s="140" t="s">
        <v>237</v>
      </c>
      <c r="E53" s="25">
        <v>135</v>
      </c>
      <c r="F53" s="26">
        <v>135</v>
      </c>
      <c r="G53" s="23"/>
      <c r="H53" s="23"/>
      <c r="J53" s="1"/>
      <c r="K53" s="1"/>
    </row>
    <row r="54" spans="1:12" ht="18.75" customHeight="1" x14ac:dyDescent="0.3">
      <c r="A54" s="325" t="s">
        <v>624</v>
      </c>
      <c r="B54" s="298" t="s">
        <v>51</v>
      </c>
      <c r="C54" s="7" t="s">
        <v>51</v>
      </c>
      <c r="D54" s="6"/>
      <c r="E54" s="18">
        <f>SUM(E42:E53)</f>
        <v>752</v>
      </c>
      <c r="F54" s="19">
        <v>939</v>
      </c>
      <c r="G54" s="23"/>
      <c r="H54" s="23"/>
      <c r="J54" s="1"/>
      <c r="K54" s="1"/>
    </row>
    <row r="55" spans="1:12" ht="18.75" customHeight="1" x14ac:dyDescent="0.3">
      <c r="A55" s="295"/>
      <c r="B55" s="298" t="s">
        <v>51</v>
      </c>
      <c r="C55" s="7" t="s">
        <v>51</v>
      </c>
      <c r="D55" s="6"/>
      <c r="E55" s="123"/>
      <c r="F55" s="6"/>
      <c r="G55" s="6"/>
      <c r="H55" s="6"/>
      <c r="J55" s="1"/>
      <c r="K55" s="1"/>
    </row>
    <row r="56" spans="1:12" ht="18.75" customHeight="1" x14ac:dyDescent="0.3">
      <c r="A56" s="298" t="s">
        <v>238</v>
      </c>
      <c r="B56" s="295"/>
      <c r="C56" s="132" t="s">
        <v>51</v>
      </c>
      <c r="D56" s="6"/>
      <c r="E56" s="21">
        <v>13108</v>
      </c>
      <c r="F56" s="32">
        <v>11025</v>
      </c>
      <c r="G56" s="30"/>
      <c r="H56" s="23"/>
      <c r="J56" s="1"/>
      <c r="K56" s="1"/>
    </row>
    <row r="57" spans="1:12" ht="18.75" customHeight="1" x14ac:dyDescent="0.3">
      <c r="A57" s="388" t="s">
        <v>625</v>
      </c>
      <c r="B57" s="367"/>
      <c r="C57" s="132" t="s">
        <v>51</v>
      </c>
      <c r="D57" s="6"/>
      <c r="E57" s="21">
        <v>0</v>
      </c>
      <c r="F57" s="32">
        <v>-30</v>
      </c>
      <c r="G57" s="30"/>
      <c r="H57" s="23"/>
      <c r="J57" s="1"/>
      <c r="K57" s="1"/>
    </row>
    <row r="58" spans="1:12" ht="18.75" customHeight="1" x14ac:dyDescent="0.3">
      <c r="A58" s="388" t="s">
        <v>239</v>
      </c>
      <c r="B58" s="367"/>
      <c r="C58" s="389" t="s">
        <v>51</v>
      </c>
      <c r="D58" s="6"/>
      <c r="E58" s="21">
        <v>-79</v>
      </c>
      <c r="F58" s="32">
        <v>-479</v>
      </c>
      <c r="G58" s="30"/>
      <c r="H58" s="23"/>
      <c r="J58" s="1"/>
      <c r="K58" s="1"/>
    </row>
    <row r="59" spans="1:12" ht="18.75" customHeight="1" x14ac:dyDescent="0.3">
      <c r="A59" s="390" t="s">
        <v>240</v>
      </c>
      <c r="B59" s="391"/>
      <c r="C59" s="137" t="s">
        <v>51</v>
      </c>
      <c r="D59" s="94"/>
      <c r="E59" s="25">
        <v>-137</v>
      </c>
      <c r="F59" s="70">
        <v>-88</v>
      </c>
      <c r="G59" s="30"/>
      <c r="H59" s="23"/>
      <c r="J59" s="1"/>
      <c r="K59" s="1"/>
      <c r="L59" s="1"/>
    </row>
    <row r="60" spans="1:12" ht="18.75" customHeight="1" x14ac:dyDescent="0.3">
      <c r="A60" s="35" t="s">
        <v>241</v>
      </c>
      <c r="B60" s="7" t="s">
        <v>51</v>
      </c>
      <c r="C60" s="7" t="s">
        <v>51</v>
      </c>
      <c r="D60" s="6"/>
      <c r="E60" s="18">
        <v>12892</v>
      </c>
      <c r="F60" s="67">
        <v>10428</v>
      </c>
      <c r="G60" s="42"/>
      <c r="H60" s="20"/>
      <c r="J60" s="122"/>
      <c r="K60" s="122"/>
    </row>
    <row r="61" spans="1:12" ht="18.75" customHeight="1" x14ac:dyDescent="0.3">
      <c r="A61" s="6"/>
      <c r="B61" s="6"/>
      <c r="C61" s="7" t="s">
        <v>51</v>
      </c>
      <c r="D61" s="6"/>
      <c r="E61" s="6"/>
      <c r="F61" s="123"/>
      <c r="G61" s="6"/>
      <c r="H61" s="6"/>
      <c r="J61" s="122"/>
      <c r="K61" s="122"/>
    </row>
    <row r="62" spans="1:12" ht="18.75" customHeight="1" x14ac:dyDescent="0.3">
      <c r="A62" s="392"/>
      <c r="B62" s="375"/>
      <c r="C62" s="7" t="s">
        <v>51</v>
      </c>
      <c r="D62" s="6"/>
      <c r="E62" s="6"/>
      <c r="F62" s="123"/>
      <c r="G62" s="6"/>
      <c r="H62" s="6"/>
      <c r="J62" s="1"/>
      <c r="K62" s="1"/>
    </row>
    <row r="63" spans="1:12" ht="18.75" customHeight="1" x14ac:dyDescent="0.3">
      <c r="A63" s="394" t="s">
        <v>242</v>
      </c>
      <c r="B63" s="372"/>
      <c r="C63" s="389" t="s">
        <v>51</v>
      </c>
      <c r="D63" s="1"/>
      <c r="E63" s="6"/>
      <c r="F63" s="123"/>
      <c r="G63" s="6"/>
      <c r="H63" s="6"/>
      <c r="J63" s="1"/>
      <c r="K63" s="1"/>
    </row>
    <row r="64" spans="1:12" ht="18.75" customHeight="1" x14ac:dyDescent="0.3">
      <c r="A64" s="132" t="s">
        <v>243</v>
      </c>
      <c r="B64" s="145">
        <v>45000</v>
      </c>
      <c r="C64" s="135">
        <v>2.9499999999999998E-2</v>
      </c>
      <c r="D64" s="97" t="s">
        <v>188</v>
      </c>
      <c r="E64" s="21">
        <v>400</v>
      </c>
      <c r="F64" s="32">
        <v>400</v>
      </c>
      <c r="G64" s="30"/>
      <c r="H64" s="23"/>
      <c r="J64" s="1"/>
      <c r="K64" s="1"/>
    </row>
    <row r="65" spans="1:11" ht="18.75" customHeight="1" x14ac:dyDescent="0.3">
      <c r="A65" s="132" t="s">
        <v>244</v>
      </c>
      <c r="B65" s="145">
        <v>43936</v>
      </c>
      <c r="C65" s="135">
        <v>2.1250000000000002E-2</v>
      </c>
      <c r="D65" s="97" t="s">
        <v>188</v>
      </c>
      <c r="E65" s="21">
        <v>400</v>
      </c>
      <c r="F65" s="32">
        <v>400</v>
      </c>
      <c r="G65" s="30"/>
      <c r="H65" s="23"/>
      <c r="J65" s="1"/>
      <c r="K65" s="1"/>
    </row>
    <row r="66" spans="1:11" ht="18.75" customHeight="1" x14ac:dyDescent="0.3">
      <c r="A66" s="132" t="s">
        <v>244</v>
      </c>
      <c r="B66" s="145">
        <v>44819</v>
      </c>
      <c r="C66" s="135">
        <v>2.4E-2</v>
      </c>
      <c r="D66" s="97" t="s">
        <v>188</v>
      </c>
      <c r="E66" s="21">
        <v>400</v>
      </c>
      <c r="F66" s="32">
        <v>400</v>
      </c>
      <c r="G66" s="30"/>
      <c r="H66" s="23"/>
      <c r="J66" s="1"/>
      <c r="K66" s="1"/>
    </row>
    <row r="67" spans="1:11" ht="18.75" customHeight="1" x14ac:dyDescent="0.3">
      <c r="A67" s="132" t="s">
        <v>245</v>
      </c>
      <c r="B67" s="145">
        <v>46827</v>
      </c>
      <c r="C67" s="135">
        <v>4.1250000000000002E-2</v>
      </c>
      <c r="D67" s="97" t="s">
        <v>188</v>
      </c>
      <c r="E67" s="21">
        <v>550</v>
      </c>
      <c r="F67" s="32">
        <v>0</v>
      </c>
      <c r="G67" s="30"/>
      <c r="H67" s="23"/>
      <c r="J67" s="1"/>
      <c r="K67" s="1"/>
    </row>
    <row r="68" spans="1:11" ht="18.75" customHeight="1" x14ac:dyDescent="0.3">
      <c r="A68" s="132" t="s">
        <v>246</v>
      </c>
      <c r="B68" s="148"/>
      <c r="C68" s="7" t="s">
        <v>51</v>
      </c>
      <c r="D68" s="6"/>
      <c r="E68" s="21">
        <v>0</v>
      </c>
      <c r="F68" s="32">
        <v>29</v>
      </c>
      <c r="G68" s="30"/>
      <c r="H68" s="23"/>
      <c r="J68" s="1"/>
      <c r="K68" s="1"/>
    </row>
    <row r="69" spans="1:11" ht="18.75" customHeight="1" x14ac:dyDescent="0.3">
      <c r="A69" s="388" t="s">
        <v>239</v>
      </c>
      <c r="B69" s="367"/>
      <c r="C69" s="7" t="s">
        <v>51</v>
      </c>
      <c r="D69" s="6"/>
      <c r="E69" s="21">
        <v>0</v>
      </c>
      <c r="F69" s="32">
        <v>-2</v>
      </c>
      <c r="G69" s="30"/>
      <c r="H69" s="23"/>
      <c r="J69" s="1"/>
      <c r="K69" s="1"/>
    </row>
    <row r="70" spans="1:11" ht="18.75" customHeight="1" x14ac:dyDescent="0.3">
      <c r="A70" s="132" t="s">
        <v>240</v>
      </c>
      <c r="B70" s="142"/>
      <c r="C70" s="6"/>
      <c r="D70" s="6"/>
      <c r="E70" s="21">
        <v>-10</v>
      </c>
      <c r="F70" s="32">
        <v>-13</v>
      </c>
      <c r="G70" s="30"/>
      <c r="H70" s="23"/>
      <c r="J70" s="122"/>
      <c r="K70" s="122"/>
    </row>
    <row r="71" spans="1:11" ht="18.75" customHeight="1" x14ac:dyDescent="0.3">
      <c r="A71" s="395" t="s">
        <v>53</v>
      </c>
      <c r="B71" s="396"/>
      <c r="C71" s="149"/>
      <c r="D71" s="149"/>
      <c r="E71" s="150">
        <f>SUM(E63:E70)</f>
        <v>1740</v>
      </c>
      <c r="F71" s="151">
        <f>SUM(F64:F70)</f>
        <v>1214</v>
      </c>
      <c r="G71" s="30"/>
      <c r="H71" s="23"/>
      <c r="J71" s="122"/>
      <c r="K71" s="122"/>
    </row>
    <row r="72" spans="1:11" ht="18.75" customHeight="1" x14ac:dyDescent="0.3">
      <c r="A72" s="385" t="s">
        <v>247</v>
      </c>
      <c r="B72" s="386"/>
      <c r="C72" s="397"/>
      <c r="D72" s="103"/>
      <c r="E72" s="110">
        <v>14632</v>
      </c>
      <c r="F72" s="152">
        <f>F60+F71</f>
        <v>11642</v>
      </c>
      <c r="G72" s="42"/>
      <c r="H72" s="20"/>
      <c r="J72" s="122"/>
      <c r="K72" s="122"/>
    </row>
    <row r="73" spans="1:11" ht="18.75" customHeight="1" x14ac:dyDescent="0.3">
      <c r="A73" s="392"/>
      <c r="B73" s="375"/>
      <c r="C73" s="375"/>
      <c r="D73" s="6"/>
      <c r="E73" s="6"/>
      <c r="F73" s="153"/>
      <c r="G73" s="20"/>
      <c r="H73" s="20"/>
      <c r="J73" s="122"/>
      <c r="K73" s="122"/>
    </row>
    <row r="74" spans="1:11" ht="18.75" customHeight="1" x14ac:dyDescent="0.25">
      <c r="A74" s="327" t="s">
        <v>248</v>
      </c>
      <c r="B74" s="155"/>
      <c r="C74" s="155"/>
      <c r="D74" s="155"/>
      <c r="E74" s="155"/>
      <c r="F74" s="156"/>
      <c r="G74" s="6"/>
      <c r="H74" s="6"/>
      <c r="J74" s="122"/>
      <c r="K74" s="122"/>
    </row>
    <row r="75" spans="1:11" ht="18.75" customHeight="1" x14ac:dyDescent="0.25">
      <c r="A75" s="327" t="s">
        <v>249</v>
      </c>
      <c r="B75" s="12"/>
      <c r="C75" s="12"/>
      <c r="D75" s="155"/>
      <c r="E75" s="155"/>
      <c r="F75" s="393"/>
      <c r="G75" s="367"/>
      <c r="H75" s="367"/>
      <c r="J75" s="122"/>
      <c r="K75" s="122"/>
    </row>
    <row r="76" spans="1:11" ht="18.75" customHeight="1" x14ac:dyDescent="0.25">
      <c r="A76" s="318" t="s">
        <v>250</v>
      </c>
      <c r="B76" s="12"/>
      <c r="C76" s="155"/>
      <c r="D76" s="155"/>
      <c r="E76" s="155"/>
      <c r="F76" s="393"/>
      <c r="G76" s="367"/>
      <c r="H76" s="6"/>
      <c r="J76" s="122"/>
      <c r="K76" s="122"/>
    </row>
    <row r="77" spans="1:11" ht="18.75" customHeight="1" x14ac:dyDescent="0.25">
      <c r="A77" s="327" t="s">
        <v>251</v>
      </c>
      <c r="B77" s="155"/>
      <c r="C77" s="155"/>
      <c r="D77" s="155"/>
      <c r="E77" s="155"/>
      <c r="F77" s="156"/>
      <c r="G77" s="6"/>
      <c r="H77" s="6"/>
      <c r="J77" s="122"/>
      <c r="K77" s="1"/>
    </row>
    <row r="78" spans="1:11" ht="18.75" customHeight="1" x14ac:dyDescent="0.25">
      <c r="A78" s="327" t="s">
        <v>252</v>
      </c>
      <c r="B78" s="155"/>
      <c r="C78" s="155"/>
      <c r="D78" s="155"/>
      <c r="E78" s="155"/>
      <c r="F78" s="156"/>
      <c r="G78" s="6"/>
      <c r="H78" s="6"/>
      <c r="J78" s="122"/>
      <c r="K78" s="1"/>
    </row>
    <row r="79" spans="1:11" ht="18.75" customHeight="1" x14ac:dyDescent="0.25">
      <c r="A79" s="327" t="s">
        <v>253</v>
      </c>
      <c r="B79" s="12"/>
      <c r="C79" s="12"/>
      <c r="D79" s="12"/>
      <c r="E79" s="12"/>
      <c r="F79" s="393"/>
      <c r="G79" s="367"/>
      <c r="H79" s="367"/>
      <c r="I79" s="375"/>
      <c r="J79" s="375"/>
      <c r="K79" s="1"/>
    </row>
    <row r="80" spans="1:11" ht="18.75" customHeight="1" x14ac:dyDescent="0.25">
      <c r="A80" s="327" t="s">
        <v>254</v>
      </c>
      <c r="B80" s="155"/>
      <c r="C80" s="155"/>
      <c r="D80" s="155"/>
      <c r="E80" s="155"/>
      <c r="F80" s="156"/>
      <c r="G80" s="6"/>
      <c r="H80" s="6"/>
      <c r="J80" s="1"/>
      <c r="K80" s="1"/>
    </row>
    <row r="81" spans="1:11" ht="18.75" customHeight="1" x14ac:dyDescent="0.25">
      <c r="A81" s="318" t="s">
        <v>670</v>
      </c>
      <c r="B81" s="12"/>
      <c r="C81" s="12"/>
      <c r="D81" s="12"/>
      <c r="E81" s="12"/>
      <c r="F81" s="156"/>
      <c r="G81" s="6"/>
      <c r="H81" s="6"/>
      <c r="J81" s="1"/>
      <c r="K81" s="1"/>
    </row>
    <row r="82" spans="1:11" ht="18.75" customHeight="1" x14ac:dyDescent="0.3">
      <c r="A82" s="12"/>
      <c r="B82" s="12"/>
      <c r="C82" s="12"/>
      <c r="D82" s="12"/>
      <c r="E82" s="12"/>
      <c r="F82" s="156"/>
      <c r="G82" s="2"/>
      <c r="J82" s="1"/>
      <c r="K82" s="1"/>
    </row>
    <row r="83" spans="1:11" ht="18.75" customHeight="1" x14ac:dyDescent="0.3">
      <c r="A83" s="1"/>
      <c r="F83" s="156"/>
      <c r="G83" s="2"/>
      <c r="J83" s="1"/>
      <c r="K83" s="1"/>
    </row>
    <row r="84" spans="1:11" ht="18.75" customHeight="1" x14ac:dyDescent="0.3">
      <c r="F84" s="156"/>
      <c r="G84" s="2"/>
      <c r="J84" s="1"/>
      <c r="K84" s="1"/>
    </row>
    <row r="85" spans="1:11" ht="18.75" customHeight="1" x14ac:dyDescent="0.3">
      <c r="F85" s="156"/>
      <c r="G85" s="2"/>
      <c r="J85" s="1"/>
      <c r="K85" s="1"/>
    </row>
    <row r="86" spans="1:11" ht="18.75" customHeight="1" x14ac:dyDescent="0.3">
      <c r="F86" s="156"/>
      <c r="G86" s="2"/>
      <c r="J86" s="1"/>
      <c r="K86" s="1"/>
    </row>
    <row r="87" spans="1:11" ht="18.75" customHeight="1" x14ac:dyDescent="0.3">
      <c r="F87" s="156"/>
      <c r="G87" s="2"/>
      <c r="J87" s="1"/>
      <c r="K87" s="1"/>
    </row>
    <row r="88" spans="1:11" ht="18.75" customHeight="1" x14ac:dyDescent="0.3">
      <c r="F88" s="156"/>
      <c r="G88" s="2"/>
      <c r="J88" s="1"/>
      <c r="K88" s="1"/>
    </row>
    <row r="89" spans="1:11" ht="18.75" customHeight="1" x14ac:dyDescent="0.3">
      <c r="F89" s="156"/>
      <c r="G89" s="2"/>
      <c r="J89" s="1"/>
      <c r="K89" s="1"/>
    </row>
    <row r="90" spans="1:11" ht="18.75" customHeight="1" x14ac:dyDescent="0.3">
      <c r="F90" s="156"/>
      <c r="G90" s="2"/>
      <c r="J90" s="1"/>
      <c r="K90" s="1"/>
    </row>
    <row r="91" spans="1:11" ht="18.75" customHeight="1" x14ac:dyDescent="0.3">
      <c r="F91" s="156"/>
      <c r="G91" s="2"/>
      <c r="J91" s="1"/>
      <c r="K91" s="1"/>
    </row>
    <row r="92" spans="1:11" ht="18.75" customHeight="1" x14ac:dyDescent="0.3">
      <c r="F92" s="156"/>
      <c r="G92" s="2"/>
      <c r="J92" s="1"/>
      <c r="K92" s="1"/>
    </row>
    <row r="93" spans="1:11" ht="18.75" customHeight="1" x14ac:dyDescent="0.3">
      <c r="F93" s="156"/>
      <c r="G93" s="2"/>
      <c r="J93" s="1"/>
      <c r="K93" s="1"/>
    </row>
    <row r="94" spans="1:11" ht="18.75" customHeight="1" x14ac:dyDescent="0.3">
      <c r="F94" s="156"/>
      <c r="G94" s="2"/>
      <c r="J94" s="1"/>
      <c r="K94" s="1"/>
    </row>
    <row r="95" spans="1:11" ht="18.75" customHeight="1" x14ac:dyDescent="0.3">
      <c r="F95" s="156"/>
      <c r="G95" s="2"/>
      <c r="J95" s="1"/>
      <c r="K95" s="1"/>
    </row>
    <row r="96" spans="1:11" ht="18.75" customHeight="1" x14ac:dyDescent="0.3">
      <c r="F96" s="156"/>
      <c r="G96" s="2"/>
      <c r="J96" s="1"/>
      <c r="K96" s="1"/>
    </row>
    <row r="97" spans="6:11" ht="18.75" customHeight="1" x14ac:dyDescent="0.3">
      <c r="F97" s="156"/>
      <c r="G97" s="2"/>
      <c r="J97" s="1"/>
      <c r="K97" s="1"/>
    </row>
    <row r="98" spans="6:11" ht="18.75" customHeight="1" x14ac:dyDescent="0.3">
      <c r="F98" s="156"/>
      <c r="G98" s="2"/>
      <c r="J98" s="1"/>
      <c r="K98" s="1"/>
    </row>
    <row r="99" spans="6:11" ht="18.75" customHeight="1" x14ac:dyDescent="0.3">
      <c r="F99" s="156"/>
      <c r="G99" s="2"/>
      <c r="J99" s="1"/>
      <c r="K99" s="1"/>
    </row>
    <row r="100" spans="6:11" ht="18.75" customHeight="1" x14ac:dyDescent="0.3">
      <c r="F100" s="156"/>
      <c r="G100" s="2"/>
      <c r="J100" s="1"/>
      <c r="K100" s="1"/>
    </row>
    <row r="101" spans="6:11" ht="18.75" customHeight="1" x14ac:dyDescent="0.3">
      <c r="F101" s="156"/>
      <c r="G101" s="2"/>
      <c r="J101" s="1"/>
      <c r="K101" s="1"/>
    </row>
    <row r="102" spans="6:11" ht="18.75" customHeight="1" x14ac:dyDescent="0.3">
      <c r="F102" s="156"/>
      <c r="G102" s="2"/>
      <c r="J102" s="1"/>
      <c r="K102" s="1"/>
    </row>
    <row r="103" spans="6:11" ht="18.75" customHeight="1" x14ac:dyDescent="0.3">
      <c r="F103" s="156"/>
      <c r="G103" s="2"/>
      <c r="J103" s="1"/>
      <c r="K103" s="1"/>
    </row>
  </sheetData>
  <mergeCells count="14">
    <mergeCell ref="A73:C73"/>
    <mergeCell ref="F75:H75"/>
    <mergeCell ref="F76:G76"/>
    <mergeCell ref="F79:J79"/>
    <mergeCell ref="A62:B62"/>
    <mergeCell ref="A63:C63"/>
    <mergeCell ref="A69:B69"/>
    <mergeCell ref="A71:B71"/>
    <mergeCell ref="A72:C72"/>
    <mergeCell ref="A1:B1"/>
    <mergeCell ref="J25:K32"/>
    <mergeCell ref="A57:B57"/>
    <mergeCell ref="A58:C58"/>
    <mergeCell ref="A59:B59"/>
  </mergeCells>
  <pageMargins left="0.7" right="0.7" top="0.75" bottom="0.75" header="0.3" footer="0.3"/>
  <pageSetup scale="33" orientation="portrait"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vt:i4>
      </vt:variant>
    </vt:vector>
  </HeadingPairs>
  <TitlesOfParts>
    <vt:vector size="29" baseType="lpstr">
      <vt:lpstr>Cover Page (EIX)</vt:lpstr>
      <vt:lpstr>Table of Contents</vt:lpstr>
      <vt:lpstr>1 - Corporate Profiles</vt:lpstr>
      <vt:lpstr>2 - Financial  &amp; Business Highl</vt:lpstr>
      <vt:lpstr>3 - Stock and Dividend Highligh</vt:lpstr>
      <vt:lpstr>4 - Credit Ratings</vt:lpstr>
      <vt:lpstr>5 - Contractual Obligations</vt:lpstr>
      <vt:lpstr>8 - Credit, Short Term Debt, St</vt:lpstr>
      <vt:lpstr>9 - Consolidated Long Term Debt</vt:lpstr>
      <vt:lpstr>Cover Page (SCE)</vt:lpstr>
      <vt:lpstr>11 - Highights &amp; Large Transmis</vt:lpstr>
      <vt:lpstr>12 - Results of Operations &amp; Co</vt:lpstr>
      <vt:lpstr>15 - Regulatory Assets &amp; Liabil</vt:lpstr>
      <vt:lpstr>16 - Ratios, Fuel Consumption &amp;</vt:lpstr>
      <vt:lpstr>17 - Kilowatt Hour Sales &amp; Oper</vt:lpstr>
      <vt:lpstr>18 - Operating Statistics</vt:lpstr>
      <vt:lpstr>19 - Jointly Owned projects &amp; U</vt:lpstr>
      <vt:lpstr>20 - CPUC FERC</vt:lpstr>
      <vt:lpstr>21 - Leadership Team</vt:lpstr>
      <vt:lpstr>22 - Additional Info</vt:lpstr>
      <vt:lpstr>'1 - Corporate Profiles'!Print_Area</vt:lpstr>
      <vt:lpstr>'12 - Results of Operations &amp; Co'!Print_Area</vt:lpstr>
      <vt:lpstr>'15 - Regulatory Assets &amp; Liabil'!Print_Area</vt:lpstr>
      <vt:lpstr>'16 - Ratios, Fuel Consumption &amp;'!Print_Area</vt:lpstr>
      <vt:lpstr>'18 - Operating Statistics'!Print_Area</vt:lpstr>
      <vt:lpstr>'2 - Financial  &amp; Business Highl'!Print_Area</vt:lpstr>
      <vt:lpstr>'3 - Stock and Dividend Highligh'!Print_Area</vt:lpstr>
      <vt:lpstr>'8 - Credit, Short Term Debt, St'!Print_Area</vt:lpstr>
      <vt:lpstr>'9 - Consolidated Long Term Debt'!Print_Area</vt:lpstr>
    </vt:vector>
  </TitlesOfParts>
  <Company>Workiva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EI 2018 Financial Statistical Workbook (Q4)</dc:title>
  <dc:creator>Workiva - Gustavo Gomez</dc:creator>
  <cp:lastModifiedBy>Gustavo Gomez</cp:lastModifiedBy>
  <cp:lastPrinted>2019-04-05T09:12:46Z</cp:lastPrinted>
  <dcterms:modified xsi:type="dcterms:W3CDTF">2019-04-05T19:33:12Z</dcterms:modified>
</cp:coreProperties>
</file>