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" sheetId="1" r:id="rId4"/>
  </sheets>
  <definedNames/>
  <calcPr/>
</workbook>
</file>

<file path=xl/sharedStrings.xml><?xml version="1.0" encoding="utf-8"?>
<sst xmlns="http://schemas.openxmlformats.org/spreadsheetml/2006/main" count="21" uniqueCount="21">
  <si>
    <t>Sprint 1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</si>
  <si>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</si>
  <si>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</si>
  <si>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</si>
  <si>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</si>
  <si>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</si>
  <si>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</si>
  <si>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</si>
  <si>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</si>
  <si>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</si>
  <si>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</si>
  <si>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</si>
  <si>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</si>
  <si>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</si>
  <si>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</si>
  <si>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</si>
  <si>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Identify design patterns</t>
  </si>
  <si>
    <t>Identify code smells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</si>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</sst>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/mmm/yy"/>
    <numFmt numFmtId="165" formatCode="0.0"/>
  </numFmts>
  <fonts count="6">
    <font>
      <sz val="11.0"/>
      <color theme="1"/>
      <name val="Calibri"/>
      <scheme val="minor"/>
    </font>
    <font>
      <sz val="20.0"/>
      <color rgb="FFFFFFFF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2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1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3" fillId="3" fontId="4" numFmtId="0" xfId="0" applyAlignment="1" applyBorder="1" applyFill="1" applyFont="1">
      <alignment horizontal="center" vertical="center"/>
    </xf>
    <xf borderId="4" fillId="3" fontId="4" numFmtId="0" xfId="0" applyAlignment="1" applyBorder="1" applyFont="1">
      <alignment horizontal="center" vertical="center"/>
    </xf>
    <xf borderId="5" fillId="3" fontId="4" numFmtId="0" xfId="0" applyAlignment="1" applyBorder="1" applyFont="1">
      <alignment horizontal="center"/>
    </xf>
    <xf borderId="5" fillId="3" fontId="4" numFmtId="164" xfId="0" applyAlignment="1" applyBorder="1" applyFont="1" applyNumberFormat="1">
      <alignment horizontal="center" readingOrder="0"/>
    </xf>
    <xf borderId="6" fillId="0" fontId="2" numFmtId="0" xfId="0" applyBorder="1" applyFont="1"/>
    <xf borderId="7" fillId="0" fontId="2" numFmtId="0" xfId="0" applyBorder="1" applyFont="1"/>
    <xf borderId="8" fillId="3" fontId="4" numFmtId="0" xfId="0" applyAlignment="1" applyBorder="1" applyFont="1">
      <alignment horizontal="center"/>
    </xf>
    <xf borderId="9" fillId="4" fontId="3" numFmtId="0" xfId="0" applyAlignment="1" applyBorder="1" applyFill="1" applyFont="1">
      <alignment horizontal="right" shrinkToFit="0" wrapText="1"/>
    </xf>
    <xf borderId="5" fillId="4" fontId="3" numFmtId="0" xfId="0" applyAlignment="1" applyBorder="1" applyFont="1">
      <alignment readingOrder="0" shrinkToFit="0" wrapText="1"/>
    </xf>
    <xf borderId="10" fillId="5" fontId="3" numFmtId="0" xfId="0" applyAlignment="1" applyBorder="1" applyFill="1" applyFont="1">
      <alignment horizontal="center" readingOrder="0"/>
    </xf>
    <xf borderId="9" fillId="6" fontId="3" numFmtId="0" xfId="0" applyAlignment="1" applyBorder="1" applyFill="1" applyFont="1">
      <alignment horizontal="center" readingOrder="0"/>
    </xf>
    <xf borderId="5" fillId="6" fontId="3" numFmtId="0" xfId="0" applyAlignment="1" applyBorder="1" applyFont="1">
      <alignment horizontal="center" readingOrder="0"/>
    </xf>
    <xf borderId="11" fillId="4" fontId="3" numFmtId="0" xfId="0" applyAlignment="1" applyBorder="1" applyFont="1">
      <alignment horizontal="right" shrinkToFit="0" wrapText="1"/>
    </xf>
    <xf borderId="12" fillId="4" fontId="3" numFmtId="0" xfId="0" applyAlignment="1" applyBorder="1" applyFont="1">
      <alignment readingOrder="0" shrinkToFit="0" wrapText="1"/>
    </xf>
    <xf borderId="13" fillId="5" fontId="3" numFmtId="0" xfId="0" applyAlignment="1" applyBorder="1" applyFont="1">
      <alignment horizontal="center" readingOrder="0"/>
    </xf>
    <xf borderId="14" fillId="6" fontId="3" numFmtId="0" xfId="0" applyAlignment="1" applyBorder="1" applyFont="1">
      <alignment horizontal="center" readingOrder="0"/>
    </xf>
    <xf borderId="12" fillId="6" fontId="3" numFmtId="0" xfId="0" applyAlignment="1" applyBorder="1" applyFont="1">
      <alignment horizontal="center" readingOrder="0"/>
    </xf>
    <xf borderId="15" fillId="7" fontId="4" numFmtId="0" xfId="0" applyAlignment="1" applyBorder="1" applyFill="1" applyFont="1">
      <alignment horizontal="center" shrinkToFit="0" wrapText="1"/>
    </xf>
    <xf borderId="16" fillId="0" fontId="2" numFmtId="0" xfId="0" applyBorder="1" applyFont="1"/>
    <xf borderId="10" fillId="7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8" fillId="0" fontId="3" numFmtId="0" xfId="0" applyBorder="1" applyFont="1"/>
    <xf borderId="19" fillId="8" fontId="4" numFmtId="0" xfId="0" applyAlignment="1" applyBorder="1" applyFill="1" applyFont="1">
      <alignment horizontal="center"/>
    </xf>
    <xf borderId="20" fillId="0" fontId="2" numFmtId="0" xfId="0" applyBorder="1" applyFont="1"/>
    <xf borderId="13" fillId="8" fontId="3" numFmtId="0" xfId="0" applyAlignment="1" applyBorder="1" applyFont="1">
      <alignment horizontal="center"/>
    </xf>
    <xf borderId="11" fillId="8" fontId="3" numFmtId="165" xfId="0" applyAlignment="1" applyBorder="1" applyFont="1" applyNumberFormat="1">
      <alignment horizontal="center"/>
    </xf>
    <xf borderId="12" fillId="8" fontId="3" numFmtId="165" xfId="0" applyAlignment="1" applyBorder="1" applyFont="1" applyNumberFormat="1">
      <alignment horizontal="center"/>
    </xf>
    <xf borderId="21" fillId="8" fontId="3" numFmtId="165" xfId="0" applyAlignment="1" applyBorder="1" applyFont="1" applyNumberFormat="1">
      <alignment horizontal="center"/>
    </xf>
    <xf borderId="22" fillId="9" fontId="4" numFmtId="0" xfId="0" applyAlignment="1" applyBorder="1" applyFill="1" applyFont="1">
      <alignment horizontal="center"/>
    </xf>
    <xf borderId="23" fillId="0" fontId="2" numFmtId="0" xfId="0" applyBorder="1" applyFont="1"/>
    <xf borderId="24" fillId="9" fontId="3" numFmtId="0" xfId="0" applyAlignment="1" applyBorder="1" applyFont="1">
      <alignment horizontal="center"/>
    </xf>
    <xf borderId="25" fillId="9" fontId="3" numFmtId="165" xfId="0" applyAlignment="1" applyBorder="1" applyFont="1" applyNumberFormat="1">
      <alignment horizontal="center"/>
    </xf>
    <xf borderId="8" fillId="9" fontId="3" numFmtId="165" xfId="0" applyAlignment="1" applyBorder="1" applyFont="1" applyNumberFormat="1">
      <alignment horizontal="center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Completed Effort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'Burndown Chart'!$D$5:$O$5</c:f>
            </c:strRef>
          </c:cat>
          <c:val>
            <c:numRef>
              <c:f>'Burndown Chart'!$D$8:$O$8</c:f>
              <c:numCache/>
            </c:numRef>
          </c:val>
        </c:ser>
        <c:overlap val="100"/>
        <c:axId val="131750862"/>
        <c:axId val="367423202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'Burndown Chart'!$D$5:$O$5</c:f>
            </c:strRef>
          </c:cat>
          <c:val>
            <c:numRef>
              <c:f>'Burndown Chart'!$D$9:$O$9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'Burndown Chart'!$D$5:$O$5</c:f>
            </c:strRef>
          </c:cat>
          <c:val>
            <c:numRef>
              <c:f>'Burndown Chart'!$D$10:$O$10</c:f>
              <c:numCache/>
            </c:numRef>
          </c:val>
          <c:smooth val="0"/>
        </c:ser>
        <c:axId val="131750862"/>
        <c:axId val="367423202"/>
      </c:lineChart>
      <c:catAx>
        <c:axId val="131750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67423202"/>
      </c:catAx>
      <c:valAx>
        <c:axId val="367423202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75086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10</xdr:row>
      <xdr:rowOff>171450</xdr:rowOff>
    </xdr:from>
    <xdr:ext cx="9639300" cy="54006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14"/>
    <col customWidth="1" min="3" max="3" width="73.14"/>
    <col customWidth="1" min="4" max="4" width="14.43"/>
    <col customWidth="1" min="5" max="15" width="10.0"/>
    <col customWidth="1" min="16" max="22" width="8.71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>
      <c r="B4" s="5" t="s">
        <v>1</v>
      </c>
      <c r="C4" s="6" t="s">
        <v>2</v>
      </c>
      <c r="D4" s="7" t="s">
        <v>3</v>
      </c>
      <c r="E4" s="8">
        <v>44845.0</v>
      </c>
      <c r="F4" s="8">
        <v>44846.0</v>
      </c>
      <c r="G4" s="8">
        <v>44847.0</v>
      </c>
      <c r="H4" s="8">
        <v>44848.0</v>
      </c>
      <c r="I4" s="8">
        <v>44849.0</v>
      </c>
      <c r="J4" s="8">
        <v>44850.0</v>
      </c>
      <c r="K4" s="8">
        <v>44851.0</v>
      </c>
      <c r="L4" s="8">
        <v>44852.0</v>
      </c>
      <c r="M4" s="8">
        <v>44853.0</v>
      </c>
      <c r="N4" s="8">
        <v>44854.0</v>
      </c>
      <c r="O4" s="8">
        <v>44855.0</v>
      </c>
    </row>
    <row r="5">
      <c r="B5" s="9"/>
      <c r="C5" s="10"/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</row>
    <row r="6">
      <c r="B6" s="12">
        <v>1.0</v>
      </c>
      <c r="C6" s="13" t="s">
        <v>16</v>
      </c>
      <c r="D6" s="14">
        <v>15.0</v>
      </c>
      <c r="E6" s="15">
        <v>0.0</v>
      </c>
      <c r="F6" s="16">
        <v>0.0</v>
      </c>
      <c r="G6" s="16">
        <v>0.0</v>
      </c>
      <c r="H6" s="16">
        <v>0.0</v>
      </c>
      <c r="I6" s="16">
        <v>0.0</v>
      </c>
      <c r="J6" s="16">
        <v>0.0</v>
      </c>
      <c r="K6" s="16">
        <v>0.0</v>
      </c>
      <c r="L6" s="16">
        <v>4.0</v>
      </c>
      <c r="M6" s="16">
        <v>4.0</v>
      </c>
      <c r="N6" s="16">
        <v>2.0</v>
      </c>
      <c r="O6" s="16">
        <v>5.0</v>
      </c>
    </row>
    <row r="7">
      <c r="B7" s="17">
        <v>2.0</v>
      </c>
      <c r="C7" s="18" t="s">
        <v>17</v>
      </c>
      <c r="D7" s="19">
        <v>10.0</v>
      </c>
      <c r="E7" s="20">
        <v>0.0</v>
      </c>
      <c r="F7" s="21">
        <v>0.0</v>
      </c>
      <c r="G7" s="21">
        <v>0.0</v>
      </c>
      <c r="H7" s="21">
        <v>0.0</v>
      </c>
      <c r="I7" s="21">
        <v>0.0</v>
      </c>
      <c r="J7" s="21">
        <v>0.0</v>
      </c>
      <c r="K7" s="21">
        <v>0.0</v>
      </c>
      <c r="L7" s="21">
        <v>4.0</v>
      </c>
      <c r="M7" s="21">
        <v>0.0</v>
      </c>
      <c r="N7" s="21">
        <v>1.0</v>
      </c>
      <c r="O7" s="21">
        <v>5.0</v>
      </c>
    </row>
    <row r="8">
      <c r="B8" s="22" t="s">
        <v>18</v>
      </c>
      <c r="C8" s="23"/>
      <c r="D8" s="24">
        <v>0.0</v>
      </c>
      <c r="E8" s="25">
        <f t="shared" ref="E8:O8" si="1">SUM(E6:E7)</f>
        <v>0</v>
      </c>
      <c r="F8" s="25">
        <f t="shared" si="1"/>
        <v>0</v>
      </c>
      <c r="G8" s="25">
        <f t="shared" si="1"/>
        <v>0</v>
      </c>
      <c r="H8" s="25">
        <f t="shared" si="1"/>
        <v>0</v>
      </c>
      <c r="I8" s="25">
        <f t="shared" si="1"/>
        <v>0</v>
      </c>
      <c r="J8" s="25">
        <f t="shared" si="1"/>
        <v>0</v>
      </c>
      <c r="K8" s="25">
        <f t="shared" si="1"/>
        <v>0</v>
      </c>
      <c r="L8" s="25">
        <f t="shared" si="1"/>
        <v>8</v>
      </c>
      <c r="M8" s="25">
        <f t="shared" si="1"/>
        <v>4</v>
      </c>
      <c r="N8" s="25">
        <f t="shared" si="1"/>
        <v>3</v>
      </c>
      <c r="O8" s="25">
        <f t="shared" si="1"/>
        <v>10</v>
      </c>
      <c r="P8" s="26"/>
    </row>
    <row r="9" ht="15.75" customHeight="1">
      <c r="B9" s="27" t="s">
        <v>19</v>
      </c>
      <c r="C9" s="28"/>
      <c r="D9" s="29">
        <f>SUM(D6:D8)</f>
        <v>25</v>
      </c>
      <c r="E9" s="30">
        <f t="shared" ref="E9:O9" si="2">D9-SUM(E6:E7)</f>
        <v>25</v>
      </c>
      <c r="F9" s="31">
        <f t="shared" si="2"/>
        <v>25</v>
      </c>
      <c r="G9" s="31">
        <f t="shared" si="2"/>
        <v>25</v>
      </c>
      <c r="H9" s="31">
        <f t="shared" si="2"/>
        <v>25</v>
      </c>
      <c r="I9" s="31">
        <f t="shared" si="2"/>
        <v>25</v>
      </c>
      <c r="J9" s="32">
        <f t="shared" si="2"/>
        <v>25</v>
      </c>
      <c r="K9" s="32">
        <f t="shared" si="2"/>
        <v>25</v>
      </c>
      <c r="L9" s="32">
        <f t="shared" si="2"/>
        <v>17</v>
      </c>
      <c r="M9" s="32">
        <f t="shared" si="2"/>
        <v>13</v>
      </c>
      <c r="N9" s="31">
        <f t="shared" si="2"/>
        <v>10</v>
      </c>
      <c r="O9" s="32">
        <f t="shared" si="2"/>
        <v>0</v>
      </c>
    </row>
    <row r="10" ht="15.75" customHeight="1">
      <c r="B10" s="33" t="s">
        <v>20</v>
      </c>
      <c r="C10" s="34"/>
      <c r="D10" s="35">
        <f>D9</f>
        <v>25</v>
      </c>
      <c r="E10" s="36">
        <f>$D$10-($D$10/11*1)</f>
        <v>22.72727273</v>
      </c>
      <c r="F10" s="37">
        <f>$D$10-($D$10/11*2)</f>
        <v>20.45454545</v>
      </c>
      <c r="G10" s="37">
        <f>$D$10-($D$10/11*3)</f>
        <v>18.18181818</v>
      </c>
      <c r="H10" s="37">
        <f>$D$10-($D$10/11*4)</f>
        <v>15.90909091</v>
      </c>
      <c r="I10" s="37">
        <f>$D$10-($D$10/11*5)</f>
        <v>13.63636364</v>
      </c>
      <c r="J10" s="37">
        <f>$D$10-($D$10/11*6)</f>
        <v>11.36363636</v>
      </c>
      <c r="K10" s="37">
        <f>$D$10-($D$10/11*7)</f>
        <v>9.090909091</v>
      </c>
      <c r="L10" s="37">
        <f>$D$10-($D$10/11*8)</f>
        <v>6.818181818</v>
      </c>
      <c r="M10" s="37">
        <f>$D$10-($D$10/11*9)</f>
        <v>4.545454545</v>
      </c>
      <c r="N10" s="37">
        <f>$D$10-($D$10/11*10)</f>
        <v>2.272727273</v>
      </c>
      <c r="O10" s="37">
        <f>$D$10-($D$10/11*11)</f>
        <v>0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>
      <c r="D19" s="38">
        <v>5.0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6">
    <mergeCell ref="B2:O2"/>
    <mergeCell ref="B4:B5"/>
    <mergeCell ref="C4:C5"/>
    <mergeCell ref="B8:C8"/>
    <mergeCell ref="B9:C9"/>
    <mergeCell ref="B10:C10"/>
  </mergeCells>
  <printOptions/>
  <pageMargins bottom="0.75" footer="0.0" header="0.0" left="0.7" right="0.7" top="0.75"/>
  <pageSetup orientation="portrait"/>
  <drawing r:id="rId1"/>
</worksheet>
</file>