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port3\repositories\api-6-semestre\docs\management\Burndown\"/>
    </mc:Choice>
  </mc:AlternateContent>
  <xr:revisionPtr revIDLastSave="0" documentId="13_ncr:1_{981443E1-A5C9-4FB1-BBB8-DE8F828D27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rint 0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2" i="2" l="1"/>
  <c r="D19" i="2"/>
  <c r="D20" i="2"/>
  <c r="D18" i="2"/>
  <c r="B7" i="2"/>
  <c r="B5" i="2"/>
  <c r="B6" i="2"/>
  <c r="B8" i="2"/>
  <c r="B9" i="2"/>
  <c r="B10" i="2"/>
  <c r="B11" i="2"/>
  <c r="B12" i="2"/>
  <c r="B13" i="2"/>
  <c r="B4" i="2"/>
  <c r="B15" i="2" l="1"/>
  <c r="C14" i="2" l="1"/>
  <c r="D14" i="2" s="1"/>
  <c r="E14" i="2" s="1"/>
  <c r="F14" i="2" s="1"/>
  <c r="G14" i="2" s="1"/>
  <c r="H14" i="2" s="1"/>
  <c r="I14" i="2" s="1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B24" i="2"/>
  <c r="C15" i="2" s="1"/>
  <c r="D15" i="2" s="1"/>
  <c r="E15" i="2" s="1"/>
  <c r="F15" i="2" s="1"/>
  <c r="G15" i="2" s="1"/>
  <c r="H15" i="2" s="1"/>
  <c r="I15" i="2" s="1"/>
  <c r="J15" i="2" s="1"/>
  <c r="K15" i="2" s="1"/>
  <c r="L15" i="2" s="1"/>
  <c r="M15" i="2" s="1"/>
  <c r="N15" i="2" s="1"/>
  <c r="O15" i="2" s="1"/>
  <c r="P15" i="2" s="1"/>
  <c r="Q15" i="2" s="1"/>
  <c r="R15" i="2" s="1"/>
  <c r="S15" i="2" s="1"/>
  <c r="T15" i="2" s="1"/>
  <c r="U15" i="2" s="1"/>
  <c r="V15" i="2" s="1"/>
  <c r="W15" i="2" s="1"/>
  <c r="B14" i="2"/>
</calcChain>
</file>

<file path=xl/sharedStrings.xml><?xml version="1.0" encoding="utf-8"?>
<sst xmlns="http://schemas.openxmlformats.org/spreadsheetml/2006/main" count="44" uniqueCount="43">
  <si>
    <t>Atividades</t>
  </si>
  <si>
    <t>Dias</t>
  </si>
  <si>
    <t>Mock-ups</t>
  </si>
  <si>
    <t>Dev. Front-End</t>
  </si>
  <si>
    <t>Dev. Back-End</t>
  </si>
  <si>
    <t>Testes</t>
  </si>
  <si>
    <t>Banco de dados</t>
  </si>
  <si>
    <t>Backlog</t>
  </si>
  <si>
    <t>Burndown</t>
  </si>
  <si>
    <t>Readme</t>
  </si>
  <si>
    <t>Reuniões</t>
  </si>
  <si>
    <t>Outros  (guias, estudo, organização etc)</t>
  </si>
  <si>
    <t>29/08</t>
  </si>
  <si>
    <t>30/08</t>
  </si>
  <si>
    <t>31/08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</si>
  <si>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</si>
  <si>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</si>
  <si>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</si>
  <si>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</si>
  <si>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</si>
  <si>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</si>
  <si>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</si>
  <si>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</si>
  <si>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</si>
  <si>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</si>
  <si>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</si>
  <si>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</si>
  <si>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13/09</t>
  </si>
  <si>
    <t>14/09</t>
  </si>
  <si>
    <t>15/09</t>
  </si>
  <si>
    <t>16/09</t>
  </si>
  <si>
    <t>17/09</t>
  </si>
  <si>
    <t>18/09</t>
  </si>
  <si>
    <t>Total de horas</t>
  </si>
  <si>
    <t>Horas estimadas</t>
  </si>
  <si>
    <t>Horas reais</t>
  </si>
  <si>
    <t>Horas</t>
  </si>
  <si>
    <t>Tarefas difíceis</t>
  </si>
  <si>
    <t>Tarefas medianas</t>
  </si>
  <si>
    <t>Tarefas fáceis</t>
  </si>
  <si>
    <t>Quantidade</t>
  </si>
  <si>
    <t>Dias da sprint</t>
  </si>
  <si>
    <t>Média de horas por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</si>
</sst>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8"/>
      <name val="Arial"/>
      <family val="2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/>
    <xf numFmtId="0" fontId="0" fillId="6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right"/>
    </xf>
    <xf numFmtId="0" fontId="0" fillId="9" borderId="1" xfId="0" applyFill="1" applyBorder="1" applyAlignment="1">
      <alignment horizontal="right"/>
    </xf>
    <xf numFmtId="0" fontId="0" fillId="10" borderId="1" xfId="0" applyFill="1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right"/>
    </xf>
    <xf numFmtId="0" fontId="0" fillId="0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Real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'Sprint 0'!$C$14:$W$14</c:f>
              <c:numCache>
                <c:formatCode>General</c:formatCode>
                <c:ptCount val="21"/>
                <c:pt idx="0">
                  <c:v>141</c:v>
                </c:pt>
                <c:pt idx="1">
                  <c:v>141</c:v>
                </c:pt>
                <c:pt idx="2">
                  <c:v>141</c:v>
                </c:pt>
                <c:pt idx="3">
                  <c:v>141</c:v>
                </c:pt>
                <c:pt idx="4">
                  <c:v>133</c:v>
                </c:pt>
                <c:pt idx="5">
                  <c:v>133</c:v>
                </c:pt>
                <c:pt idx="6">
                  <c:v>43</c:v>
                </c:pt>
                <c:pt idx="7">
                  <c:v>43</c:v>
                </c:pt>
                <c:pt idx="8">
                  <c:v>34</c:v>
                </c:pt>
                <c:pt idx="9">
                  <c:v>34</c:v>
                </c:pt>
                <c:pt idx="10">
                  <c:v>34</c:v>
                </c:pt>
                <c:pt idx="11">
                  <c:v>34</c:v>
                </c:pt>
                <c:pt idx="12">
                  <c:v>19</c:v>
                </c:pt>
                <c:pt idx="13">
                  <c:v>19</c:v>
                </c:pt>
                <c:pt idx="14">
                  <c:v>19</c:v>
                </c:pt>
                <c:pt idx="15">
                  <c:v>19</c:v>
                </c:pt>
                <c:pt idx="16">
                  <c:v>19</c:v>
                </c:pt>
                <c:pt idx="17">
                  <c:v>19</c:v>
                </c:pt>
                <c:pt idx="18">
                  <c:v>19</c:v>
                </c:pt>
                <c:pt idx="19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0B-49C5-8FA6-216D256F23DD}"/>
            </c:ext>
          </c:extLst>
        </c:ser>
        <c:ser>
          <c:idx val="1"/>
          <c:order val="1"/>
          <c:tx>
            <c:v>Ideal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'Sprint 0'!$C$15:$W$15</c:f>
              <c:numCache>
                <c:formatCode>General</c:formatCode>
                <c:ptCount val="21"/>
                <c:pt idx="0">
                  <c:v>139.04761904761904</c:v>
                </c:pt>
                <c:pt idx="1">
                  <c:v>132.09523809523807</c:v>
                </c:pt>
                <c:pt idx="2">
                  <c:v>125.14285714285712</c:v>
                </c:pt>
                <c:pt idx="3">
                  <c:v>118.19047619047618</c:v>
                </c:pt>
                <c:pt idx="4">
                  <c:v>111.23809523809523</c:v>
                </c:pt>
                <c:pt idx="5">
                  <c:v>104.28571428571428</c:v>
                </c:pt>
                <c:pt idx="6">
                  <c:v>97.333333333333329</c:v>
                </c:pt>
                <c:pt idx="7">
                  <c:v>90.38095238095238</c:v>
                </c:pt>
                <c:pt idx="8">
                  <c:v>83.428571428571431</c:v>
                </c:pt>
                <c:pt idx="9">
                  <c:v>76.476190476190482</c:v>
                </c:pt>
                <c:pt idx="10">
                  <c:v>69.523809523809533</c:v>
                </c:pt>
                <c:pt idx="11">
                  <c:v>62.571428571428584</c:v>
                </c:pt>
                <c:pt idx="12">
                  <c:v>55.619047619047635</c:v>
                </c:pt>
                <c:pt idx="13">
                  <c:v>48.666666666666686</c:v>
                </c:pt>
                <c:pt idx="14">
                  <c:v>41.714285714285737</c:v>
                </c:pt>
                <c:pt idx="15">
                  <c:v>34.761904761904788</c:v>
                </c:pt>
                <c:pt idx="16">
                  <c:v>27.809523809523835</c:v>
                </c:pt>
                <c:pt idx="17">
                  <c:v>20.857142857142883</c:v>
                </c:pt>
                <c:pt idx="18">
                  <c:v>13.90476190476193</c:v>
                </c:pt>
                <c:pt idx="19">
                  <c:v>6.9523809523809774</c:v>
                </c:pt>
                <c:pt idx="20">
                  <c:v>2.4868995751603507E-14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0B-49C5-8FA6-216D256F2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2041440"/>
        <c:axId val="1762034784"/>
      </c:lineChart>
      <c:catAx>
        <c:axId val="1762041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2"/>
                    </a:solidFill>
                  </a:rPr>
                  <a:t>Dias da 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034784"/>
        <c:crosses val="autoZero"/>
        <c:auto val="1"/>
        <c:lblAlgn val="ctr"/>
        <c:lblOffset val="100"/>
        <c:noMultiLvlLbl val="0"/>
      </c:catAx>
      <c:valAx>
        <c:axId val="176203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Quantidade de tarefas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04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2"/>
          </a:solidFill>
        </a:defRPr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65163</xdr:colOff>
      <xdr:row>16</xdr:row>
      <xdr:rowOff>13454</xdr:rowOff>
    </xdr:from>
    <xdr:to>
      <xdr:col>17</xdr:col>
      <xdr:colOff>506943</xdr:colOff>
      <xdr:row>44</xdr:row>
      <xdr:rowOff>155272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912B40D-BC60-4309-A450-3A647962AA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4BA60-9604-4D54-BDB3-BA720851CBCD}">
  <sheetPr codeName="Planilha1"/>
  <dimension ref="A1:W24"/>
  <sheetViews>
    <sheetView tabSelected="1" zoomScaleNormal="100" workbookViewId="0">
      <pane xSplit="1" topLeftCell="B1" activePane="topRight" state="frozen"/>
      <selection pane="topRight" activeCell="E16" sqref="E16"/>
    </sheetView>
  </sheetViews>
  <sheetFormatPr defaultRowHeight="12.75" x14ac:dyDescent="0.2"/>
  <cols>
    <col min="1" max="1" width="40.28515625" customWidth="1"/>
    <col min="2" max="2" width="14.85546875" customWidth="1"/>
    <col min="4" max="4" width="13" customWidth="1"/>
    <col min="7" max="7" width="5.85546875" customWidth="1"/>
    <col min="23" max="23" width="9.140625" customWidth="1"/>
  </cols>
  <sheetData>
    <row r="1" spans="1:23" x14ac:dyDescent="0.2">
      <c r="A1" s="12" t="s">
        <v>0</v>
      </c>
      <c r="B1" s="12" t="s">
        <v>33</v>
      </c>
      <c r="C1" s="11" t="s">
        <v>1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x14ac:dyDescent="0.2">
      <c r="A2" s="12"/>
      <c r="B2" s="12"/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</row>
    <row r="3" spans="1:23" x14ac:dyDescent="0.2">
      <c r="A3" s="12"/>
      <c r="B3" s="12"/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  <c r="W3" s="2">
        <v>21</v>
      </c>
    </row>
    <row r="4" spans="1:23" x14ac:dyDescent="0.2">
      <c r="A4" s="6" t="s">
        <v>2</v>
      </c>
      <c r="B4" s="3">
        <f>SUM(C4:W4)</f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2">
      <c r="A5" s="6" t="s">
        <v>3</v>
      </c>
      <c r="B5" s="3">
        <f t="shared" ref="B5:B13" si="0">SUM(C5:W5)</f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2">
      <c r="A6" s="6" t="s">
        <v>4</v>
      </c>
      <c r="B6" s="3">
        <f t="shared" si="0"/>
        <v>8</v>
      </c>
      <c r="C6" s="3"/>
      <c r="D6" s="3"/>
      <c r="E6" s="3"/>
      <c r="F6" s="3"/>
      <c r="G6" s="3">
        <v>8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x14ac:dyDescent="0.2">
      <c r="A7" s="6" t="s">
        <v>5</v>
      </c>
      <c r="B7" s="3">
        <f t="shared" si="0"/>
        <v>5</v>
      </c>
      <c r="C7" s="3">
        <v>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x14ac:dyDescent="0.2">
      <c r="A8" s="6" t="s">
        <v>6</v>
      </c>
      <c r="B8" s="3">
        <f t="shared" si="0"/>
        <v>9</v>
      </c>
      <c r="C8" s="3"/>
      <c r="D8" s="3"/>
      <c r="E8" s="3"/>
      <c r="F8" s="3"/>
      <c r="G8" s="3"/>
      <c r="H8" s="3"/>
      <c r="I8" s="3"/>
      <c r="J8" s="3"/>
      <c r="K8" s="3">
        <v>9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x14ac:dyDescent="0.2">
      <c r="A9" s="6" t="s">
        <v>7</v>
      </c>
      <c r="B9" s="3">
        <f t="shared" si="0"/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x14ac:dyDescent="0.2">
      <c r="A10" s="6" t="s">
        <v>8</v>
      </c>
      <c r="B10" s="3">
        <f t="shared" si="0"/>
        <v>105</v>
      </c>
      <c r="C10" s="3"/>
      <c r="D10" s="3"/>
      <c r="E10" s="3"/>
      <c r="F10" s="3"/>
      <c r="G10" s="3"/>
      <c r="H10" s="3"/>
      <c r="I10" s="3">
        <v>90</v>
      </c>
      <c r="J10" s="3"/>
      <c r="K10" s="3"/>
      <c r="L10" s="3"/>
      <c r="M10" s="3"/>
      <c r="N10" s="3"/>
      <c r="O10" s="3">
        <v>15</v>
      </c>
      <c r="P10" s="3"/>
      <c r="Q10" s="3"/>
      <c r="R10" s="3"/>
      <c r="S10" s="3"/>
      <c r="T10" s="3"/>
      <c r="U10" s="3"/>
      <c r="V10" s="3"/>
      <c r="W10" s="3"/>
    </row>
    <row r="11" spans="1:23" x14ac:dyDescent="0.2">
      <c r="A11" s="6" t="s">
        <v>9</v>
      </c>
      <c r="B11" s="3">
        <f t="shared" si="0"/>
        <v>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A12" s="6" t="s">
        <v>10</v>
      </c>
      <c r="B12" s="3">
        <f t="shared" si="0"/>
        <v>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x14ac:dyDescent="0.2">
      <c r="A13" s="6" t="s">
        <v>11</v>
      </c>
      <c r="B13" s="3">
        <f t="shared" si="0"/>
        <v>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x14ac:dyDescent="0.2">
      <c r="A14" s="7" t="s">
        <v>35</v>
      </c>
      <c r="B14" s="5">
        <f>B15</f>
        <v>146</v>
      </c>
      <c r="C14" s="3">
        <f>B15-SUM(C4:C13)</f>
        <v>141</v>
      </c>
      <c r="D14" s="3">
        <f>C14-SUM(D4:D13)</f>
        <v>141</v>
      </c>
      <c r="E14" s="3">
        <f t="shared" ref="E14:V14" si="1">D14-SUM(E4:E13)</f>
        <v>141</v>
      </c>
      <c r="F14" s="3">
        <f t="shared" si="1"/>
        <v>141</v>
      </c>
      <c r="G14" s="3">
        <f t="shared" si="1"/>
        <v>133</v>
      </c>
      <c r="H14" s="3">
        <f t="shared" si="1"/>
        <v>133</v>
      </c>
      <c r="I14" s="3">
        <f t="shared" si="1"/>
        <v>43</v>
      </c>
      <c r="J14" s="3">
        <f t="shared" si="1"/>
        <v>43</v>
      </c>
      <c r="K14" s="3">
        <f t="shared" si="1"/>
        <v>34</v>
      </c>
      <c r="L14" s="3">
        <f t="shared" si="1"/>
        <v>34</v>
      </c>
      <c r="M14" s="3">
        <f t="shared" si="1"/>
        <v>34</v>
      </c>
      <c r="N14" s="3">
        <f t="shared" si="1"/>
        <v>34</v>
      </c>
      <c r="O14" s="3">
        <f t="shared" si="1"/>
        <v>19</v>
      </c>
      <c r="P14" s="3">
        <f t="shared" si="1"/>
        <v>19</v>
      </c>
      <c r="Q14" s="3">
        <f t="shared" si="1"/>
        <v>19</v>
      </c>
      <c r="R14" s="3">
        <f t="shared" si="1"/>
        <v>19</v>
      </c>
      <c r="S14" s="3">
        <f t="shared" si="1"/>
        <v>19</v>
      </c>
      <c r="T14" s="3">
        <f t="shared" si="1"/>
        <v>19</v>
      </c>
      <c r="U14" s="3">
        <f t="shared" si="1"/>
        <v>19</v>
      </c>
      <c r="V14" s="3">
        <f t="shared" si="1"/>
        <v>19</v>
      </c>
      <c r="W14" s="3"/>
    </row>
    <row r="15" spans="1:23" x14ac:dyDescent="0.2">
      <c r="A15" s="7" t="s">
        <v>34</v>
      </c>
      <c r="B15" s="10">
        <f>SUM(D18:D20)</f>
        <v>146</v>
      </c>
      <c r="C15" s="3">
        <f>B15-B24</f>
        <v>139.04761904761904</v>
      </c>
      <c r="D15" s="3">
        <f>C15-B24</f>
        <v>132.09523809523807</v>
      </c>
      <c r="E15" s="3">
        <f>D15-B24</f>
        <v>125.14285714285712</v>
      </c>
      <c r="F15" s="3">
        <f>E15-B24</f>
        <v>118.19047619047618</v>
      </c>
      <c r="G15" s="3">
        <f>F15-B24</f>
        <v>111.23809523809523</v>
      </c>
      <c r="H15" s="3">
        <f>G15-B24</f>
        <v>104.28571428571428</v>
      </c>
      <c r="I15" s="3">
        <f>H15-B24</f>
        <v>97.333333333333329</v>
      </c>
      <c r="J15" s="3">
        <f>I15-B24</f>
        <v>90.38095238095238</v>
      </c>
      <c r="K15" s="3">
        <f>J15-B24</f>
        <v>83.428571428571431</v>
      </c>
      <c r="L15" s="3">
        <f>K15-B24</f>
        <v>76.476190476190482</v>
      </c>
      <c r="M15" s="3">
        <f>L15-B24</f>
        <v>69.523809523809533</v>
      </c>
      <c r="N15" s="3">
        <f>M15-B24</f>
        <v>62.571428571428584</v>
      </c>
      <c r="O15" s="3">
        <f>N15-B24</f>
        <v>55.619047619047635</v>
      </c>
      <c r="P15" s="3">
        <f>O15-B24</f>
        <v>48.666666666666686</v>
      </c>
      <c r="Q15" s="3">
        <f>P15-B24</f>
        <v>41.714285714285737</v>
      </c>
      <c r="R15" s="3">
        <f>Q15-B24</f>
        <v>34.761904761904788</v>
      </c>
      <c r="S15" s="3">
        <f>R15-B24</f>
        <v>27.809523809523835</v>
      </c>
      <c r="T15" s="3">
        <f>S15-B24</f>
        <v>20.857142857142883</v>
      </c>
      <c r="U15" s="3">
        <f>T15-B24</f>
        <v>13.90476190476193</v>
      </c>
      <c r="V15" s="3">
        <f>U15-B24</f>
        <v>6.9523809523809774</v>
      </c>
      <c r="W15" s="3">
        <f>IF(V15-B24&lt;0,0,V15-B24)</f>
        <v>2.4868995751603507E-14</v>
      </c>
    </row>
    <row r="17" spans="1:4" x14ac:dyDescent="0.2">
      <c r="A17" s="16"/>
      <c r="B17" s="17" t="s">
        <v>40</v>
      </c>
      <c r="C17" s="15" t="s">
        <v>36</v>
      </c>
      <c r="D17" s="17" t="s">
        <v>33</v>
      </c>
    </row>
    <row r="18" spans="1:4" x14ac:dyDescent="0.2">
      <c r="A18" s="18" t="s">
        <v>37</v>
      </c>
      <c r="B18" s="14">
        <v>5</v>
      </c>
      <c r="C18" s="14">
        <v>16</v>
      </c>
      <c r="D18" s="3">
        <f>B18*C18</f>
        <v>80</v>
      </c>
    </row>
    <row r="19" spans="1:4" x14ac:dyDescent="0.2">
      <c r="A19" s="19" t="s">
        <v>38</v>
      </c>
      <c r="B19" s="14">
        <v>5</v>
      </c>
      <c r="C19" s="14">
        <v>6</v>
      </c>
      <c r="D19" s="3">
        <f t="shared" ref="D19:D20" si="2">B19*C19</f>
        <v>30</v>
      </c>
    </row>
    <row r="20" spans="1:4" x14ac:dyDescent="0.2">
      <c r="A20" s="20" t="s">
        <v>39</v>
      </c>
      <c r="B20" s="14">
        <v>9</v>
      </c>
      <c r="C20" s="14">
        <v>4</v>
      </c>
      <c r="D20" s="3">
        <f t="shared" si="2"/>
        <v>36</v>
      </c>
    </row>
    <row r="21" spans="1:4" x14ac:dyDescent="0.2">
      <c r="A21" s="22"/>
      <c r="B21" s="21"/>
      <c r="C21" s="21"/>
      <c r="D21" s="13"/>
    </row>
    <row r="22" spans="1:4" x14ac:dyDescent="0.2">
      <c r="A22" s="23" t="s">
        <v>41</v>
      </c>
      <c r="B22" s="14">
        <f>COUNTA(C3:W3)</f>
        <v>21</v>
      </c>
      <c r="C22" s="21"/>
      <c r="D22" s="13"/>
    </row>
    <row r="24" spans="1:4" x14ac:dyDescent="0.2">
      <c r="A24" s="8" t="s">
        <v>42</v>
      </c>
      <c r="B24" s="9">
        <f>B15/B22</f>
        <v>6.9523809523809526</v>
      </c>
    </row>
  </sheetData>
  <mergeCells count="3">
    <mergeCell ref="C1:W1"/>
    <mergeCell ref="A1:A3"/>
    <mergeCell ref="B1:B3"/>
  </mergeCells>
  <phoneticPr fontId="1" type="noConversion"/>
  <pageMargins left="0.511811024" right="0.511811024" top="0.78740157499999996" bottom="0.78740157499999996" header="0.31496062000000002" footer="0.31496062000000002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Sprint 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Bárbara Port</dc:creator>
  <cp:keywords/>
  <dc:description/>
  <cp:lastModifiedBy>Bárbara Port</cp:lastModifiedBy>
  <cp:revision/>
  <dcterms:created xsi:type="dcterms:W3CDTF">2021-09-08T11:12:23Z</dcterms:created>
  <dcterms:modified xsi:type="dcterms:W3CDTF">2022-08-17T23:41:13Z</dcterms:modified>
  <cp:category/>
  <cp:contentStatus/>
</cp:coreProperties>
</file>