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KRs Trimestrais" sheetId="1" r:id="rId4"/>
  </sheets>
  <definedNames/>
  <calcPr/>
  <extLst>
    <ext uri="GoogleSheetsCustomDataVersion1">
      <go:sheetsCustomData xmlns:go="http://customooxmlschemas.google.com/" r:id="rId5" roundtripDataSignature="AMtx7mgacWIEgKilT2gPrtYdUmueAAdYE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51">
      <text>
        <t xml:space="preserve">======
ID#AAAAjeEydFg
Gustavo Lima    (2022-11-17 17:09:18)
Valor da meta a ser atingida até o final do ciclo.</t>
      </text>
    </comment>
    <comment authorId="0" ref="O7">
      <text>
        <t xml:space="preserve">======
ID#AAAAjeEydFc
Gustavo Lima    (2022-11-17 17:09:18)
Ao final de cada semana, na reunião de check-in, deve ser preenchido o valor atual de cada KR.
Esta tabela conterá o histórico dos valores dos KRs ao longo do trimestre.</t>
      </text>
    </comment>
    <comment authorId="0" ref="J51">
      <text>
        <t xml:space="preserve">======
ID#AAAAjeEydFY
Gustavo Lima    (2022-11-17 17:09:18)
Valor do Key Result no início do ciclo.</t>
      </text>
    </comment>
    <comment authorId="0" ref="O133">
      <text>
        <t xml:space="preserve">======
ID#AAAAjeEydFU
Gustavo Lima    (2022-11-17 17:09:18)
Estas cores representam a confiança atual do time com relação ao atingimento de cada KR.
VERDE: "Esperamos atingir"
AMARELO: "Risco de não atingir, mas ainda estamos confiantes."
VERMELHO:  "Não será atingido, a menos que mudemos a estratégia atual."
A cor deve ser preenchida nos campos da tabela de acompanhamento dos OKRs, após cada reunião de check-in.</t>
      </text>
    </comment>
    <comment authorId="0" ref="O88">
      <text>
        <t xml:space="preserve">======
ID#AAAAjeEydFQ
Gustavo Lima    (2022-11-17 17:09:18)
Estas cores representam a confiança atual do time com relação ao atingimento de cada KR.
VERDE: "Esperamos atingir"
AMARELO: "Risco de não atingir, mas ainda estamos confiantes."
VERMELHO:  "Não será atingido, a menos que mudemos a estratégia atual."
A cor deve ser preenchida nos campos da tabela de acompanhamento dos OKRs, após cada reunião de check-in.</t>
      </text>
    </comment>
    <comment authorId="0" ref="J137">
      <text>
        <t xml:space="preserve">======
ID#AAAAjeEydFM
Gustavo Lima    (2022-11-17 17:09:18)
Data de início do ciclo.</t>
      </text>
    </comment>
    <comment authorId="0" ref="O48">
      <text>
        <t xml:space="preserve">======
ID#AAAAjeEydFI
Gustavo Lima    (2022-11-17 17:09:18)
Ao final de cada semana, na reunião de check-in, deve ser preenchido o valor atual de cada KR.
Esta tabela conterá o histórico dos valores dos KRs ao longo do trimestre.</t>
      </text>
    </comment>
    <comment authorId="0" ref="O96">
      <text>
        <t xml:space="preserve">======
ID#AAAAjeEydFE
Gustavo Lima    (2022-11-17 17:09:18)
Estas linhas devem conter o histórico de valores de cada KRs.
A cada reunião de check-in:
1) Atualize a coluna correspondente com o valor de cada KR.
2) Defina uma cor para a célula, baseada no nível de confiança que o time está de conseguir cumprir com a meta de cada KR.
VERDE: "Esperamos atingir"
AMARELO: "Risco de não atingir, mas ainda estamos confiantes."
VERMELHO:  "Não será atingido, a menos que mudemos a estratégia atual."</t>
      </text>
    </comment>
    <comment authorId="0" ref="K137">
      <text>
        <t xml:space="preserve">======
ID#AAAAjeEydFA
Gustavo Lima    (2022-11-17 17:09:18)
Data de fim do ciclo.</t>
      </text>
    </comment>
    <comment authorId="0" ref="O44">
      <text>
        <t xml:space="preserve">======
ID#AAAAjeEydE4
Gustavo Lima    (2022-11-17 17:09:18)
Estas cores representam a confiança atual do time com relação ao atingimento de cada KR.
VERDE: "Esperamos atingir"
AMARELO: "Risco de não atingir, mas ainda estamos confiantes."
VERMELHO:  "Não será atingido, a menos que mudemos a estratégia atual."
A cor deve ser preenchida nos campos da tabela de acompanhamento dos OKRs, após cada reunião de check-in.</t>
      </text>
    </comment>
    <comment authorId="0" ref="K140">
      <text>
        <t xml:space="preserve">======
ID#AAAAjeEydE8
Gustavo Lima    (2022-11-17 17:09:18)
Valor da meta a ser atingida até o final do ciclo.</t>
      </text>
    </comment>
    <comment authorId="0" ref="O92">
      <text>
        <t xml:space="preserve">======
ID#AAAAjeEydE0
Gustavo Lima    (2022-11-17 17:09:18)
Ao final de cada semana, na reunião de check-in, deve ser preenchido o valor atual de cada KR.
Esta tabela conterá o histórico dos valores dos KRs ao longo do trimestre.</t>
      </text>
    </comment>
    <comment authorId="0" ref="K10">
      <text>
        <t xml:space="preserve">======
ID#AAAAjeEydEo
Gustavo Lima    (2022-11-17 17:09:18)
Valor da meta a ser atingida até o final do ciclo.</t>
      </text>
    </comment>
    <comment authorId="0" ref="K92">
      <text>
        <t xml:space="preserve">======
ID#AAAAjeEydEw
Gustavo Lima    (2022-11-17 17:09:18)
Data de fim do ciclo.</t>
      </text>
    </comment>
    <comment authorId="0" ref="J92">
      <text>
        <t xml:space="preserve">======
ID#AAAAjeEydEs
Gustavo Lima    (2022-11-17 17:09:18)
Data de início do ciclo.</t>
      </text>
    </comment>
    <comment authorId="0" ref="O52">
      <text>
        <t xml:space="preserve">======
ID#AAAAjeEydEk
Gustavo Lima    (2022-11-17 17:09:18)
Estas linhas devem conter o histórico de valores de cada KRs.
A cada reunião de check-in:
1) Atualize a coluna correspondente com o valor de cada KR.
2) Defina uma cor para a célula, baseada no nível de confiança que o time está de conseguir cumprir com a meta de cada KR.
VERDE: "Esperamos atingir"
AMARELO: "Risco de não atingir, mas ainda estamos confiantes."
VERMELHO:  "Não será atingido, a menos que mudemos a estratégia atual."</t>
      </text>
    </comment>
    <comment authorId="0" ref="K95">
      <text>
        <t xml:space="preserve">======
ID#AAAAjeEydEg
Gustavo Lima    (2022-11-17 17:09:18)
Valor da meta a ser atingida até o final do ciclo.</t>
      </text>
    </comment>
    <comment authorId="0" ref="J95">
      <text>
        <t xml:space="preserve">======
ID#AAAAjeEydEc
Gustavo Lima    (2022-11-17 17:09:18)
Valor do Key Result no início do ciclo.</t>
      </text>
    </comment>
    <comment authorId="0" ref="O141">
      <text>
        <t xml:space="preserve">======
ID#AAAAjeEydEY
Gustavo Lima    (2022-11-17 17:09:18)
Estas linhas devem conter o histórico de valores de cada KRs.
A cada reunião de check-in:
1) Atualize a coluna correspondente com o valor de cada KR.
2) Defina uma cor para a célula, baseada no nível de confiança que o time está de conseguir cumprir com a meta de cada KR.
VERDE: "Esperamos atingir"
AMARELO: "Risco de não atingir, mas ainda estamos confiantes."
VERMELHO:  "Não será atingido, a menos que mudemos a estratégia atual."</t>
      </text>
    </comment>
    <comment authorId="0" ref="O137">
      <text>
        <t xml:space="preserve">======
ID#AAAAjeEydEU
Gustavo Lima    (2022-11-17 17:09:18)
Ao final de cada semana, na reunião de check-in, deve ser preenchido o valor atual de cada KR.
Esta tabela conterá o histórico dos valores dos KRs ao longo do trimestre.</t>
      </text>
    </comment>
    <comment authorId="0" ref="K7">
      <text>
        <t xml:space="preserve">======
ID#AAAAjeEydEQ
Gustavo Lima    (2022-11-17 17:09:18)
Data de fim do ciclo.</t>
      </text>
    </comment>
    <comment authorId="0" ref="J48">
      <text>
        <t xml:space="preserve">======
ID#AAAAjeEydEM
Gustavo Lima    (2022-11-17 17:09:18)
Data de início do ciclo.</t>
      </text>
    </comment>
    <comment authorId="0" ref="O3">
      <text>
        <t xml:space="preserve">======
ID#AAAAjeEydEI
Gustavo Lima    (2022-11-17 17:09:18)
Estas cores representam a confiança atual do time com relação ao atingimento de cada KR.
VERDE: "Esperamos atingir"
AMARELO: "Risco de não atingir, mas ainda estamos confiantes."
VERMELHO:  "Não será atingido, a menos que mudemos a estratégia atual."
A cor deve ser preenchida nos campos da tabela de acompanhamento dos OKRs, após cada reunião de check-in.</t>
      </text>
    </comment>
    <comment authorId="0" ref="J10">
      <text>
        <t xml:space="preserve">======
ID#AAAAjeEydD4
Gustavo Lima    (2022-11-17 17:09:18)
Valor do Key Result no início do ciclo.</t>
      </text>
    </comment>
    <comment authorId="0" ref="J140">
      <text>
        <t xml:space="preserve">======
ID#AAAAjeEydD8
Gustavo Lima    (2022-11-17 17:09:18)
Valor do Key Result no início do ciclo.</t>
      </text>
    </comment>
    <comment authorId="0" ref="K48">
      <text>
        <t xml:space="preserve">======
ID#AAAAjeEydEE
Gustavo Lima    (2022-11-17 17:09:18)
Data de fim do ciclo.</t>
      </text>
    </comment>
    <comment authorId="0" ref="J7">
      <text>
        <t xml:space="preserve">======
ID#AAAAjeEydEA
Gustavo Lima    (2022-11-17 17:09:18)
Data de início do ciclo.</t>
      </text>
    </comment>
  </commentList>
  <extLst>
    <ext uri="GoogleSheetsCustomDataVersion1">
      <go:sheetsCustomData xmlns:go="http://customooxmlschemas.google.com/" r:id="rId1" roundtripDataSignature="AMtx7mjvGpzVpSKwG3Kahl6mnNiZr/0z0Q=="/>
    </ext>
  </extLst>
</comments>
</file>

<file path=xl/sharedStrings.xml><?xml version="1.0" encoding="utf-8"?>
<sst xmlns="http://schemas.openxmlformats.org/spreadsheetml/2006/main" count="311" uniqueCount="74">
  <si>
    <t>Data Atual</t>
  </si>
  <si>
    <t>1ª  Sprint</t>
  </si>
  <si>
    <t>OKR 01</t>
  </si>
  <si>
    <t>Objetivo</t>
  </si>
  <si>
    <t>Início</t>
  </si>
  <si>
    <t>Fim</t>
  </si>
  <si>
    <t>Acompanhamento Semanal</t>
  </si>
  <si>
    <t>Treinar um modelo base para reconhecer e marcar vagens nas imagens de exemplo</t>
  </si>
  <si>
    <t>Key results</t>
  </si>
  <si>
    <t>Valor Inicial</t>
  </si>
  <si>
    <t>Valor Alvo</t>
  </si>
  <si>
    <t>Valor Atual</t>
  </si>
  <si>
    <t>% progresso</t>
  </si>
  <si>
    <t>KR 1</t>
  </si>
  <si>
    <t>Treinamento básico do modelo para localização de plantas de soja em uma imagem</t>
  </si>
  <si>
    <t>Iniciativa 1</t>
  </si>
  <si>
    <t>Estudos sobre reconhecimento de imagem</t>
  </si>
  <si>
    <t>Concluída</t>
  </si>
  <si>
    <t>Iniciativa 2</t>
  </si>
  <si>
    <t>Tratamento das imagens recebidas</t>
  </si>
  <si>
    <t>Iniciativa 3</t>
  </si>
  <si>
    <t>Criação do dataset para o treimamento do modelo de reconhecimento de plantas de soja</t>
  </si>
  <si>
    <t>Iniciativa 4</t>
  </si>
  <si>
    <t>Treinamento de um modelo que reconheça plantas de soja</t>
  </si>
  <si>
    <t>Iniciativa 5</t>
  </si>
  <si>
    <t>KR 2</t>
  </si>
  <si>
    <t>Treinamento básico do modelo para localização de vagens em plantas de soja dentro de uma imagem</t>
  </si>
  <si>
    <t>Estudos sobre segmentação de imagem</t>
  </si>
  <si>
    <t>Criação do dataset para o tratamento do modelo de reconhecimento de vagens</t>
  </si>
  <si>
    <t>Treinamento do modelo que reconheça as vagens na planta de soja</t>
  </si>
  <si>
    <t>KR 3</t>
  </si>
  <si>
    <t>Destacar na imagem a planta de soja e as suas vagens</t>
  </si>
  <si>
    <t>Obter imagens com as suas caracteristicas reconhecidas e os dados do reconhecimento</t>
  </si>
  <si>
    <t>Realizar a interpretação dos dados do reconhecimento das imagens</t>
  </si>
  <si>
    <t>Exibir os dados do reconhecimento das imagens juntamente a imagem em si</t>
  </si>
  <si>
    <t>KR 4</t>
  </si>
  <si>
    <t>KR 5</t>
  </si>
  <si>
    <t>2ª  Sprint</t>
  </si>
  <si>
    <t>OKR 02</t>
  </si>
  <si>
    <t>Envio de imagens e análise por meio do reconhecimento do dataset</t>
  </si>
  <si>
    <t>Criar/alterar a interface de registro da planta antiga para dar ao usuário acesso às novas funcionalidades</t>
  </si>
  <si>
    <t>Reconfigurar o aplicativo para o funcionamento de todas as suas áreas</t>
  </si>
  <si>
    <t>Realizar o upload do código do servidor com as devidas correções</t>
  </si>
  <si>
    <t>Criar readme contendo instruções para montagem do ambiente de desenvolvimento e instalação de software para a equipe</t>
  </si>
  <si>
    <t>Realizar upload do código do aplicativo contendo correções</t>
  </si>
  <si>
    <t>Criar readme contendo instruções para a montagem do ambiente de desenvolvimento e de instalação do aplicativo para a equipe</t>
  </si>
  <si>
    <t>Criar uma interface que permita ao usuário visualizar o resultado da análise da imagem</t>
  </si>
  <si>
    <t>Desenvolver serviço que repassa as imagens recebidas ao modelo de reconhecimento e as retorna com os dados prontos para enviar ao aplicativo</t>
  </si>
  <si>
    <t>Desenvolver controlador para receber as requisições do aplicativo e processar as imagens recebidas</t>
  </si>
  <si>
    <t>Desenvolver interface, no aplicativo eSoja para o envio das amostras que serão utilizadas para o reconhecimento</t>
  </si>
  <si>
    <t>Desenvolver interface, no aplicativo eSoja, para a exibição dos resultados do reconhecimento das imagens enviadas</t>
  </si>
  <si>
    <t>Não Iniciada</t>
  </si>
  <si>
    <t>3ª  Sprint</t>
  </si>
  <si>
    <t>OKR 03</t>
  </si>
  <si>
    <t>Contar vagens e atualizando no banco de dados</t>
  </si>
  <si>
    <t>Melhorar o modelo de reconhecimento de vagens</t>
  </si>
  <si>
    <t>Realizar estudos sobre como o modelo de reconhecimento pode melhorar</t>
  </si>
  <si>
    <t>Desenvolver melhorias no modelo de reconhecimento</t>
  </si>
  <si>
    <t>Treinar um novo modelo contendo as melhorias</t>
  </si>
  <si>
    <t>Realizar o upload do novo modelo para que ele possa ser utilizado</t>
  </si>
  <si>
    <t>Substituir o modelo antigo pelo mais novo e eficiente</t>
  </si>
  <si>
    <t>Contar quantas vagens foram encontradas no grão de soja</t>
  </si>
  <si>
    <t>Desenvolver código para registrar a quantidade de vagens foram encontradas na planta de soja</t>
  </si>
  <si>
    <t>Inserir informação na resposta a ser enviada ao aplicativo eSoja</t>
  </si>
  <si>
    <t>Exibir, no aplicativo eSoja, a quantidade de vagens, de acordo com o resultado da análise da imagem</t>
  </si>
  <si>
    <t xml:space="preserve">Criar uma interface, no aplicativo eSoja, que exibe a quantidade de vagens reconhecidas </t>
  </si>
  <si>
    <t>4ª  Sprint</t>
  </si>
  <si>
    <t>OKR 04</t>
  </si>
  <si>
    <t>Estimar quantos grãos de soja há na planta de soja</t>
  </si>
  <si>
    <t>Exibir a quantidade de grãos nas amostras, de acordo com o resultado da análise da imagem</t>
  </si>
  <si>
    <t>Estudar sobre cálculo da estimativa de grãos na planta</t>
  </si>
  <si>
    <t xml:space="preserve">Desenvolver cálculo da estimativa de grãos na planta </t>
  </si>
  <si>
    <t>Desenvolver a alteração na interface do aplicativo eSoja, que irá exibir a estimativa de grãos na planta</t>
  </si>
  <si>
    <t>Realizar melhorias finais no aplicativo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</si>
</sst>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2.0"/>
      <color theme="0"/>
      <name val="Calibri"/>
    </font>
    <font/>
    <font>
      <b/>
      <sz val="16.0"/>
      <color theme="0"/>
      <name val="Calibri"/>
    </font>
    <font>
      <b/>
      <sz val="11.0"/>
      <color theme="0"/>
      <name val="Calibri"/>
    </font>
    <font>
      <b/>
      <i/>
      <sz val="11.0"/>
      <color theme="5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70C0"/>
        <bgColor rgb="FF0070C0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D0CECE"/>
        <bgColor rgb="FFD0CECE"/>
      </patternFill>
    </fill>
    <fill>
      <patternFill patternType="solid">
        <fgColor rgb="FFE2EFD9"/>
        <bgColor rgb="FFE2EFD9"/>
      </patternFill>
    </fill>
    <fill>
      <patternFill patternType="solid">
        <fgColor rgb="FF00B050"/>
        <bgColor rgb="FF00B050"/>
      </patternFill>
    </fill>
  </fills>
  <borders count="5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/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/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/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14" xfId="0" applyAlignment="1" applyBorder="1" applyFont="1" applyNumberFormat="1">
      <alignment horizontal="center" vertical="center"/>
    </xf>
    <xf borderId="2" fillId="3" fontId="2" numFmtId="0" xfId="0" applyBorder="1" applyFill="1" applyFont="1"/>
    <xf borderId="2" fillId="4" fontId="2" numFmtId="0" xfId="0" applyBorder="1" applyFill="1" applyFont="1"/>
    <xf borderId="2" fillId="5" fontId="2" numFmtId="0" xfId="0" applyBorder="1" applyFill="1" applyFont="1"/>
    <xf borderId="1" fillId="0" fontId="2" numFmtId="0" xfId="0" applyBorder="1" applyFont="1"/>
    <xf borderId="3" fillId="6" fontId="3" numFmtId="0" xfId="0" applyAlignment="1" applyBorder="1" applyFill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5" fillId="0" fontId="4" numFmtId="0" xfId="0" applyBorder="1" applyFont="1"/>
    <xf borderId="6" fillId="0" fontId="4" numFmtId="0" xfId="0" applyBorder="1" applyFont="1"/>
    <xf borderId="7" fillId="6" fontId="5" numFmtId="0" xfId="0" applyAlignment="1" applyBorder="1" applyFont="1">
      <alignment horizontal="center" vertic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7" fontId="1" numFmtId="0" xfId="0" applyAlignment="1" applyBorder="1" applyFill="1" applyFont="1">
      <alignment horizontal="left" vertical="center"/>
    </xf>
    <xf borderId="12" fillId="0" fontId="4" numFmtId="0" xfId="0" applyBorder="1" applyFont="1"/>
    <xf borderId="13" fillId="0" fontId="4" numFmtId="0" xfId="0" applyBorder="1" applyFont="1"/>
    <xf borderId="3" fillId="0" fontId="2" numFmtId="14" xfId="0" applyAlignment="1" applyBorder="1" applyFont="1" applyNumberFormat="1">
      <alignment horizontal="center" vertical="center"/>
    </xf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2" fillId="8" fontId="6" numFmtId="0" xfId="0" applyAlignment="1" applyBorder="1" applyFill="1" applyFont="1">
      <alignment horizontal="center" vertical="center"/>
    </xf>
    <xf borderId="2" fillId="8" fontId="2" numFmtId="0" xfId="0" applyBorder="1" applyFont="1"/>
    <xf borderId="17" fillId="2" fontId="1" numFmtId="0" xfId="0" applyAlignment="1" applyBorder="1" applyFont="1">
      <alignment horizontal="center" vertical="center"/>
    </xf>
    <xf borderId="18" fillId="0" fontId="4" numFmtId="0" xfId="0" applyBorder="1" applyFont="1"/>
    <xf borderId="19" fillId="0" fontId="4" numFmtId="0" xfId="0" applyBorder="1" applyFont="1"/>
    <xf borderId="20" fillId="2" fontId="1" numFmtId="0" xfId="0" applyAlignment="1" applyBorder="1" applyFont="1">
      <alignment horizontal="center" shrinkToFit="0" vertical="center" wrapText="1"/>
    </xf>
    <xf borderId="21" fillId="2" fontId="1" numFmtId="0" xfId="0" applyAlignment="1" applyBorder="1" applyFont="1">
      <alignment horizontal="center" shrinkToFit="0" vertical="center" wrapText="1"/>
    </xf>
    <xf borderId="22" fillId="2" fontId="1" numFmtId="16" xfId="0" applyAlignment="1" applyBorder="1" applyFont="1" applyNumberFormat="1">
      <alignment horizontal="center" shrinkToFit="0" vertical="center" wrapText="1"/>
    </xf>
    <xf borderId="23" fillId="2" fontId="1" numFmtId="16" xfId="0" applyAlignment="1" applyBorder="1" applyFont="1" applyNumberFormat="1">
      <alignment horizontal="center" shrinkToFit="0" vertical="center" wrapText="1"/>
    </xf>
    <xf borderId="21" fillId="2" fontId="1" numFmtId="16" xfId="0" applyAlignment="1" applyBorder="1" applyFont="1" applyNumberFormat="1">
      <alignment horizontal="center" shrinkToFit="0" vertical="center" wrapText="1"/>
    </xf>
    <xf borderId="24" fillId="2" fontId="1" numFmtId="0" xfId="0" applyAlignment="1" applyBorder="1" applyFont="1">
      <alignment horizontal="center" vertical="center"/>
    </xf>
    <xf borderId="25" fillId="0" fontId="2" numFmtId="0" xfId="0" applyAlignment="1" applyBorder="1" applyFont="1">
      <alignment horizontal="left" vertical="center"/>
    </xf>
    <xf borderId="26" fillId="0" fontId="4" numFmtId="0" xfId="0" applyBorder="1" applyFont="1"/>
    <xf borderId="27" fillId="0" fontId="4" numFmtId="0" xfId="0" applyBorder="1" applyFont="1"/>
    <xf borderId="28" fillId="0" fontId="2" numFmtId="0" xfId="0" applyAlignment="1" applyBorder="1" applyFont="1">
      <alignment horizontal="center" vertical="center"/>
    </xf>
    <xf borderId="29" fillId="9" fontId="1" numFmtId="0" xfId="0" applyAlignment="1" applyBorder="1" applyFill="1" applyFont="1">
      <alignment horizontal="center" vertical="center"/>
    </xf>
    <xf borderId="30" fillId="9" fontId="1" numFmtId="164" xfId="0" applyAlignment="1" applyBorder="1" applyFont="1" applyNumberFormat="1">
      <alignment horizontal="center" vertical="center"/>
    </xf>
    <xf borderId="28" fillId="7" fontId="2" numFmtId="0" xfId="0" applyAlignment="1" applyBorder="1" applyFont="1">
      <alignment horizontal="center" vertical="center"/>
    </xf>
    <xf borderId="31" fillId="10" fontId="7" numFmtId="0" xfId="0" applyAlignment="1" applyBorder="1" applyFill="1" applyFont="1">
      <alignment horizontal="center" vertical="center"/>
    </xf>
    <xf borderId="32" fillId="10" fontId="2" numFmtId="0" xfId="0" applyAlignment="1" applyBorder="1" applyFont="1">
      <alignment horizontal="left" vertical="center"/>
    </xf>
    <xf borderId="33" fillId="0" fontId="4" numFmtId="0" xfId="0" applyBorder="1" applyFont="1"/>
    <xf borderId="34" fillId="0" fontId="4" numFmtId="0" xfId="0" applyBorder="1" applyFont="1"/>
    <xf borderId="35" fillId="9" fontId="2" numFmtId="164" xfId="0" applyAlignment="1" applyBorder="1" applyFont="1" applyNumberFormat="1">
      <alignment horizontal="center" vertical="center"/>
    </xf>
    <xf borderId="2" fillId="7" fontId="2" numFmtId="0" xfId="0" applyAlignment="1" applyBorder="1" applyFont="1">
      <alignment horizontal="center" vertical="center"/>
    </xf>
    <xf borderId="36" fillId="2" fontId="1" numFmtId="0" xfId="0" applyAlignment="1" applyBorder="1" applyFont="1">
      <alignment horizontal="center" vertical="center"/>
    </xf>
    <xf borderId="32" fillId="0" fontId="2" numFmtId="0" xfId="0" applyAlignment="1" applyBorder="1" applyFont="1">
      <alignment horizontal="left" vertical="center"/>
    </xf>
    <xf borderId="28" fillId="9" fontId="1" numFmtId="0" xfId="0" applyAlignment="1" applyBorder="1" applyFont="1">
      <alignment horizontal="center" vertical="center"/>
    </xf>
    <xf borderId="37" fillId="9" fontId="1" numFmtId="164" xfId="0" applyAlignment="1" applyBorder="1" applyFont="1" applyNumberFormat="1">
      <alignment horizontal="center" vertical="center"/>
    </xf>
    <xf borderId="38" fillId="10" fontId="2" numFmtId="0" xfId="0" applyAlignment="1" applyBorder="1" applyFont="1">
      <alignment horizontal="left" vertical="center"/>
    </xf>
    <xf borderId="39" fillId="0" fontId="4" numFmtId="0" xfId="0" applyBorder="1" applyFont="1"/>
    <xf borderId="40" fillId="0" fontId="4" numFmtId="0" xfId="0" applyBorder="1" applyFont="1"/>
    <xf borderId="41" fillId="9" fontId="1" numFmtId="0" xfId="0" applyAlignment="1" applyBorder="1" applyFont="1">
      <alignment horizontal="center" vertical="center"/>
    </xf>
    <xf borderId="42" fillId="0" fontId="4" numFmtId="0" xfId="0" applyBorder="1" applyFont="1"/>
    <xf borderId="43" fillId="2" fontId="1" numFmtId="0" xfId="0" applyAlignment="1" applyBorder="1" applyFont="1">
      <alignment horizontal="center" vertical="center"/>
    </xf>
    <xf borderId="44" fillId="0" fontId="2" numFmtId="0" xfId="0" applyAlignment="1" applyBorder="1" applyFont="1">
      <alignment horizontal="left" vertical="center"/>
    </xf>
    <xf borderId="45" fillId="0" fontId="4" numFmtId="0" xfId="0" applyBorder="1" applyFont="1"/>
    <xf borderId="46" fillId="0" fontId="4" numFmtId="0" xfId="0" applyBorder="1" applyFont="1"/>
    <xf borderId="47" fillId="0" fontId="2" numFmtId="0" xfId="0" applyAlignment="1" applyBorder="1" applyFont="1">
      <alignment horizontal="center" vertical="center"/>
    </xf>
    <xf borderId="48" fillId="9" fontId="1" numFmtId="0" xfId="0" applyAlignment="1" applyBorder="1" applyFont="1">
      <alignment horizontal="center" vertical="center"/>
    </xf>
    <xf borderId="49" fillId="9" fontId="1" numFmtId="164" xfId="0" applyAlignment="1" applyBorder="1" applyFont="1" applyNumberFormat="1">
      <alignment horizontal="center" vertical="center"/>
    </xf>
    <xf borderId="2" fillId="6" fontId="6" numFmtId="0" xfId="0" applyAlignment="1" applyBorder="1" applyFont="1">
      <alignment horizontal="center" vertical="center"/>
    </xf>
    <xf borderId="50" fillId="10" fontId="2" numFmtId="0" xfId="0" applyAlignment="1" applyBorder="1" applyFont="1">
      <alignment horizontal="left" vertical="center"/>
    </xf>
    <xf borderId="51" fillId="0" fontId="4" numFmtId="0" xfId="0" applyBorder="1" applyFont="1"/>
    <xf borderId="1" fillId="11" fontId="1" numFmtId="164" xfId="0" applyAlignment="1" applyBorder="1" applyFill="1" applyFont="1" applyNumberFormat="1">
      <alignment horizontal="center" vertical="center"/>
    </xf>
    <xf borderId="11" fillId="2" fontId="1" numFmtId="0" xfId="0" applyAlignment="1" applyBorder="1" applyFont="1">
      <alignment horizontal="center" vertical="center"/>
    </xf>
    <xf borderId="52" fillId="2" fontId="1" numFmtId="0" xfId="0" applyAlignment="1" applyBorder="1" applyFont="1">
      <alignment horizontal="center" vertical="center"/>
    </xf>
    <xf borderId="26" fillId="0" fontId="2" numFmtId="0" xfId="0" applyAlignment="1" applyBorder="1" applyFont="1">
      <alignment horizontal="left" vertical="center"/>
    </xf>
    <xf borderId="53" fillId="7" fontId="2" numFmtId="0" xfId="0" applyAlignment="1" applyBorder="1" applyFont="1">
      <alignment horizontal="center" vertical="center"/>
    </xf>
    <xf borderId="29" fillId="9" fontId="1" numFmtId="0" xfId="0" applyAlignment="1" applyBorder="1" applyFont="1">
      <alignment horizontal="center" readingOrder="0" vertical="center"/>
    </xf>
    <xf borderId="53" fillId="7" fontId="2" numFmtId="0" xfId="0" applyAlignment="1" applyBorder="1" applyFont="1">
      <alignment horizontal="center" readingOrder="0" vertical="center"/>
    </xf>
    <xf borderId="35" fillId="9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0.86"/>
    <col customWidth="1" min="2" max="2" width="10.57"/>
    <col customWidth="1" min="3" max="3" width="10.71"/>
    <col customWidth="1" min="4" max="8" width="8.71"/>
    <col customWidth="1" min="9" max="9" width="29.86"/>
    <col customWidth="1" min="10" max="10" width="17.29"/>
    <col customWidth="1" min="11" max="12" width="19.14"/>
    <col customWidth="1" min="13" max="13" width="14.86"/>
    <col customWidth="1" min="14" max="14" width="3.86"/>
    <col customWidth="1" min="15" max="26" width="12.71"/>
  </cols>
  <sheetData>
    <row r="2">
      <c r="B2" s="1" t="s">
        <v>0</v>
      </c>
      <c r="C2" s="2">
        <v>44823.0</v>
      </c>
    </row>
    <row r="3" ht="6.0" customHeight="1">
      <c r="O3" s="3"/>
    </row>
    <row r="4" ht="6.0" customHeight="1">
      <c r="O4" s="4"/>
    </row>
    <row r="5" ht="6.0" customHeight="1">
      <c r="O5" s="5"/>
    </row>
    <row r="6">
      <c r="C6" s="6" t="s">
        <v>1</v>
      </c>
    </row>
    <row r="7" ht="15.0" customHeight="1">
      <c r="B7" s="7" t="s">
        <v>2</v>
      </c>
      <c r="C7" s="8" t="s">
        <v>3</v>
      </c>
      <c r="D7" s="9"/>
      <c r="E7" s="9"/>
      <c r="F7" s="9"/>
      <c r="G7" s="9"/>
      <c r="H7" s="9"/>
      <c r="I7" s="10"/>
      <c r="J7" s="1" t="s">
        <v>4</v>
      </c>
      <c r="K7" s="1" t="s">
        <v>5</v>
      </c>
      <c r="O7" s="11" t="s">
        <v>6</v>
      </c>
      <c r="P7" s="12"/>
      <c r="Q7" s="13"/>
    </row>
    <row r="8" ht="15.0" customHeight="1">
      <c r="B8" s="14"/>
      <c r="C8" s="15" t="s">
        <v>7</v>
      </c>
      <c r="D8" s="16"/>
      <c r="E8" s="16"/>
      <c r="F8" s="16"/>
      <c r="G8" s="16"/>
      <c r="H8" s="16"/>
      <c r="I8" s="17"/>
      <c r="J8" s="18">
        <v>44802.0</v>
      </c>
      <c r="K8" s="18">
        <v>44822.0</v>
      </c>
      <c r="O8" s="19"/>
      <c r="P8" s="20"/>
      <c r="Q8" s="21"/>
    </row>
    <row r="9" ht="3.75" customHeight="1">
      <c r="B9" s="14"/>
      <c r="C9" s="22"/>
      <c r="D9" s="22"/>
      <c r="E9" s="22"/>
      <c r="F9" s="22"/>
      <c r="G9" s="22"/>
      <c r="H9" s="22"/>
      <c r="I9" s="22"/>
      <c r="J9" s="23"/>
      <c r="K9" s="23"/>
      <c r="L9" s="23"/>
      <c r="M9" s="23"/>
      <c r="O9" s="23"/>
      <c r="P9" s="23"/>
      <c r="Q9" s="23"/>
    </row>
    <row r="10">
      <c r="B10" s="14"/>
      <c r="C10" s="24" t="s">
        <v>8</v>
      </c>
      <c r="D10" s="25"/>
      <c r="E10" s="25"/>
      <c r="F10" s="25"/>
      <c r="G10" s="25"/>
      <c r="H10" s="25"/>
      <c r="I10" s="26"/>
      <c r="J10" s="27" t="s">
        <v>9</v>
      </c>
      <c r="K10" s="27" t="s">
        <v>10</v>
      </c>
      <c r="L10" s="28" t="s">
        <v>11</v>
      </c>
      <c r="M10" s="28" t="s">
        <v>12</v>
      </c>
      <c r="O10" s="29">
        <f>J8+7</f>
        <v>44809</v>
      </c>
      <c r="P10" s="30">
        <f t="shared" ref="P10:Q10" si="1">O10+7</f>
        <v>44816</v>
      </c>
      <c r="Q10" s="31">
        <f t="shared" si="1"/>
        <v>44823</v>
      </c>
    </row>
    <row r="11">
      <c r="B11" s="14"/>
      <c r="C11" s="32" t="s">
        <v>13</v>
      </c>
      <c r="D11" s="33" t="s">
        <v>14</v>
      </c>
      <c r="E11" s="34"/>
      <c r="F11" s="34"/>
      <c r="G11" s="34"/>
      <c r="H11" s="34"/>
      <c r="I11" s="35"/>
      <c r="J11" s="36">
        <v>144.0</v>
      </c>
      <c r="K11" s="36">
        <v>200.0</v>
      </c>
      <c r="L11" s="37">
        <v>200.0</v>
      </c>
      <c r="M11" s="38">
        <f>IF(L11&lt;&gt;0,IFERROR((L11-J11)/(K11-J11),0%),0%)</f>
        <v>1</v>
      </c>
      <c r="O11" s="39">
        <v>0.0</v>
      </c>
      <c r="P11" s="39">
        <v>100.0</v>
      </c>
      <c r="Q11" s="39">
        <v>150.0</v>
      </c>
    </row>
    <row r="12" ht="14.25" customHeight="1" outlineLevel="1">
      <c r="B12" s="14"/>
      <c r="C12" s="40" t="s">
        <v>15</v>
      </c>
      <c r="D12" s="41" t="s">
        <v>16</v>
      </c>
      <c r="E12" s="42"/>
      <c r="F12" s="42"/>
      <c r="G12" s="42"/>
      <c r="H12" s="42"/>
      <c r="I12" s="42"/>
      <c r="J12" s="42"/>
      <c r="K12" s="42"/>
      <c r="L12" s="43"/>
      <c r="M12" s="44" t="s">
        <v>17</v>
      </c>
      <c r="O12" s="45"/>
      <c r="P12" s="45"/>
      <c r="Q12" s="45"/>
    </row>
    <row r="13" ht="14.25" customHeight="1" outlineLevel="1">
      <c r="B13" s="14"/>
      <c r="C13" s="40" t="s">
        <v>18</v>
      </c>
      <c r="D13" s="41" t="s">
        <v>19</v>
      </c>
      <c r="E13" s="42"/>
      <c r="F13" s="42"/>
      <c r="G13" s="42"/>
      <c r="H13" s="42"/>
      <c r="I13" s="42"/>
      <c r="J13" s="42"/>
      <c r="K13" s="42"/>
      <c r="L13" s="43"/>
      <c r="M13" s="44" t="s">
        <v>17</v>
      </c>
      <c r="O13" s="45"/>
      <c r="P13" s="45"/>
      <c r="Q13" s="45"/>
    </row>
    <row r="14" ht="14.25" customHeight="1" outlineLevel="1">
      <c r="B14" s="14"/>
      <c r="C14" s="40" t="s">
        <v>20</v>
      </c>
      <c r="D14" s="41" t="s">
        <v>21</v>
      </c>
      <c r="E14" s="42"/>
      <c r="F14" s="42"/>
      <c r="G14" s="42"/>
      <c r="H14" s="42"/>
      <c r="I14" s="42"/>
      <c r="J14" s="42"/>
      <c r="K14" s="42"/>
      <c r="L14" s="43"/>
      <c r="M14" s="44" t="s">
        <v>17</v>
      </c>
      <c r="O14" s="45"/>
      <c r="P14" s="45"/>
      <c r="Q14" s="45"/>
    </row>
    <row r="15" ht="14.25" customHeight="1" outlineLevel="1">
      <c r="B15" s="14"/>
      <c r="C15" s="40" t="s">
        <v>22</v>
      </c>
      <c r="D15" s="41" t="s">
        <v>23</v>
      </c>
      <c r="E15" s="42"/>
      <c r="F15" s="42"/>
      <c r="G15" s="42"/>
      <c r="H15" s="42"/>
      <c r="I15" s="42"/>
      <c r="J15" s="42"/>
      <c r="K15" s="42"/>
      <c r="L15" s="43"/>
      <c r="M15" s="44" t="s">
        <v>17</v>
      </c>
      <c r="O15" s="45"/>
      <c r="P15" s="45"/>
      <c r="Q15" s="45"/>
    </row>
    <row r="16" ht="14.25" customHeight="1" outlineLevel="1">
      <c r="B16" s="14"/>
      <c r="C16" s="40" t="s">
        <v>24</v>
      </c>
      <c r="D16" s="41"/>
      <c r="E16" s="42"/>
      <c r="F16" s="42"/>
      <c r="G16" s="42"/>
      <c r="H16" s="42"/>
      <c r="I16" s="42"/>
      <c r="J16" s="42"/>
      <c r="K16" s="42"/>
      <c r="L16" s="43"/>
      <c r="M16" s="44" t="s">
        <v>17</v>
      </c>
      <c r="O16" s="45"/>
      <c r="P16" s="45"/>
      <c r="Q16" s="45"/>
    </row>
    <row r="17">
      <c r="B17" s="14"/>
      <c r="C17" s="46" t="s">
        <v>25</v>
      </c>
      <c r="D17" s="47" t="s">
        <v>26</v>
      </c>
      <c r="E17" s="42"/>
      <c r="F17" s="42"/>
      <c r="G17" s="42"/>
      <c r="H17" s="42"/>
      <c r="I17" s="43"/>
      <c r="J17" s="36">
        <v>144.0</v>
      </c>
      <c r="K17" s="36">
        <v>200.0</v>
      </c>
      <c r="L17" s="48">
        <v>200.0</v>
      </c>
      <c r="M17" s="49">
        <f>IF(L17&lt;&gt;0,IFERROR((L17-J17)/(K17-J17),0%),0%)</f>
        <v>1</v>
      </c>
      <c r="O17" s="39">
        <v>0.0</v>
      </c>
      <c r="P17" s="39">
        <v>100.0</v>
      </c>
      <c r="Q17" s="39">
        <v>150.0</v>
      </c>
    </row>
    <row r="18" ht="14.25" customHeight="1" outlineLevel="1">
      <c r="B18" s="14"/>
      <c r="C18" s="40" t="s">
        <v>15</v>
      </c>
      <c r="D18" s="41" t="s">
        <v>16</v>
      </c>
      <c r="E18" s="42"/>
      <c r="F18" s="42"/>
      <c r="G18" s="42"/>
      <c r="H18" s="42"/>
      <c r="I18" s="42"/>
      <c r="J18" s="42"/>
      <c r="K18" s="42"/>
      <c r="L18" s="43"/>
      <c r="M18" s="44" t="s">
        <v>17</v>
      </c>
      <c r="O18" s="45"/>
      <c r="P18" s="45"/>
      <c r="Q18" s="45"/>
    </row>
    <row r="19" ht="14.25" customHeight="1" outlineLevel="1">
      <c r="B19" s="14"/>
      <c r="C19" s="40" t="s">
        <v>18</v>
      </c>
      <c r="D19" s="41" t="s">
        <v>27</v>
      </c>
      <c r="E19" s="42"/>
      <c r="F19" s="42"/>
      <c r="G19" s="42"/>
      <c r="H19" s="42"/>
      <c r="I19" s="42"/>
      <c r="J19" s="42"/>
      <c r="K19" s="42"/>
      <c r="L19" s="43"/>
      <c r="M19" s="44" t="s">
        <v>17</v>
      </c>
      <c r="O19" s="45"/>
      <c r="P19" s="45"/>
      <c r="Q19" s="45"/>
    </row>
    <row r="20" ht="14.25" customHeight="1" outlineLevel="1">
      <c r="B20" s="14"/>
      <c r="C20" s="40" t="s">
        <v>20</v>
      </c>
      <c r="D20" s="41" t="s">
        <v>28</v>
      </c>
      <c r="E20" s="42"/>
      <c r="F20" s="42"/>
      <c r="G20" s="42"/>
      <c r="H20" s="42"/>
      <c r="I20" s="42"/>
      <c r="J20" s="42"/>
      <c r="K20" s="42"/>
      <c r="L20" s="43"/>
      <c r="M20" s="44" t="s">
        <v>17</v>
      </c>
      <c r="O20" s="45"/>
      <c r="P20" s="45"/>
      <c r="Q20" s="45"/>
    </row>
    <row r="21" ht="14.25" customHeight="1" outlineLevel="1">
      <c r="B21" s="14"/>
      <c r="C21" s="40" t="s">
        <v>22</v>
      </c>
      <c r="D21" s="41" t="s">
        <v>29</v>
      </c>
      <c r="E21" s="42"/>
      <c r="F21" s="42"/>
      <c r="G21" s="42"/>
      <c r="H21" s="42"/>
      <c r="I21" s="42"/>
      <c r="J21" s="42"/>
      <c r="K21" s="42"/>
      <c r="L21" s="43"/>
      <c r="M21" s="44" t="s">
        <v>17</v>
      </c>
      <c r="O21" s="45"/>
      <c r="P21" s="45"/>
      <c r="Q21" s="45"/>
    </row>
    <row r="22" ht="14.25" customHeight="1" outlineLevel="1">
      <c r="B22" s="14"/>
      <c r="C22" s="40" t="s">
        <v>24</v>
      </c>
      <c r="D22" s="50"/>
      <c r="E22" s="51"/>
      <c r="F22" s="51"/>
      <c r="G22" s="51"/>
      <c r="H22" s="51"/>
      <c r="I22" s="51"/>
      <c r="J22" s="51"/>
      <c r="K22" s="51"/>
      <c r="L22" s="52"/>
      <c r="M22" s="44" t="s">
        <v>17</v>
      </c>
      <c r="O22" s="45"/>
      <c r="P22" s="45"/>
      <c r="Q22" s="45"/>
    </row>
    <row r="23" ht="15.75" customHeight="1">
      <c r="B23" s="14"/>
      <c r="C23" s="46" t="s">
        <v>30</v>
      </c>
      <c r="D23" s="47" t="s">
        <v>31</v>
      </c>
      <c r="E23" s="42"/>
      <c r="F23" s="42"/>
      <c r="G23" s="42"/>
      <c r="H23" s="42"/>
      <c r="I23" s="43"/>
      <c r="J23" s="36">
        <v>0.0</v>
      </c>
      <c r="K23" s="36">
        <v>200.0</v>
      </c>
      <c r="L23" s="53">
        <f>SUMIF($O$10:$Q$10,$C$2,O23:Q23)</f>
        <v>200</v>
      </c>
      <c r="M23" s="49">
        <f>IF(L23&lt;&gt;0,IFERROR((L23-J23)/(K23-J23),0%),0%)</f>
        <v>1</v>
      </c>
      <c r="O23" s="39">
        <v>0.0</v>
      </c>
      <c r="P23" s="39">
        <v>100.0</v>
      </c>
      <c r="Q23" s="39">
        <v>200.0</v>
      </c>
    </row>
    <row r="24" ht="14.25" customHeight="1" outlineLevel="1">
      <c r="B24" s="14"/>
      <c r="C24" s="40" t="s">
        <v>15</v>
      </c>
      <c r="D24" s="41" t="s">
        <v>32</v>
      </c>
      <c r="E24" s="42"/>
      <c r="F24" s="42"/>
      <c r="G24" s="42"/>
      <c r="H24" s="42"/>
      <c r="I24" s="42"/>
      <c r="J24" s="42"/>
      <c r="K24" s="42"/>
      <c r="L24" s="43"/>
      <c r="M24" s="44" t="s">
        <v>17</v>
      </c>
      <c r="O24" s="45"/>
      <c r="P24" s="45"/>
      <c r="Q24" s="45"/>
    </row>
    <row r="25" ht="14.25" customHeight="1" outlineLevel="1">
      <c r="B25" s="14"/>
      <c r="C25" s="40" t="s">
        <v>18</v>
      </c>
      <c r="D25" s="41" t="s">
        <v>33</v>
      </c>
      <c r="E25" s="42"/>
      <c r="F25" s="42"/>
      <c r="G25" s="42"/>
      <c r="H25" s="42"/>
      <c r="I25" s="42"/>
      <c r="J25" s="42"/>
      <c r="K25" s="42"/>
      <c r="L25" s="43"/>
      <c r="M25" s="44" t="s">
        <v>17</v>
      </c>
      <c r="O25" s="45"/>
      <c r="P25" s="45"/>
      <c r="Q25" s="45"/>
    </row>
    <row r="26" ht="14.25" customHeight="1" outlineLevel="1">
      <c r="B26" s="14"/>
      <c r="C26" s="40" t="s">
        <v>20</v>
      </c>
      <c r="D26" s="41" t="s">
        <v>34</v>
      </c>
      <c r="E26" s="42"/>
      <c r="F26" s="42"/>
      <c r="G26" s="42"/>
      <c r="H26" s="42"/>
      <c r="I26" s="42"/>
      <c r="J26" s="42"/>
      <c r="K26" s="42"/>
      <c r="L26" s="43"/>
      <c r="M26" s="44" t="s">
        <v>17</v>
      </c>
      <c r="O26" s="45"/>
      <c r="P26" s="45"/>
      <c r="Q26" s="45"/>
    </row>
    <row r="27" ht="14.25" customHeight="1" outlineLevel="1">
      <c r="B27" s="14"/>
      <c r="C27" s="40" t="s">
        <v>22</v>
      </c>
      <c r="D27" s="41"/>
      <c r="E27" s="42"/>
      <c r="F27" s="42"/>
      <c r="G27" s="42"/>
      <c r="H27" s="42"/>
      <c r="I27" s="42"/>
      <c r="J27" s="42"/>
      <c r="K27" s="42"/>
      <c r="L27" s="43"/>
      <c r="M27" s="44" t="s">
        <v>17</v>
      </c>
      <c r="O27" s="45"/>
      <c r="P27" s="45"/>
      <c r="Q27" s="45"/>
    </row>
    <row r="28" ht="14.25" customHeight="1" outlineLevel="1">
      <c r="B28" s="14"/>
      <c r="C28" s="40" t="s">
        <v>24</v>
      </c>
      <c r="D28" s="50"/>
      <c r="E28" s="51"/>
      <c r="F28" s="51"/>
      <c r="G28" s="51"/>
      <c r="H28" s="51"/>
      <c r="I28" s="51"/>
      <c r="J28" s="51"/>
      <c r="K28" s="51"/>
      <c r="L28" s="52"/>
      <c r="M28" s="44" t="s">
        <v>17</v>
      </c>
      <c r="O28" s="45"/>
      <c r="P28" s="45"/>
      <c r="Q28" s="45"/>
    </row>
    <row r="29" ht="15.75" customHeight="1">
      <c r="B29" s="14"/>
      <c r="C29" s="46" t="s">
        <v>35</v>
      </c>
      <c r="D29" s="47"/>
      <c r="E29" s="42"/>
      <c r="F29" s="42"/>
      <c r="G29" s="42"/>
      <c r="H29" s="42"/>
      <c r="I29" s="43"/>
      <c r="J29" s="36">
        <v>0.0</v>
      </c>
      <c r="K29" s="36">
        <v>100.0</v>
      </c>
      <c r="L29" s="53">
        <v>100.0</v>
      </c>
      <c r="M29" s="49">
        <f>IF(L29&lt;&gt;0,IFERROR((L29-J29)/(K29-J29),0%),0%)</f>
        <v>1</v>
      </c>
      <c r="O29" s="39"/>
      <c r="P29" s="39"/>
      <c r="Q29" s="39"/>
    </row>
    <row r="30" ht="14.25" hidden="1" customHeight="1" outlineLevel="1">
      <c r="B30" s="14"/>
      <c r="C30" s="40" t="s">
        <v>15</v>
      </c>
      <c r="D30" s="41"/>
      <c r="E30" s="42"/>
      <c r="F30" s="42"/>
      <c r="G30" s="42"/>
      <c r="H30" s="42"/>
      <c r="I30" s="42"/>
      <c r="J30" s="42"/>
      <c r="K30" s="42"/>
      <c r="L30" s="43"/>
      <c r="M30" s="44" t="s">
        <v>17</v>
      </c>
      <c r="O30" s="45"/>
      <c r="P30" s="45"/>
      <c r="Q30" s="45"/>
    </row>
    <row r="31" ht="14.25" hidden="1" customHeight="1" outlineLevel="1">
      <c r="B31" s="14"/>
      <c r="C31" s="40" t="s">
        <v>18</v>
      </c>
      <c r="D31" s="41"/>
      <c r="E31" s="42"/>
      <c r="F31" s="42"/>
      <c r="G31" s="42"/>
      <c r="H31" s="42"/>
      <c r="I31" s="42"/>
      <c r="J31" s="42"/>
      <c r="K31" s="42"/>
      <c r="L31" s="43"/>
      <c r="M31" s="44" t="s">
        <v>17</v>
      </c>
      <c r="O31" s="45"/>
      <c r="P31" s="45"/>
      <c r="Q31" s="45"/>
    </row>
    <row r="32" ht="14.25" hidden="1" customHeight="1" outlineLevel="1">
      <c r="B32" s="14"/>
      <c r="C32" s="40" t="s">
        <v>20</v>
      </c>
      <c r="D32" s="41"/>
      <c r="E32" s="42"/>
      <c r="F32" s="42"/>
      <c r="G32" s="42"/>
      <c r="H32" s="42"/>
      <c r="I32" s="42"/>
      <c r="J32" s="42"/>
      <c r="K32" s="42"/>
      <c r="L32" s="43"/>
      <c r="M32" s="44" t="s">
        <v>17</v>
      </c>
      <c r="O32" s="45"/>
      <c r="P32" s="45"/>
      <c r="Q32" s="45"/>
    </row>
    <row r="33" ht="14.25" hidden="1" customHeight="1" outlineLevel="1">
      <c r="B33" s="14"/>
      <c r="C33" s="40" t="s">
        <v>22</v>
      </c>
      <c r="D33" s="41"/>
      <c r="E33" s="42"/>
      <c r="F33" s="42"/>
      <c r="G33" s="42"/>
      <c r="H33" s="42"/>
      <c r="I33" s="42"/>
      <c r="J33" s="42"/>
      <c r="K33" s="42"/>
      <c r="L33" s="43"/>
      <c r="M33" s="44" t="s">
        <v>17</v>
      </c>
      <c r="O33" s="45"/>
      <c r="P33" s="45"/>
      <c r="Q33" s="45"/>
    </row>
    <row r="34" ht="14.25" hidden="1" customHeight="1" outlineLevel="1">
      <c r="B34" s="14"/>
      <c r="C34" s="40" t="s">
        <v>24</v>
      </c>
      <c r="D34" s="50"/>
      <c r="E34" s="51"/>
      <c r="F34" s="51"/>
      <c r="G34" s="51"/>
      <c r="H34" s="51"/>
      <c r="I34" s="51"/>
      <c r="J34" s="51"/>
      <c r="K34" s="51"/>
      <c r="L34" s="52"/>
      <c r="M34" s="44" t="s">
        <v>17</v>
      </c>
      <c r="O34" s="45"/>
      <c r="P34" s="45"/>
      <c r="Q34" s="45"/>
    </row>
    <row r="35" ht="15.75" customHeight="1" collapsed="1">
      <c r="B35" s="54"/>
      <c r="C35" s="55" t="s">
        <v>36</v>
      </c>
      <c r="D35" s="56"/>
      <c r="E35" s="57"/>
      <c r="F35" s="57"/>
      <c r="G35" s="57"/>
      <c r="H35" s="57"/>
      <c r="I35" s="58"/>
      <c r="J35" s="59">
        <v>0.0</v>
      </c>
      <c r="K35" s="59">
        <v>100.0</v>
      </c>
      <c r="L35" s="60">
        <v>100.0</v>
      </c>
      <c r="M35" s="61">
        <f>IF(L35&lt;&gt;0,IFERROR((L35-J35)/(K35-J35),0%),0%)</f>
        <v>1</v>
      </c>
      <c r="O35" s="39"/>
      <c r="P35" s="39"/>
      <c r="Q35" s="39"/>
    </row>
    <row r="36" ht="15.75" hidden="1" customHeight="1" outlineLevel="1">
      <c r="B36" s="62"/>
      <c r="C36" s="40" t="s">
        <v>15</v>
      </c>
      <c r="D36" s="63"/>
      <c r="E36" s="9"/>
      <c r="F36" s="9"/>
      <c r="G36" s="9"/>
      <c r="H36" s="9"/>
      <c r="I36" s="9"/>
      <c r="J36" s="9"/>
      <c r="K36" s="9"/>
      <c r="L36" s="64"/>
      <c r="M36" s="44" t="s">
        <v>17</v>
      </c>
    </row>
    <row r="37" ht="15.75" hidden="1" customHeight="1" outlineLevel="1">
      <c r="B37" s="62"/>
      <c r="C37" s="40" t="s">
        <v>18</v>
      </c>
      <c r="D37" s="50"/>
      <c r="E37" s="51"/>
      <c r="F37" s="51"/>
      <c r="G37" s="51"/>
      <c r="H37" s="51"/>
      <c r="I37" s="51"/>
      <c r="J37" s="51"/>
      <c r="K37" s="51"/>
      <c r="L37" s="52"/>
      <c r="M37" s="44" t="s">
        <v>17</v>
      </c>
    </row>
    <row r="38" ht="15.75" hidden="1" customHeight="1" outlineLevel="1">
      <c r="B38" s="62"/>
      <c r="C38" s="40" t="s">
        <v>20</v>
      </c>
      <c r="D38" s="50"/>
      <c r="E38" s="51"/>
      <c r="F38" s="51"/>
      <c r="G38" s="51"/>
      <c r="H38" s="51"/>
      <c r="I38" s="51"/>
      <c r="J38" s="51"/>
      <c r="K38" s="51"/>
      <c r="L38" s="52"/>
      <c r="M38" s="44" t="s">
        <v>17</v>
      </c>
    </row>
    <row r="39" ht="15.75" hidden="1" customHeight="1" outlineLevel="1">
      <c r="B39" s="62"/>
      <c r="C39" s="40" t="s">
        <v>22</v>
      </c>
      <c r="D39" s="50"/>
      <c r="E39" s="51"/>
      <c r="F39" s="51"/>
      <c r="G39" s="51"/>
      <c r="H39" s="51"/>
      <c r="I39" s="51"/>
      <c r="J39" s="51"/>
      <c r="K39" s="51"/>
      <c r="L39" s="52"/>
      <c r="M39" s="44" t="s">
        <v>17</v>
      </c>
    </row>
    <row r="40" ht="15.75" hidden="1" customHeight="1" outlineLevel="1">
      <c r="B40" s="62"/>
      <c r="C40" s="40" t="s">
        <v>24</v>
      </c>
      <c r="D40" s="50"/>
      <c r="E40" s="51"/>
      <c r="F40" s="51"/>
      <c r="G40" s="51"/>
      <c r="H40" s="51"/>
      <c r="I40" s="51"/>
      <c r="J40" s="51"/>
      <c r="K40" s="51"/>
      <c r="L40" s="52"/>
      <c r="M40" s="44" t="s">
        <v>17</v>
      </c>
    </row>
    <row r="41" ht="15.75" customHeight="1" collapsed="1">
      <c r="M41" s="65">
        <f>IFERROR(AVERAGEIF(M11:M35, "&gt;=0"),"")</f>
        <v>1</v>
      </c>
    </row>
    <row r="42" ht="15.75" customHeight="1"/>
    <row r="43" ht="14.25" customHeight="1"/>
    <row r="44" ht="6.0" customHeight="1">
      <c r="O44" s="3"/>
    </row>
    <row r="45" ht="6.0" customHeight="1">
      <c r="O45" s="4"/>
    </row>
    <row r="46" ht="6.0" customHeight="1">
      <c r="O46" s="5"/>
    </row>
    <row r="47" ht="15.75" customHeight="1">
      <c r="C47" s="6" t="s">
        <v>37</v>
      </c>
    </row>
    <row r="48" ht="15.0" customHeight="1">
      <c r="B48" s="7" t="s">
        <v>38</v>
      </c>
      <c r="C48" s="66" t="s">
        <v>3</v>
      </c>
      <c r="D48" s="16"/>
      <c r="E48" s="16"/>
      <c r="F48" s="16"/>
      <c r="G48" s="16"/>
      <c r="H48" s="16"/>
      <c r="I48" s="17"/>
      <c r="J48" s="1" t="s">
        <v>4</v>
      </c>
      <c r="K48" s="1" t="s">
        <v>5</v>
      </c>
      <c r="O48" s="11" t="s">
        <v>6</v>
      </c>
      <c r="P48" s="12"/>
      <c r="Q48" s="13"/>
    </row>
    <row r="49" ht="15.0" customHeight="1">
      <c r="B49" s="14"/>
      <c r="C49" s="15" t="s">
        <v>39</v>
      </c>
      <c r="D49" s="16"/>
      <c r="E49" s="16"/>
      <c r="F49" s="16"/>
      <c r="G49" s="16"/>
      <c r="H49" s="16"/>
      <c r="I49" s="17"/>
      <c r="J49" s="18">
        <v>44823.0</v>
      </c>
      <c r="K49" s="18">
        <v>44843.0</v>
      </c>
      <c r="O49" s="19"/>
      <c r="P49" s="20"/>
      <c r="Q49" s="21"/>
    </row>
    <row r="50" ht="3.75" customHeight="1">
      <c r="B50" s="14"/>
      <c r="C50" s="22"/>
      <c r="D50" s="22"/>
      <c r="E50" s="22"/>
      <c r="F50" s="22"/>
      <c r="G50" s="22"/>
      <c r="H50" s="22"/>
      <c r="I50" s="22"/>
      <c r="J50" s="23"/>
      <c r="K50" s="23"/>
      <c r="L50" s="23"/>
      <c r="M50" s="23"/>
      <c r="O50" s="23"/>
      <c r="P50" s="23"/>
      <c r="Q50" s="23"/>
    </row>
    <row r="51" ht="15.75" customHeight="1">
      <c r="B51" s="14"/>
      <c r="C51" s="67" t="s">
        <v>8</v>
      </c>
      <c r="D51" s="25"/>
      <c r="E51" s="25"/>
      <c r="F51" s="25"/>
      <c r="G51" s="25"/>
      <c r="H51" s="25"/>
      <c r="I51" s="26"/>
      <c r="J51" s="27" t="s">
        <v>9</v>
      </c>
      <c r="K51" s="27" t="s">
        <v>10</v>
      </c>
      <c r="L51" s="28" t="s">
        <v>11</v>
      </c>
      <c r="M51" s="28" t="s">
        <v>12</v>
      </c>
      <c r="O51" s="29">
        <f>J49+7</f>
        <v>44830</v>
      </c>
      <c r="P51" s="30">
        <f t="shared" ref="P51:Q51" si="2">O51+7</f>
        <v>44837</v>
      </c>
      <c r="Q51" s="31">
        <f t="shared" si="2"/>
        <v>44844</v>
      </c>
    </row>
    <row r="52" ht="15.75" customHeight="1">
      <c r="B52" s="14"/>
      <c r="C52" s="32" t="s">
        <v>13</v>
      </c>
      <c r="D52" s="68" t="s">
        <v>40</v>
      </c>
      <c r="E52" s="34"/>
      <c r="F52" s="34"/>
      <c r="G52" s="34"/>
      <c r="H52" s="34"/>
      <c r="I52" s="34"/>
      <c r="J52" s="36">
        <v>0.0</v>
      </c>
      <c r="K52" s="36">
        <v>100.0</v>
      </c>
      <c r="L52" s="37">
        <f>SUMIF($O$10:$Q$10,$C$2,O52:Q52)</f>
        <v>100</v>
      </c>
      <c r="M52" s="38">
        <f>IF(L52&lt;&gt;0,IFERROR((L52-J52)/(K52-J52),0%),0%)</f>
        <v>1</v>
      </c>
      <c r="O52" s="69">
        <v>0.0</v>
      </c>
      <c r="P52" s="69">
        <v>50.0</v>
      </c>
      <c r="Q52" s="69">
        <v>100.0</v>
      </c>
    </row>
    <row r="53" ht="14.25" customHeight="1" outlineLevel="1">
      <c r="B53" s="14"/>
      <c r="C53" s="40" t="s">
        <v>15</v>
      </c>
      <c r="D53" s="50" t="s">
        <v>41</v>
      </c>
      <c r="E53" s="51"/>
      <c r="F53" s="51"/>
      <c r="G53" s="51"/>
      <c r="H53" s="51"/>
      <c r="I53" s="51"/>
      <c r="J53" s="51"/>
      <c r="K53" s="51"/>
      <c r="L53" s="52"/>
      <c r="M53" s="44" t="s">
        <v>17</v>
      </c>
      <c r="O53" s="45"/>
      <c r="P53" s="45"/>
      <c r="Q53" s="45"/>
    </row>
    <row r="54" ht="14.25" customHeight="1" outlineLevel="1">
      <c r="B54" s="14"/>
      <c r="C54" s="40" t="s">
        <v>18</v>
      </c>
      <c r="D54" s="50" t="s">
        <v>42</v>
      </c>
      <c r="E54" s="51"/>
      <c r="F54" s="51"/>
      <c r="G54" s="51"/>
      <c r="H54" s="51"/>
      <c r="I54" s="51"/>
      <c r="J54" s="51"/>
      <c r="K54" s="51"/>
      <c r="L54" s="52"/>
      <c r="M54" s="44" t="s">
        <v>17</v>
      </c>
      <c r="O54" s="45"/>
      <c r="P54" s="45"/>
      <c r="Q54" s="45"/>
    </row>
    <row r="55" ht="14.25" customHeight="1" outlineLevel="1">
      <c r="B55" s="14"/>
      <c r="C55" s="40" t="s">
        <v>20</v>
      </c>
      <c r="D55" s="50" t="s">
        <v>43</v>
      </c>
      <c r="E55" s="51"/>
      <c r="F55" s="51"/>
      <c r="G55" s="51"/>
      <c r="H55" s="51"/>
      <c r="I55" s="51"/>
      <c r="J55" s="51"/>
      <c r="K55" s="51"/>
      <c r="L55" s="52"/>
      <c r="M55" s="44" t="s">
        <v>17</v>
      </c>
      <c r="O55" s="45"/>
      <c r="P55" s="45"/>
      <c r="Q55" s="45"/>
    </row>
    <row r="56" ht="14.25" customHeight="1" outlineLevel="1">
      <c r="B56" s="14"/>
      <c r="C56" s="40" t="s">
        <v>22</v>
      </c>
      <c r="D56" s="50" t="s">
        <v>44</v>
      </c>
      <c r="E56" s="51"/>
      <c r="F56" s="51"/>
      <c r="G56" s="51"/>
      <c r="H56" s="51"/>
      <c r="I56" s="51"/>
      <c r="J56" s="51"/>
      <c r="K56" s="51"/>
      <c r="L56" s="52"/>
      <c r="M56" s="44" t="s">
        <v>17</v>
      </c>
      <c r="O56" s="45"/>
      <c r="P56" s="45"/>
      <c r="Q56" s="45"/>
    </row>
    <row r="57" ht="14.25" customHeight="1" outlineLevel="1">
      <c r="B57" s="14"/>
      <c r="C57" s="40" t="s">
        <v>24</v>
      </c>
      <c r="D57" s="50" t="s">
        <v>45</v>
      </c>
      <c r="E57" s="51"/>
      <c r="F57" s="51"/>
      <c r="G57" s="51"/>
      <c r="H57" s="51"/>
      <c r="I57" s="51"/>
      <c r="J57" s="51"/>
      <c r="K57" s="51"/>
      <c r="L57" s="52"/>
      <c r="M57" s="44" t="s">
        <v>17</v>
      </c>
      <c r="O57" s="45"/>
      <c r="P57" s="45"/>
      <c r="Q57" s="45"/>
    </row>
    <row r="58" ht="15.75" customHeight="1">
      <c r="B58" s="14"/>
      <c r="C58" s="46" t="s">
        <v>25</v>
      </c>
      <c r="D58" s="47" t="s">
        <v>46</v>
      </c>
      <c r="E58" s="42"/>
      <c r="F58" s="42"/>
      <c r="G58" s="42"/>
      <c r="H58" s="42"/>
      <c r="I58" s="43"/>
      <c r="J58" s="36">
        <v>0.0</v>
      </c>
      <c r="K58" s="36">
        <v>100.0</v>
      </c>
      <c r="L58" s="48">
        <f>SUMIF($O$10:$Q$10,$C$2,O58:Q58)</f>
        <v>100</v>
      </c>
      <c r="M58" s="49">
        <f>IF(L58&lt;&gt;0,IFERROR((L58-J58)/(K58-J58),0%),0%)</f>
        <v>1</v>
      </c>
      <c r="O58" s="39">
        <v>0.0</v>
      </c>
      <c r="P58" s="39">
        <v>50.0</v>
      </c>
      <c r="Q58" s="39">
        <v>100.0</v>
      </c>
    </row>
    <row r="59" ht="14.25" customHeight="1" outlineLevel="1">
      <c r="B59" s="14"/>
      <c r="C59" s="40" t="s">
        <v>15</v>
      </c>
      <c r="D59" s="50" t="s">
        <v>47</v>
      </c>
      <c r="E59" s="51"/>
      <c r="F59" s="51"/>
      <c r="G59" s="51"/>
      <c r="H59" s="51"/>
      <c r="I59" s="51"/>
      <c r="J59" s="51"/>
      <c r="K59" s="51"/>
      <c r="L59" s="52"/>
      <c r="M59" s="44" t="s">
        <v>17</v>
      </c>
      <c r="O59" s="45"/>
      <c r="P59" s="45"/>
      <c r="Q59" s="45"/>
    </row>
    <row r="60" ht="14.25" customHeight="1" outlineLevel="1">
      <c r="B60" s="14"/>
      <c r="C60" s="40" t="s">
        <v>18</v>
      </c>
      <c r="D60" s="50" t="s">
        <v>48</v>
      </c>
      <c r="E60" s="51"/>
      <c r="F60" s="51"/>
      <c r="G60" s="51"/>
      <c r="H60" s="51"/>
      <c r="I60" s="51"/>
      <c r="J60" s="51"/>
      <c r="K60" s="51"/>
      <c r="L60" s="52"/>
      <c r="M60" s="44" t="s">
        <v>17</v>
      </c>
      <c r="O60" s="45"/>
      <c r="P60" s="45"/>
      <c r="Q60" s="45"/>
    </row>
    <row r="61" ht="14.25" customHeight="1" outlineLevel="1">
      <c r="B61" s="14"/>
      <c r="C61" s="40" t="s">
        <v>20</v>
      </c>
      <c r="D61" s="50" t="s">
        <v>49</v>
      </c>
      <c r="E61" s="51"/>
      <c r="F61" s="51"/>
      <c r="G61" s="51"/>
      <c r="H61" s="51"/>
      <c r="I61" s="51"/>
      <c r="J61" s="51"/>
      <c r="K61" s="51"/>
      <c r="L61" s="52"/>
      <c r="M61" s="44" t="s">
        <v>17</v>
      </c>
      <c r="O61" s="45"/>
      <c r="P61" s="45"/>
      <c r="Q61" s="45"/>
    </row>
    <row r="62" ht="14.25" customHeight="1" outlineLevel="1">
      <c r="B62" s="14"/>
      <c r="C62" s="40" t="s">
        <v>22</v>
      </c>
      <c r="D62" s="50" t="s">
        <v>50</v>
      </c>
      <c r="E62" s="51"/>
      <c r="F62" s="51"/>
      <c r="G62" s="51"/>
      <c r="H62" s="51"/>
      <c r="I62" s="51"/>
      <c r="J62" s="51"/>
      <c r="K62" s="51"/>
      <c r="L62" s="52"/>
      <c r="M62" s="44" t="s">
        <v>17</v>
      </c>
      <c r="O62" s="45"/>
      <c r="P62" s="45"/>
      <c r="Q62" s="45"/>
    </row>
    <row r="63" ht="14.25" customHeight="1" outlineLevel="1">
      <c r="B63" s="14"/>
      <c r="C63" s="40" t="s">
        <v>24</v>
      </c>
      <c r="D63" s="50"/>
      <c r="E63" s="51"/>
      <c r="F63" s="51"/>
      <c r="G63" s="51"/>
      <c r="H63" s="51"/>
      <c r="I63" s="51"/>
      <c r="J63" s="51"/>
      <c r="K63" s="51"/>
      <c r="L63" s="52"/>
      <c r="M63" s="44" t="s">
        <v>17</v>
      </c>
      <c r="O63" s="45"/>
      <c r="P63" s="45"/>
      <c r="Q63" s="45"/>
    </row>
    <row r="64" ht="15.75" customHeight="1">
      <c r="B64" s="14"/>
      <c r="C64" s="46" t="s">
        <v>30</v>
      </c>
      <c r="D64" s="47"/>
      <c r="E64" s="42"/>
      <c r="F64" s="42"/>
      <c r="G64" s="42"/>
      <c r="H64" s="42"/>
      <c r="I64" s="43"/>
      <c r="J64" s="36">
        <v>0.0</v>
      </c>
      <c r="K64" s="36">
        <v>100.0</v>
      </c>
      <c r="L64" s="53">
        <v>100.0</v>
      </c>
      <c r="M64" s="49">
        <f>IF(L64&lt;&gt;0,IFERROR((L64-J64)/(K64-J64),0%),0%)</f>
        <v>1</v>
      </c>
      <c r="O64" s="39"/>
      <c r="P64" s="39"/>
      <c r="Q64" s="39"/>
    </row>
    <row r="65" ht="14.25" hidden="1" customHeight="1" outlineLevel="1">
      <c r="B65" s="14"/>
      <c r="C65" s="40" t="s">
        <v>15</v>
      </c>
      <c r="D65" s="50"/>
      <c r="E65" s="51"/>
      <c r="F65" s="51"/>
      <c r="G65" s="51"/>
      <c r="H65" s="51"/>
      <c r="I65" s="51"/>
      <c r="J65" s="51"/>
      <c r="K65" s="51"/>
      <c r="L65" s="52"/>
      <c r="M65" s="44" t="s">
        <v>51</v>
      </c>
      <c r="O65" s="45"/>
      <c r="P65" s="45"/>
      <c r="Q65" s="45"/>
    </row>
    <row r="66" ht="14.25" hidden="1" customHeight="1" outlineLevel="1">
      <c r="B66" s="14"/>
      <c r="C66" s="40" t="s">
        <v>18</v>
      </c>
      <c r="D66" s="50"/>
      <c r="E66" s="51"/>
      <c r="F66" s="51"/>
      <c r="G66" s="51"/>
      <c r="H66" s="51"/>
      <c r="I66" s="51"/>
      <c r="J66" s="51"/>
      <c r="K66" s="51"/>
      <c r="L66" s="52"/>
      <c r="M66" s="44" t="s">
        <v>51</v>
      </c>
      <c r="O66" s="45"/>
      <c r="P66" s="45"/>
      <c r="Q66" s="45"/>
    </row>
    <row r="67" ht="14.25" hidden="1" customHeight="1" outlineLevel="1">
      <c r="B67" s="14"/>
      <c r="C67" s="40" t="s">
        <v>20</v>
      </c>
      <c r="D67" s="50"/>
      <c r="E67" s="51"/>
      <c r="F67" s="51"/>
      <c r="G67" s="51"/>
      <c r="H67" s="51"/>
      <c r="I67" s="51"/>
      <c r="J67" s="51"/>
      <c r="K67" s="51"/>
      <c r="L67" s="52"/>
      <c r="M67" s="44" t="s">
        <v>51</v>
      </c>
      <c r="O67" s="45"/>
      <c r="P67" s="45"/>
      <c r="Q67" s="45"/>
    </row>
    <row r="68" ht="14.25" hidden="1" customHeight="1" outlineLevel="1">
      <c r="B68" s="14"/>
      <c r="C68" s="40" t="s">
        <v>22</v>
      </c>
      <c r="D68" s="50"/>
      <c r="E68" s="51"/>
      <c r="F68" s="51"/>
      <c r="G68" s="51"/>
      <c r="H68" s="51"/>
      <c r="I68" s="51"/>
      <c r="J68" s="51"/>
      <c r="K68" s="51"/>
      <c r="L68" s="52"/>
      <c r="M68" s="44" t="s">
        <v>51</v>
      </c>
      <c r="O68" s="45"/>
      <c r="P68" s="45"/>
      <c r="Q68" s="45"/>
    </row>
    <row r="69" ht="14.25" hidden="1" customHeight="1" outlineLevel="1">
      <c r="B69" s="14"/>
      <c r="C69" s="40" t="s">
        <v>24</v>
      </c>
      <c r="D69" s="50"/>
      <c r="E69" s="51"/>
      <c r="F69" s="51"/>
      <c r="G69" s="51"/>
      <c r="H69" s="51"/>
      <c r="I69" s="51"/>
      <c r="J69" s="51"/>
      <c r="K69" s="51"/>
      <c r="L69" s="52"/>
      <c r="M69" s="44" t="s">
        <v>51</v>
      </c>
      <c r="O69" s="45"/>
      <c r="P69" s="45"/>
      <c r="Q69" s="45"/>
    </row>
    <row r="70" ht="15.75" customHeight="1" collapsed="1">
      <c r="B70" s="14"/>
      <c r="C70" s="46" t="s">
        <v>35</v>
      </c>
      <c r="D70" s="47"/>
      <c r="E70" s="42"/>
      <c r="F70" s="42"/>
      <c r="G70" s="42"/>
      <c r="H70" s="42"/>
      <c r="I70" s="43"/>
      <c r="J70" s="36">
        <v>0.0</v>
      </c>
      <c r="K70" s="36">
        <v>100.0</v>
      </c>
      <c r="L70" s="53">
        <v>100.0</v>
      </c>
      <c r="M70" s="49">
        <f>IF(L70&lt;&gt;0,IFERROR((L70-J70)/(K70-J70),0%),0%)</f>
        <v>1</v>
      </c>
      <c r="O70" s="39"/>
      <c r="P70" s="39"/>
      <c r="Q70" s="39"/>
    </row>
    <row r="71" ht="14.25" hidden="1" customHeight="1" outlineLevel="1">
      <c r="B71" s="14"/>
      <c r="C71" s="40" t="s">
        <v>15</v>
      </c>
      <c r="D71" s="50"/>
      <c r="E71" s="51"/>
      <c r="F71" s="51"/>
      <c r="G71" s="51"/>
      <c r="H71" s="51"/>
      <c r="I71" s="51"/>
      <c r="J71" s="51"/>
      <c r="K71" s="51"/>
      <c r="L71" s="52"/>
      <c r="M71" s="44" t="s">
        <v>51</v>
      </c>
      <c r="O71" s="45"/>
      <c r="P71" s="45"/>
      <c r="Q71" s="45"/>
    </row>
    <row r="72" ht="14.25" hidden="1" customHeight="1" outlineLevel="1">
      <c r="B72" s="14"/>
      <c r="C72" s="40" t="s">
        <v>18</v>
      </c>
      <c r="D72" s="50"/>
      <c r="E72" s="51"/>
      <c r="F72" s="51"/>
      <c r="G72" s="51"/>
      <c r="H72" s="51"/>
      <c r="I72" s="51"/>
      <c r="J72" s="51"/>
      <c r="K72" s="51"/>
      <c r="L72" s="52"/>
      <c r="M72" s="44" t="s">
        <v>51</v>
      </c>
      <c r="O72" s="45"/>
      <c r="P72" s="45"/>
      <c r="Q72" s="45"/>
    </row>
    <row r="73" ht="14.25" hidden="1" customHeight="1" outlineLevel="1">
      <c r="B73" s="14"/>
      <c r="C73" s="40" t="s">
        <v>20</v>
      </c>
      <c r="D73" s="50"/>
      <c r="E73" s="51"/>
      <c r="F73" s="51"/>
      <c r="G73" s="51"/>
      <c r="H73" s="51"/>
      <c r="I73" s="51"/>
      <c r="J73" s="51"/>
      <c r="K73" s="51"/>
      <c r="L73" s="52"/>
      <c r="M73" s="44" t="s">
        <v>51</v>
      </c>
      <c r="O73" s="45"/>
      <c r="P73" s="45"/>
      <c r="Q73" s="45"/>
    </row>
    <row r="74" ht="14.25" hidden="1" customHeight="1" outlineLevel="1">
      <c r="B74" s="14"/>
      <c r="C74" s="40" t="s">
        <v>22</v>
      </c>
      <c r="D74" s="50"/>
      <c r="E74" s="51"/>
      <c r="F74" s="51"/>
      <c r="G74" s="51"/>
      <c r="H74" s="51"/>
      <c r="I74" s="51"/>
      <c r="J74" s="51"/>
      <c r="K74" s="51"/>
      <c r="L74" s="52"/>
      <c r="M74" s="44" t="s">
        <v>51</v>
      </c>
      <c r="O74" s="45"/>
      <c r="P74" s="45"/>
      <c r="Q74" s="45"/>
    </row>
    <row r="75" ht="14.25" hidden="1" customHeight="1" outlineLevel="1">
      <c r="B75" s="14"/>
      <c r="C75" s="40" t="s">
        <v>24</v>
      </c>
      <c r="D75" s="50"/>
      <c r="E75" s="51"/>
      <c r="F75" s="51"/>
      <c r="G75" s="51"/>
      <c r="H75" s="51"/>
      <c r="I75" s="51"/>
      <c r="J75" s="51"/>
      <c r="K75" s="51"/>
      <c r="L75" s="52"/>
      <c r="M75" s="44" t="s">
        <v>51</v>
      </c>
      <c r="O75" s="45"/>
      <c r="P75" s="45"/>
      <c r="Q75" s="45"/>
    </row>
    <row r="76" ht="15.75" customHeight="1" collapsed="1">
      <c r="B76" s="54"/>
      <c r="C76" s="55" t="s">
        <v>36</v>
      </c>
      <c r="D76" s="56"/>
      <c r="E76" s="57"/>
      <c r="F76" s="57"/>
      <c r="G76" s="57"/>
      <c r="H76" s="57"/>
      <c r="I76" s="58"/>
      <c r="J76" s="59">
        <v>0.0</v>
      </c>
      <c r="K76" s="59">
        <v>100.0</v>
      </c>
      <c r="L76" s="60">
        <v>100.0</v>
      </c>
      <c r="M76" s="61">
        <f>IF(L76&lt;&gt;0,IFERROR((L76-J76)/(K76-J76),0%),0%)</f>
        <v>1</v>
      </c>
      <c r="O76" s="39"/>
      <c r="P76" s="39"/>
      <c r="Q76" s="39"/>
    </row>
    <row r="77" ht="15.75" hidden="1" customHeight="1" outlineLevel="1">
      <c r="B77" s="62"/>
      <c r="C77" s="40" t="s">
        <v>15</v>
      </c>
      <c r="D77" s="63"/>
      <c r="E77" s="9"/>
      <c r="F77" s="9"/>
      <c r="G77" s="9"/>
      <c r="H77" s="9"/>
      <c r="I77" s="9"/>
      <c r="J77" s="9"/>
      <c r="K77" s="9"/>
      <c r="L77" s="64"/>
      <c r="M77" s="44" t="s">
        <v>51</v>
      </c>
    </row>
    <row r="78" ht="15.75" hidden="1" customHeight="1" outlineLevel="1">
      <c r="B78" s="62"/>
      <c r="C78" s="40" t="s">
        <v>18</v>
      </c>
      <c r="D78" s="50"/>
      <c r="E78" s="51"/>
      <c r="F78" s="51"/>
      <c r="G78" s="51"/>
      <c r="H78" s="51"/>
      <c r="I78" s="51"/>
      <c r="J78" s="51"/>
      <c r="K78" s="51"/>
      <c r="L78" s="52"/>
      <c r="M78" s="44" t="s">
        <v>51</v>
      </c>
    </row>
    <row r="79" ht="15.75" hidden="1" customHeight="1" outlineLevel="1">
      <c r="B79" s="62"/>
      <c r="C79" s="40" t="s">
        <v>20</v>
      </c>
      <c r="D79" s="50"/>
      <c r="E79" s="51"/>
      <c r="F79" s="51"/>
      <c r="G79" s="51"/>
      <c r="H79" s="51"/>
      <c r="I79" s="51"/>
      <c r="J79" s="51"/>
      <c r="K79" s="51"/>
      <c r="L79" s="52"/>
      <c r="M79" s="44" t="s">
        <v>51</v>
      </c>
    </row>
    <row r="80" ht="15.75" hidden="1" customHeight="1" outlineLevel="1">
      <c r="B80" s="62"/>
      <c r="C80" s="40" t="s">
        <v>22</v>
      </c>
      <c r="D80" s="50"/>
      <c r="E80" s="51"/>
      <c r="F80" s="51"/>
      <c r="G80" s="51"/>
      <c r="H80" s="51"/>
      <c r="I80" s="51"/>
      <c r="J80" s="51"/>
      <c r="K80" s="51"/>
      <c r="L80" s="52"/>
      <c r="M80" s="44" t="s">
        <v>51</v>
      </c>
    </row>
    <row r="81" ht="15.75" hidden="1" customHeight="1" outlineLevel="1">
      <c r="B81" s="62"/>
      <c r="C81" s="40" t="s">
        <v>24</v>
      </c>
      <c r="D81" s="50"/>
      <c r="E81" s="51"/>
      <c r="F81" s="51"/>
      <c r="G81" s="51"/>
      <c r="H81" s="51"/>
      <c r="I81" s="51"/>
      <c r="J81" s="51"/>
      <c r="K81" s="51"/>
      <c r="L81" s="52"/>
      <c r="M81" s="44" t="s">
        <v>51</v>
      </c>
    </row>
    <row r="82" ht="15.75" customHeight="1" collapsed="1">
      <c r="M82" s="65">
        <f>IFERROR(AVERAGEIF(M52:M76, "&gt;0"),"")</f>
        <v>1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>
      <c r="O88" s="3"/>
    </row>
    <row r="89" ht="15.75" customHeight="1">
      <c r="O89" s="4"/>
    </row>
    <row r="90" ht="15.75" customHeight="1">
      <c r="O90" s="5"/>
    </row>
    <row r="91" ht="15.75" customHeight="1">
      <c r="C91" s="6" t="s">
        <v>52</v>
      </c>
    </row>
    <row r="92" ht="15.75" customHeight="1">
      <c r="B92" s="7" t="s">
        <v>53</v>
      </c>
      <c r="C92" s="66" t="s">
        <v>3</v>
      </c>
      <c r="D92" s="16"/>
      <c r="E92" s="16"/>
      <c r="F92" s="16"/>
      <c r="G92" s="16"/>
      <c r="H92" s="16"/>
      <c r="I92" s="17"/>
      <c r="J92" s="1" t="s">
        <v>4</v>
      </c>
      <c r="K92" s="1" t="s">
        <v>5</v>
      </c>
      <c r="O92" s="11" t="s">
        <v>6</v>
      </c>
      <c r="P92" s="12"/>
      <c r="Q92" s="13"/>
    </row>
    <row r="93" ht="15.75" customHeight="1">
      <c r="B93" s="14"/>
      <c r="C93" s="15" t="s">
        <v>54</v>
      </c>
      <c r="D93" s="16"/>
      <c r="E93" s="16"/>
      <c r="F93" s="16"/>
      <c r="G93" s="16"/>
      <c r="H93" s="16"/>
      <c r="I93" s="17"/>
      <c r="J93" s="18">
        <v>44851.0</v>
      </c>
      <c r="K93" s="18">
        <v>44871.0</v>
      </c>
      <c r="O93" s="19"/>
      <c r="P93" s="20"/>
      <c r="Q93" s="21"/>
    </row>
    <row r="94" ht="15.75" customHeight="1">
      <c r="B94" s="14"/>
      <c r="C94" s="22"/>
      <c r="D94" s="22"/>
      <c r="E94" s="22"/>
      <c r="F94" s="22"/>
      <c r="G94" s="22"/>
      <c r="H94" s="22"/>
      <c r="I94" s="22"/>
      <c r="J94" s="23"/>
      <c r="K94" s="23"/>
      <c r="L94" s="23"/>
      <c r="M94" s="23"/>
      <c r="O94" s="23"/>
      <c r="P94" s="23"/>
      <c r="Q94" s="23"/>
    </row>
    <row r="95" ht="15.75" customHeight="1">
      <c r="B95" s="14"/>
      <c r="C95" s="67" t="s">
        <v>8</v>
      </c>
      <c r="D95" s="25"/>
      <c r="E95" s="25"/>
      <c r="F95" s="25"/>
      <c r="G95" s="25"/>
      <c r="H95" s="25"/>
      <c r="I95" s="26"/>
      <c r="J95" s="27" t="s">
        <v>9</v>
      </c>
      <c r="K95" s="27" t="s">
        <v>10</v>
      </c>
      <c r="L95" s="28" t="s">
        <v>11</v>
      </c>
      <c r="M95" s="28" t="s">
        <v>12</v>
      </c>
      <c r="O95" s="29">
        <f>J93+7</f>
        <v>44858</v>
      </c>
      <c r="P95" s="30">
        <f t="shared" ref="P95:Q95" si="3">O95+7</f>
        <v>44865</v>
      </c>
      <c r="Q95" s="31">
        <f t="shared" si="3"/>
        <v>44872</v>
      </c>
    </row>
    <row r="96" ht="15.75" customHeight="1">
      <c r="B96" s="14"/>
      <c r="C96" s="32" t="s">
        <v>13</v>
      </c>
      <c r="D96" s="68" t="s">
        <v>55</v>
      </c>
      <c r="E96" s="34"/>
      <c r="F96" s="34"/>
      <c r="G96" s="34"/>
      <c r="H96" s="34"/>
      <c r="I96" s="34"/>
      <c r="J96" s="36">
        <v>0.0</v>
      </c>
      <c r="K96" s="36">
        <v>200.0</v>
      </c>
      <c r="L96" s="37">
        <v>200.0</v>
      </c>
      <c r="M96" s="38">
        <f>IF(L96&lt;&gt;0,IFERROR((L96-J96)/(K96-J96),0%),0%)</f>
        <v>1</v>
      </c>
      <c r="O96" s="69">
        <v>0.0</v>
      </c>
      <c r="P96" s="69">
        <v>50.0</v>
      </c>
      <c r="Q96" s="69">
        <v>100.0</v>
      </c>
    </row>
    <row r="97" ht="15.75" customHeight="1" outlineLevel="1">
      <c r="B97" s="14"/>
      <c r="C97" s="40" t="s">
        <v>15</v>
      </c>
      <c r="D97" s="50" t="s">
        <v>56</v>
      </c>
      <c r="E97" s="51"/>
      <c r="F97" s="51"/>
      <c r="G97" s="51"/>
      <c r="H97" s="51"/>
      <c r="I97" s="51"/>
      <c r="J97" s="51"/>
      <c r="K97" s="51"/>
      <c r="L97" s="52"/>
      <c r="M97" s="44" t="s">
        <v>17</v>
      </c>
      <c r="O97" s="45"/>
      <c r="P97" s="45"/>
      <c r="Q97" s="45"/>
    </row>
    <row r="98" ht="15.75" customHeight="1" outlineLevel="1">
      <c r="B98" s="14"/>
      <c r="C98" s="40" t="s">
        <v>18</v>
      </c>
      <c r="D98" s="50" t="s">
        <v>57</v>
      </c>
      <c r="E98" s="51"/>
      <c r="F98" s="51"/>
      <c r="G98" s="51"/>
      <c r="H98" s="51"/>
      <c r="I98" s="51"/>
      <c r="J98" s="51"/>
      <c r="K98" s="51"/>
      <c r="L98" s="52"/>
      <c r="M98" s="44" t="s">
        <v>17</v>
      </c>
      <c r="O98" s="45"/>
      <c r="P98" s="45"/>
      <c r="Q98" s="45"/>
    </row>
    <row r="99" ht="15.75" customHeight="1" outlineLevel="1">
      <c r="B99" s="14"/>
      <c r="C99" s="40" t="s">
        <v>20</v>
      </c>
      <c r="D99" s="50" t="s">
        <v>58</v>
      </c>
      <c r="E99" s="51"/>
      <c r="F99" s="51"/>
      <c r="G99" s="51"/>
      <c r="H99" s="51"/>
      <c r="I99" s="51"/>
      <c r="J99" s="51"/>
      <c r="K99" s="51"/>
      <c r="L99" s="52"/>
      <c r="M99" s="44" t="s">
        <v>17</v>
      </c>
      <c r="O99" s="45"/>
      <c r="P99" s="45"/>
      <c r="Q99" s="45"/>
    </row>
    <row r="100" ht="15.75" customHeight="1" outlineLevel="1">
      <c r="B100" s="14"/>
      <c r="C100" s="40" t="s">
        <v>22</v>
      </c>
      <c r="D100" s="50" t="s">
        <v>59</v>
      </c>
      <c r="E100" s="51"/>
      <c r="F100" s="51"/>
      <c r="G100" s="51"/>
      <c r="H100" s="51"/>
      <c r="I100" s="51"/>
      <c r="J100" s="51"/>
      <c r="K100" s="51"/>
      <c r="L100" s="52"/>
      <c r="M100" s="44" t="s">
        <v>17</v>
      </c>
      <c r="O100" s="45"/>
      <c r="P100" s="45"/>
      <c r="Q100" s="45"/>
    </row>
    <row r="101" ht="15.75" customHeight="1" outlineLevel="1">
      <c r="B101" s="14"/>
      <c r="C101" s="40" t="s">
        <v>24</v>
      </c>
      <c r="D101" s="50" t="s">
        <v>60</v>
      </c>
      <c r="E101" s="51"/>
      <c r="F101" s="51"/>
      <c r="G101" s="51"/>
      <c r="H101" s="51"/>
      <c r="I101" s="51"/>
      <c r="J101" s="51"/>
      <c r="K101" s="51"/>
      <c r="L101" s="52"/>
      <c r="M101" s="44" t="s">
        <v>17</v>
      </c>
      <c r="O101" s="45"/>
      <c r="P101" s="45"/>
      <c r="Q101" s="45"/>
    </row>
    <row r="102" ht="15.75" customHeight="1">
      <c r="B102" s="14"/>
      <c r="C102" s="46" t="s">
        <v>25</v>
      </c>
      <c r="D102" s="47" t="s">
        <v>61</v>
      </c>
      <c r="E102" s="42"/>
      <c r="F102" s="42"/>
      <c r="G102" s="42"/>
      <c r="H102" s="42"/>
      <c r="I102" s="43"/>
      <c r="J102" s="36">
        <v>0.0</v>
      </c>
      <c r="K102" s="36">
        <v>200.0</v>
      </c>
      <c r="L102" s="48">
        <v>200.0</v>
      </c>
      <c r="M102" s="49">
        <f>IF(L102&lt;&gt;0,IFERROR((L102-J102)/(K102-J102),0%),0%)</f>
        <v>1</v>
      </c>
      <c r="O102" s="39">
        <v>0.0</v>
      </c>
      <c r="P102" s="39">
        <v>50.0</v>
      </c>
      <c r="Q102" s="39">
        <v>100.0</v>
      </c>
    </row>
    <row r="103" ht="15.75" customHeight="1" outlineLevel="1">
      <c r="B103" s="14"/>
      <c r="C103" s="40" t="s">
        <v>15</v>
      </c>
      <c r="D103" s="50" t="s">
        <v>62</v>
      </c>
      <c r="E103" s="51"/>
      <c r="F103" s="51"/>
      <c r="G103" s="51"/>
      <c r="H103" s="51"/>
      <c r="I103" s="51"/>
      <c r="J103" s="51"/>
      <c r="K103" s="51"/>
      <c r="L103" s="52"/>
      <c r="M103" s="44" t="s">
        <v>17</v>
      </c>
      <c r="O103" s="45"/>
      <c r="P103" s="45"/>
      <c r="Q103" s="45"/>
    </row>
    <row r="104" ht="15.75" customHeight="1" outlineLevel="1">
      <c r="B104" s="14"/>
      <c r="C104" s="40" t="s">
        <v>18</v>
      </c>
      <c r="D104" s="50" t="s">
        <v>63</v>
      </c>
      <c r="E104" s="51"/>
      <c r="F104" s="51"/>
      <c r="G104" s="51"/>
      <c r="H104" s="51"/>
      <c r="I104" s="51"/>
      <c r="J104" s="51"/>
      <c r="K104" s="51"/>
      <c r="L104" s="52"/>
      <c r="M104" s="44" t="s">
        <v>17</v>
      </c>
      <c r="O104" s="45"/>
      <c r="P104" s="45"/>
      <c r="Q104" s="45"/>
    </row>
    <row r="105" ht="15.75" customHeight="1" outlineLevel="1">
      <c r="B105" s="14"/>
      <c r="C105" s="40" t="s">
        <v>20</v>
      </c>
      <c r="D105" s="50"/>
      <c r="E105" s="51"/>
      <c r="F105" s="51"/>
      <c r="G105" s="51"/>
      <c r="H105" s="51"/>
      <c r="I105" s="51"/>
      <c r="J105" s="51"/>
      <c r="K105" s="51"/>
      <c r="L105" s="52"/>
      <c r="M105" s="44" t="s">
        <v>17</v>
      </c>
      <c r="O105" s="45"/>
      <c r="P105" s="45"/>
      <c r="Q105" s="45"/>
    </row>
    <row r="106" ht="15.75" customHeight="1" outlineLevel="1">
      <c r="B106" s="14"/>
      <c r="C106" s="40" t="s">
        <v>22</v>
      </c>
      <c r="D106" s="50"/>
      <c r="E106" s="51"/>
      <c r="F106" s="51"/>
      <c r="G106" s="51"/>
      <c r="H106" s="51"/>
      <c r="I106" s="51"/>
      <c r="J106" s="51"/>
      <c r="K106" s="51"/>
      <c r="L106" s="52"/>
      <c r="M106" s="44" t="s">
        <v>17</v>
      </c>
      <c r="O106" s="45"/>
      <c r="P106" s="45"/>
      <c r="Q106" s="45"/>
    </row>
    <row r="107" ht="15.75" customHeight="1" outlineLevel="1">
      <c r="B107" s="14"/>
      <c r="C107" s="40" t="s">
        <v>24</v>
      </c>
      <c r="D107" s="50"/>
      <c r="E107" s="51"/>
      <c r="F107" s="51"/>
      <c r="G107" s="51"/>
      <c r="H107" s="51"/>
      <c r="I107" s="51"/>
      <c r="J107" s="51"/>
      <c r="K107" s="51"/>
      <c r="L107" s="52"/>
      <c r="M107" s="44" t="s">
        <v>17</v>
      </c>
      <c r="O107" s="45"/>
      <c r="P107" s="45"/>
      <c r="Q107" s="45"/>
    </row>
    <row r="108" ht="15.75" customHeight="1">
      <c r="B108" s="14"/>
      <c r="C108" s="46" t="s">
        <v>30</v>
      </c>
      <c r="D108" s="47" t="s">
        <v>64</v>
      </c>
      <c r="E108" s="42"/>
      <c r="F108" s="42"/>
      <c r="G108" s="42"/>
      <c r="H108" s="42"/>
      <c r="I108" s="43"/>
      <c r="J108" s="36">
        <v>0.0</v>
      </c>
      <c r="K108" s="36">
        <v>200.0</v>
      </c>
      <c r="L108" s="53">
        <v>200.0</v>
      </c>
      <c r="M108" s="49">
        <f>IF(L108&lt;&gt;0,IFERROR((L108-J108)/(K108-J108),0%),0%)</f>
        <v>1</v>
      </c>
      <c r="O108" s="39">
        <v>0.0</v>
      </c>
      <c r="P108" s="39">
        <v>50.0</v>
      </c>
      <c r="Q108" s="39">
        <v>100.0</v>
      </c>
    </row>
    <row r="109" ht="15.75" customHeight="1" outlineLevel="1">
      <c r="B109" s="14"/>
      <c r="C109" s="40" t="s">
        <v>15</v>
      </c>
      <c r="D109" s="50" t="s">
        <v>65</v>
      </c>
      <c r="E109" s="51"/>
      <c r="F109" s="51"/>
      <c r="G109" s="51"/>
      <c r="H109" s="51"/>
      <c r="I109" s="51"/>
      <c r="J109" s="51"/>
      <c r="K109" s="51"/>
      <c r="L109" s="52"/>
      <c r="M109" s="44" t="s">
        <v>17</v>
      </c>
      <c r="O109" s="45"/>
      <c r="P109" s="45"/>
      <c r="Q109" s="45"/>
    </row>
    <row r="110" ht="15.75" customHeight="1" outlineLevel="1">
      <c r="B110" s="14"/>
      <c r="C110" s="40" t="s">
        <v>18</v>
      </c>
      <c r="D110" s="50"/>
      <c r="E110" s="51"/>
      <c r="F110" s="51"/>
      <c r="G110" s="51"/>
      <c r="H110" s="51"/>
      <c r="I110" s="51"/>
      <c r="J110" s="51"/>
      <c r="K110" s="51"/>
      <c r="L110" s="52"/>
      <c r="M110" s="44" t="s">
        <v>17</v>
      </c>
      <c r="O110" s="45"/>
      <c r="P110" s="45"/>
      <c r="Q110" s="45"/>
    </row>
    <row r="111" ht="15.75" customHeight="1" outlineLevel="1">
      <c r="B111" s="14"/>
      <c r="C111" s="40" t="s">
        <v>20</v>
      </c>
      <c r="D111" s="50"/>
      <c r="E111" s="51"/>
      <c r="F111" s="51"/>
      <c r="G111" s="51"/>
      <c r="H111" s="51"/>
      <c r="I111" s="51"/>
      <c r="J111" s="51"/>
      <c r="K111" s="51"/>
      <c r="L111" s="52"/>
      <c r="M111" s="44" t="s">
        <v>17</v>
      </c>
      <c r="O111" s="45"/>
      <c r="P111" s="45"/>
      <c r="Q111" s="45"/>
    </row>
    <row r="112" ht="15.75" customHeight="1" outlineLevel="1">
      <c r="B112" s="14"/>
      <c r="C112" s="40" t="s">
        <v>22</v>
      </c>
      <c r="D112" s="50"/>
      <c r="E112" s="51"/>
      <c r="F112" s="51"/>
      <c r="G112" s="51"/>
      <c r="H112" s="51"/>
      <c r="I112" s="51"/>
      <c r="J112" s="51"/>
      <c r="K112" s="51"/>
      <c r="L112" s="52"/>
      <c r="M112" s="44" t="s">
        <v>17</v>
      </c>
      <c r="O112" s="45"/>
      <c r="P112" s="45"/>
      <c r="Q112" s="45"/>
    </row>
    <row r="113" ht="15.75" customHeight="1" outlineLevel="1">
      <c r="B113" s="14"/>
      <c r="C113" s="40" t="s">
        <v>24</v>
      </c>
      <c r="D113" s="50"/>
      <c r="E113" s="51"/>
      <c r="F113" s="51"/>
      <c r="G113" s="51"/>
      <c r="H113" s="51"/>
      <c r="I113" s="51"/>
      <c r="J113" s="51"/>
      <c r="K113" s="51"/>
      <c r="L113" s="52"/>
      <c r="M113" s="44" t="s">
        <v>17</v>
      </c>
      <c r="O113" s="45"/>
      <c r="P113" s="45"/>
      <c r="Q113" s="45"/>
    </row>
    <row r="114" ht="15.75" customHeight="1">
      <c r="B114" s="14"/>
      <c r="C114" s="46" t="s">
        <v>35</v>
      </c>
      <c r="D114" s="47"/>
      <c r="E114" s="42"/>
      <c r="F114" s="42"/>
      <c r="G114" s="42"/>
      <c r="H114" s="42"/>
      <c r="I114" s="43"/>
      <c r="J114" s="36">
        <v>0.0</v>
      </c>
      <c r="K114" s="36">
        <v>100.0</v>
      </c>
      <c r="L114" s="53">
        <v>100.0</v>
      </c>
      <c r="M114" s="49">
        <f>IF(L114&lt;&gt;0,IFERROR((L114-J114)/(K114-J114),0%),0%)</f>
        <v>1</v>
      </c>
      <c r="O114" s="39"/>
      <c r="P114" s="39"/>
      <c r="Q114" s="39"/>
    </row>
    <row r="115" ht="15.75" hidden="1" customHeight="1" outlineLevel="1">
      <c r="B115" s="14"/>
      <c r="C115" s="40" t="s">
        <v>15</v>
      </c>
      <c r="D115" s="50"/>
      <c r="E115" s="51"/>
      <c r="F115" s="51"/>
      <c r="G115" s="51"/>
      <c r="H115" s="51"/>
      <c r="I115" s="51"/>
      <c r="J115" s="51"/>
      <c r="K115" s="51"/>
      <c r="L115" s="52"/>
      <c r="M115" s="44" t="s">
        <v>17</v>
      </c>
      <c r="O115" s="45"/>
      <c r="P115" s="45"/>
      <c r="Q115" s="45"/>
    </row>
    <row r="116" ht="15.75" hidden="1" customHeight="1" outlineLevel="1">
      <c r="B116" s="14"/>
      <c r="C116" s="40" t="s">
        <v>18</v>
      </c>
      <c r="D116" s="50"/>
      <c r="E116" s="51"/>
      <c r="F116" s="51"/>
      <c r="G116" s="51"/>
      <c r="H116" s="51"/>
      <c r="I116" s="51"/>
      <c r="J116" s="51"/>
      <c r="K116" s="51"/>
      <c r="L116" s="52"/>
      <c r="M116" s="44" t="s">
        <v>17</v>
      </c>
      <c r="O116" s="45"/>
      <c r="P116" s="45"/>
      <c r="Q116" s="45"/>
    </row>
    <row r="117" ht="15.75" hidden="1" customHeight="1" outlineLevel="1">
      <c r="B117" s="14"/>
      <c r="C117" s="40" t="s">
        <v>20</v>
      </c>
      <c r="D117" s="50"/>
      <c r="E117" s="51"/>
      <c r="F117" s="51"/>
      <c r="G117" s="51"/>
      <c r="H117" s="51"/>
      <c r="I117" s="51"/>
      <c r="J117" s="51"/>
      <c r="K117" s="51"/>
      <c r="L117" s="52"/>
      <c r="M117" s="44" t="s">
        <v>17</v>
      </c>
      <c r="O117" s="45"/>
      <c r="P117" s="45"/>
      <c r="Q117" s="45"/>
    </row>
    <row r="118" ht="15.75" hidden="1" customHeight="1" outlineLevel="1">
      <c r="B118" s="14"/>
      <c r="C118" s="40" t="s">
        <v>22</v>
      </c>
      <c r="D118" s="50"/>
      <c r="E118" s="51"/>
      <c r="F118" s="51"/>
      <c r="G118" s="51"/>
      <c r="H118" s="51"/>
      <c r="I118" s="51"/>
      <c r="J118" s="51"/>
      <c r="K118" s="51"/>
      <c r="L118" s="52"/>
      <c r="M118" s="44" t="s">
        <v>17</v>
      </c>
      <c r="O118" s="45"/>
      <c r="P118" s="45"/>
      <c r="Q118" s="45"/>
    </row>
    <row r="119" ht="15.75" hidden="1" customHeight="1" outlineLevel="1">
      <c r="B119" s="14"/>
      <c r="C119" s="40" t="s">
        <v>24</v>
      </c>
      <c r="D119" s="50"/>
      <c r="E119" s="51"/>
      <c r="F119" s="51"/>
      <c r="G119" s="51"/>
      <c r="H119" s="51"/>
      <c r="I119" s="51"/>
      <c r="J119" s="51"/>
      <c r="K119" s="51"/>
      <c r="L119" s="52"/>
      <c r="M119" s="44" t="s">
        <v>17</v>
      </c>
      <c r="O119" s="45"/>
      <c r="P119" s="45"/>
      <c r="Q119" s="45"/>
    </row>
    <row r="120" ht="15.75" customHeight="1" collapsed="1">
      <c r="B120" s="54"/>
      <c r="C120" s="55" t="s">
        <v>36</v>
      </c>
      <c r="D120" s="56"/>
      <c r="E120" s="57"/>
      <c r="F120" s="57"/>
      <c r="G120" s="57"/>
      <c r="H120" s="57"/>
      <c r="I120" s="58"/>
      <c r="J120" s="59">
        <v>0.0</v>
      </c>
      <c r="K120" s="59">
        <v>100.0</v>
      </c>
      <c r="L120" s="60">
        <v>100.0</v>
      </c>
      <c r="M120" s="61">
        <f>IF(L120&lt;&gt;0,IFERROR((L120-J120)/(K120-J120),0%),0%)</f>
        <v>1</v>
      </c>
      <c r="O120" s="39"/>
      <c r="P120" s="39"/>
      <c r="Q120" s="39"/>
    </row>
    <row r="121" ht="15.75" hidden="1" customHeight="1" outlineLevel="1">
      <c r="B121" s="62"/>
      <c r="C121" s="40" t="s">
        <v>15</v>
      </c>
      <c r="D121" s="63"/>
      <c r="E121" s="9"/>
      <c r="F121" s="9"/>
      <c r="G121" s="9"/>
      <c r="H121" s="9"/>
      <c r="I121" s="9"/>
      <c r="J121" s="9"/>
      <c r="K121" s="9"/>
      <c r="L121" s="64"/>
      <c r="M121" s="44" t="s">
        <v>17</v>
      </c>
    </row>
    <row r="122" ht="15.75" hidden="1" customHeight="1" outlineLevel="1">
      <c r="B122" s="62"/>
      <c r="C122" s="40" t="s">
        <v>18</v>
      </c>
      <c r="D122" s="50"/>
      <c r="E122" s="51"/>
      <c r="F122" s="51"/>
      <c r="G122" s="51"/>
      <c r="H122" s="51"/>
      <c r="I122" s="51"/>
      <c r="J122" s="51"/>
      <c r="K122" s="51"/>
      <c r="L122" s="52"/>
      <c r="M122" s="44" t="s">
        <v>17</v>
      </c>
    </row>
    <row r="123" ht="15.75" hidden="1" customHeight="1" outlineLevel="1">
      <c r="B123" s="62"/>
      <c r="C123" s="40" t="s">
        <v>20</v>
      </c>
      <c r="D123" s="50"/>
      <c r="E123" s="51"/>
      <c r="F123" s="51"/>
      <c r="G123" s="51"/>
      <c r="H123" s="51"/>
      <c r="I123" s="51"/>
      <c r="J123" s="51"/>
      <c r="K123" s="51"/>
      <c r="L123" s="52"/>
      <c r="M123" s="44" t="s">
        <v>17</v>
      </c>
    </row>
    <row r="124" ht="15.75" hidden="1" customHeight="1" outlineLevel="1">
      <c r="B124" s="62"/>
      <c r="C124" s="40" t="s">
        <v>22</v>
      </c>
      <c r="D124" s="50"/>
      <c r="E124" s="51"/>
      <c r="F124" s="51"/>
      <c r="G124" s="51"/>
      <c r="H124" s="51"/>
      <c r="I124" s="51"/>
      <c r="J124" s="51"/>
      <c r="K124" s="51"/>
      <c r="L124" s="52"/>
      <c r="M124" s="44" t="s">
        <v>17</v>
      </c>
    </row>
    <row r="125" ht="15.75" hidden="1" customHeight="1" outlineLevel="1">
      <c r="B125" s="62"/>
      <c r="C125" s="40" t="s">
        <v>24</v>
      </c>
      <c r="D125" s="50"/>
      <c r="E125" s="51"/>
      <c r="F125" s="51"/>
      <c r="G125" s="51"/>
      <c r="H125" s="51"/>
      <c r="I125" s="51"/>
      <c r="J125" s="51"/>
      <c r="K125" s="51"/>
      <c r="L125" s="52"/>
      <c r="M125" s="44" t="s">
        <v>17</v>
      </c>
    </row>
    <row r="126" ht="15.75" customHeight="1" collapsed="1">
      <c r="M126" s="65">
        <f>IFERROR(AVERAGEIF(M96:M120, "&gt;0"),"")</f>
        <v>1</v>
      </c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>
      <c r="O133" s="3"/>
    </row>
    <row r="134" ht="15.75" customHeight="1">
      <c r="O134" s="4"/>
    </row>
    <row r="135" ht="15.75" customHeight="1">
      <c r="O135" s="5"/>
    </row>
    <row r="136" ht="15.75" customHeight="1">
      <c r="C136" s="6" t="s">
        <v>66</v>
      </c>
    </row>
    <row r="137" ht="15.75" customHeight="1">
      <c r="B137" s="7" t="s">
        <v>67</v>
      </c>
      <c r="C137" s="66" t="s">
        <v>3</v>
      </c>
      <c r="D137" s="16"/>
      <c r="E137" s="16"/>
      <c r="F137" s="16"/>
      <c r="G137" s="16"/>
      <c r="H137" s="16"/>
      <c r="I137" s="17"/>
      <c r="J137" s="1" t="s">
        <v>4</v>
      </c>
      <c r="K137" s="1" t="s">
        <v>5</v>
      </c>
      <c r="O137" s="11" t="s">
        <v>6</v>
      </c>
      <c r="P137" s="12"/>
      <c r="Q137" s="13"/>
    </row>
    <row r="138" ht="15.75" customHeight="1">
      <c r="B138" s="14"/>
      <c r="C138" s="15" t="s">
        <v>68</v>
      </c>
      <c r="D138" s="16"/>
      <c r="E138" s="16"/>
      <c r="F138" s="16"/>
      <c r="G138" s="16"/>
      <c r="H138" s="16"/>
      <c r="I138" s="17"/>
      <c r="J138" s="18">
        <v>44872.0</v>
      </c>
      <c r="K138" s="18">
        <v>44892.0</v>
      </c>
      <c r="O138" s="19"/>
      <c r="P138" s="20"/>
      <c r="Q138" s="21"/>
    </row>
    <row r="139" ht="15.75" customHeight="1">
      <c r="B139" s="14"/>
      <c r="C139" s="22"/>
      <c r="D139" s="22"/>
      <c r="E139" s="22"/>
      <c r="F139" s="22"/>
      <c r="G139" s="22"/>
      <c r="H139" s="22"/>
      <c r="I139" s="22"/>
      <c r="J139" s="23"/>
      <c r="K139" s="23"/>
      <c r="L139" s="23"/>
      <c r="M139" s="23"/>
      <c r="O139" s="23"/>
      <c r="P139" s="23"/>
      <c r="Q139" s="23"/>
    </row>
    <row r="140" ht="15.75" customHeight="1">
      <c r="B140" s="14"/>
      <c r="C140" s="67" t="s">
        <v>8</v>
      </c>
      <c r="D140" s="25"/>
      <c r="E140" s="25"/>
      <c r="F140" s="25"/>
      <c r="G140" s="25"/>
      <c r="H140" s="25"/>
      <c r="I140" s="26"/>
      <c r="J140" s="27" t="s">
        <v>9</v>
      </c>
      <c r="K140" s="27" t="s">
        <v>10</v>
      </c>
      <c r="L140" s="28" t="s">
        <v>11</v>
      </c>
      <c r="M140" s="28" t="s">
        <v>12</v>
      </c>
      <c r="O140" s="29">
        <f>J138+7</f>
        <v>44879</v>
      </c>
      <c r="P140" s="30">
        <f t="shared" ref="P140:Q140" si="4">O140+7</f>
        <v>44886</v>
      </c>
      <c r="Q140" s="31">
        <f t="shared" si="4"/>
        <v>44893</v>
      </c>
    </row>
    <row r="141" ht="15.75" customHeight="1">
      <c r="B141" s="14"/>
      <c r="C141" s="32" t="s">
        <v>13</v>
      </c>
      <c r="D141" s="68" t="s">
        <v>69</v>
      </c>
      <c r="E141" s="34"/>
      <c r="F141" s="34"/>
      <c r="G141" s="34"/>
      <c r="H141" s="34"/>
      <c r="I141" s="34"/>
      <c r="J141" s="36">
        <v>0.0</v>
      </c>
      <c r="K141" s="36">
        <v>200.0</v>
      </c>
      <c r="L141" s="70">
        <v>200.0</v>
      </c>
      <c r="M141" s="38">
        <f>IF(L141&lt;&gt;0,IFERROR((L141-J141)/(K141-J141),0%),0%)</f>
        <v>1</v>
      </c>
      <c r="O141" s="69">
        <v>0.0</v>
      </c>
      <c r="P141" s="71">
        <v>50.0</v>
      </c>
      <c r="Q141" s="71">
        <v>100.0</v>
      </c>
    </row>
    <row r="142" ht="15.75" customHeight="1" outlineLevel="1">
      <c r="B142" s="14"/>
      <c r="C142" s="40" t="s">
        <v>15</v>
      </c>
      <c r="D142" s="50" t="s">
        <v>70</v>
      </c>
      <c r="E142" s="51"/>
      <c r="F142" s="51"/>
      <c r="G142" s="51"/>
      <c r="H142" s="51"/>
      <c r="I142" s="51"/>
      <c r="J142" s="51"/>
      <c r="K142" s="51"/>
      <c r="L142" s="52"/>
      <c r="M142" s="72" t="s">
        <v>17</v>
      </c>
      <c r="O142" s="45"/>
      <c r="P142" s="45"/>
      <c r="Q142" s="45"/>
    </row>
    <row r="143" ht="15.75" customHeight="1" outlineLevel="1">
      <c r="B143" s="14"/>
      <c r="C143" s="40" t="s">
        <v>18</v>
      </c>
      <c r="D143" s="50" t="s">
        <v>71</v>
      </c>
      <c r="E143" s="51"/>
      <c r="F143" s="51"/>
      <c r="G143" s="51"/>
      <c r="H143" s="51"/>
      <c r="I143" s="51"/>
      <c r="J143" s="51"/>
      <c r="K143" s="51"/>
      <c r="L143" s="52"/>
      <c r="M143" s="72" t="s">
        <v>17</v>
      </c>
      <c r="O143" s="45"/>
      <c r="P143" s="45"/>
      <c r="Q143" s="45"/>
    </row>
    <row r="144" ht="15.75" customHeight="1" outlineLevel="1">
      <c r="B144" s="14"/>
      <c r="C144" s="40" t="s">
        <v>20</v>
      </c>
      <c r="D144" s="50" t="s">
        <v>63</v>
      </c>
      <c r="E144" s="51"/>
      <c r="F144" s="51"/>
      <c r="G144" s="51"/>
      <c r="H144" s="51"/>
      <c r="I144" s="51"/>
      <c r="J144" s="51"/>
      <c r="K144" s="51"/>
      <c r="L144" s="52"/>
      <c r="M144" s="72" t="s">
        <v>17</v>
      </c>
      <c r="O144" s="45"/>
      <c r="P144" s="45"/>
      <c r="Q144" s="45"/>
    </row>
    <row r="145" ht="15.75" customHeight="1" outlineLevel="1">
      <c r="B145" s="14"/>
      <c r="C145" s="40" t="s">
        <v>22</v>
      </c>
      <c r="D145" s="50" t="s">
        <v>72</v>
      </c>
      <c r="E145" s="51"/>
      <c r="F145" s="51"/>
      <c r="G145" s="51"/>
      <c r="H145" s="51"/>
      <c r="I145" s="51"/>
      <c r="J145" s="51"/>
      <c r="K145" s="51"/>
      <c r="L145" s="52"/>
      <c r="M145" s="72" t="s">
        <v>17</v>
      </c>
      <c r="O145" s="45"/>
      <c r="P145" s="45"/>
      <c r="Q145" s="45"/>
    </row>
    <row r="146" ht="15.75" customHeight="1" outlineLevel="1">
      <c r="B146" s="14"/>
      <c r="C146" s="40" t="s">
        <v>24</v>
      </c>
      <c r="D146" s="50" t="s">
        <v>73</v>
      </c>
      <c r="E146" s="51"/>
      <c r="F146" s="51"/>
      <c r="G146" s="51"/>
      <c r="H146" s="51"/>
      <c r="I146" s="51"/>
      <c r="J146" s="51"/>
      <c r="K146" s="51"/>
      <c r="L146" s="52"/>
      <c r="M146" s="72" t="s">
        <v>17</v>
      </c>
      <c r="O146" s="45"/>
      <c r="P146" s="45"/>
      <c r="Q146" s="45"/>
    </row>
    <row r="147" ht="15.75" customHeight="1">
      <c r="B147" s="14"/>
      <c r="C147" s="46" t="s">
        <v>25</v>
      </c>
      <c r="D147" s="47"/>
      <c r="E147" s="42"/>
      <c r="F147" s="42"/>
      <c r="G147" s="42"/>
      <c r="H147" s="42"/>
      <c r="I147" s="43"/>
      <c r="J147" s="36">
        <v>0.0</v>
      </c>
      <c r="K147" s="36">
        <v>0.0</v>
      </c>
      <c r="L147" s="48">
        <v>0.0</v>
      </c>
      <c r="M147" s="49">
        <f>IF(L147&lt;&gt;0,IFERROR((L147-J147)/(K147-J147),0%),0%)</f>
        <v>0</v>
      </c>
      <c r="O147" s="39"/>
      <c r="P147" s="39"/>
      <c r="Q147" s="39"/>
    </row>
    <row r="148" ht="15.75" hidden="1" customHeight="1" outlineLevel="1">
      <c r="B148" s="14"/>
      <c r="C148" s="40" t="s">
        <v>15</v>
      </c>
      <c r="D148" s="50"/>
      <c r="E148" s="51"/>
      <c r="F148" s="51"/>
      <c r="G148" s="51"/>
      <c r="H148" s="51"/>
      <c r="I148" s="51"/>
      <c r="J148" s="51"/>
      <c r="K148" s="51"/>
      <c r="L148" s="52"/>
      <c r="M148" s="44" t="s">
        <v>17</v>
      </c>
      <c r="O148" s="45"/>
      <c r="P148" s="45"/>
      <c r="Q148" s="45"/>
    </row>
    <row r="149" ht="15.75" hidden="1" customHeight="1" outlineLevel="1">
      <c r="B149" s="14"/>
      <c r="C149" s="40" t="s">
        <v>18</v>
      </c>
      <c r="D149" s="50"/>
      <c r="E149" s="51"/>
      <c r="F149" s="51"/>
      <c r="G149" s="51"/>
      <c r="H149" s="51"/>
      <c r="I149" s="51"/>
      <c r="J149" s="51"/>
      <c r="K149" s="51"/>
      <c r="L149" s="52"/>
      <c r="M149" s="44" t="s">
        <v>17</v>
      </c>
      <c r="O149" s="45"/>
      <c r="P149" s="45"/>
      <c r="Q149" s="45"/>
    </row>
    <row r="150" ht="15.75" hidden="1" customHeight="1" outlineLevel="1">
      <c r="B150" s="14"/>
      <c r="C150" s="40" t="s">
        <v>20</v>
      </c>
      <c r="D150" s="50"/>
      <c r="E150" s="51"/>
      <c r="F150" s="51"/>
      <c r="G150" s="51"/>
      <c r="H150" s="51"/>
      <c r="I150" s="51"/>
      <c r="J150" s="51"/>
      <c r="K150" s="51"/>
      <c r="L150" s="52"/>
      <c r="M150" s="44" t="s">
        <v>17</v>
      </c>
      <c r="O150" s="45"/>
      <c r="P150" s="45"/>
      <c r="Q150" s="45"/>
    </row>
    <row r="151" ht="15.75" hidden="1" customHeight="1" outlineLevel="1">
      <c r="B151" s="14"/>
      <c r="C151" s="40" t="s">
        <v>22</v>
      </c>
      <c r="D151" s="50"/>
      <c r="E151" s="51"/>
      <c r="F151" s="51"/>
      <c r="G151" s="51"/>
      <c r="H151" s="51"/>
      <c r="I151" s="51"/>
      <c r="J151" s="51"/>
      <c r="K151" s="51"/>
      <c r="L151" s="52"/>
      <c r="M151" s="44" t="s">
        <v>17</v>
      </c>
      <c r="O151" s="45"/>
      <c r="P151" s="45"/>
      <c r="Q151" s="45"/>
    </row>
    <row r="152" ht="15.75" hidden="1" customHeight="1" outlineLevel="1">
      <c r="B152" s="14"/>
      <c r="C152" s="40" t="s">
        <v>24</v>
      </c>
      <c r="D152" s="50"/>
      <c r="E152" s="51"/>
      <c r="F152" s="51"/>
      <c r="G152" s="51"/>
      <c r="H152" s="51"/>
      <c r="I152" s="51"/>
      <c r="J152" s="51"/>
      <c r="K152" s="51"/>
      <c r="L152" s="52"/>
      <c r="M152" s="44" t="s">
        <v>17</v>
      </c>
      <c r="O152" s="45"/>
      <c r="P152" s="45"/>
      <c r="Q152" s="45"/>
    </row>
    <row r="153" ht="15.75" customHeight="1" collapsed="1">
      <c r="B153" s="14"/>
      <c r="C153" s="46" t="s">
        <v>30</v>
      </c>
      <c r="D153" s="47"/>
      <c r="E153" s="42"/>
      <c r="F153" s="42"/>
      <c r="G153" s="42"/>
      <c r="H153" s="42"/>
      <c r="I153" s="43"/>
      <c r="J153" s="36">
        <v>0.0</v>
      </c>
      <c r="K153" s="36">
        <v>0.0</v>
      </c>
      <c r="L153" s="53">
        <v>0.0</v>
      </c>
      <c r="M153" s="49">
        <f>IF(L153&lt;&gt;0,IFERROR((L153-J153)/(K153-J153),0%),0%)</f>
        <v>0</v>
      </c>
      <c r="O153" s="39"/>
      <c r="P153" s="39"/>
      <c r="Q153" s="39"/>
    </row>
    <row r="154" ht="15.75" hidden="1" customHeight="1" outlineLevel="1">
      <c r="B154" s="14"/>
      <c r="C154" s="40" t="s">
        <v>15</v>
      </c>
      <c r="D154" s="50"/>
      <c r="E154" s="51"/>
      <c r="F154" s="51"/>
      <c r="G154" s="51"/>
      <c r="H154" s="51"/>
      <c r="I154" s="51"/>
      <c r="J154" s="51"/>
      <c r="K154" s="51"/>
      <c r="L154" s="52"/>
      <c r="M154" s="44" t="s">
        <v>17</v>
      </c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5.75" hidden="1" customHeight="1" outlineLevel="1">
      <c r="B155" s="14"/>
      <c r="C155" s="40" t="s">
        <v>18</v>
      </c>
      <c r="D155" s="50"/>
      <c r="E155" s="51"/>
      <c r="F155" s="51"/>
      <c r="G155" s="51"/>
      <c r="H155" s="51"/>
      <c r="I155" s="51"/>
      <c r="J155" s="51"/>
      <c r="K155" s="51"/>
      <c r="L155" s="52"/>
      <c r="M155" s="44" t="s">
        <v>17</v>
      </c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5.75" hidden="1" customHeight="1" outlineLevel="1">
      <c r="B156" s="14"/>
      <c r="C156" s="40" t="s">
        <v>20</v>
      </c>
      <c r="D156" s="50"/>
      <c r="E156" s="51"/>
      <c r="F156" s="51"/>
      <c r="G156" s="51"/>
      <c r="H156" s="51"/>
      <c r="I156" s="51"/>
      <c r="J156" s="51"/>
      <c r="K156" s="51"/>
      <c r="L156" s="52"/>
      <c r="M156" s="44" t="s">
        <v>17</v>
      </c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5.75" hidden="1" customHeight="1" outlineLevel="1">
      <c r="B157" s="14"/>
      <c r="C157" s="40" t="s">
        <v>22</v>
      </c>
      <c r="D157" s="50"/>
      <c r="E157" s="51"/>
      <c r="F157" s="51"/>
      <c r="G157" s="51"/>
      <c r="H157" s="51"/>
      <c r="I157" s="51"/>
      <c r="J157" s="51"/>
      <c r="K157" s="51"/>
      <c r="L157" s="52"/>
      <c r="M157" s="44" t="s">
        <v>17</v>
      </c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5.75" hidden="1" customHeight="1" outlineLevel="1">
      <c r="B158" s="14"/>
      <c r="C158" s="40" t="s">
        <v>24</v>
      </c>
      <c r="D158" s="50"/>
      <c r="E158" s="51"/>
      <c r="F158" s="51"/>
      <c r="G158" s="51"/>
      <c r="H158" s="51"/>
      <c r="I158" s="51"/>
      <c r="J158" s="51"/>
      <c r="K158" s="51"/>
      <c r="L158" s="52"/>
      <c r="M158" s="44" t="s">
        <v>17</v>
      </c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5.75" customHeight="1" collapsed="1">
      <c r="B159" s="14"/>
      <c r="C159" s="46" t="s">
        <v>35</v>
      </c>
      <c r="D159" s="47"/>
      <c r="E159" s="42"/>
      <c r="F159" s="42"/>
      <c r="G159" s="42"/>
      <c r="H159" s="42"/>
      <c r="I159" s="43"/>
      <c r="J159" s="36"/>
      <c r="K159" s="36"/>
      <c r="L159" s="53">
        <f>SUMIF($O$10:$Q$10,$C$2,O159:Q159)</f>
        <v>0</v>
      </c>
      <c r="M159" s="49">
        <f>IF(L159&lt;&gt;0,IFERROR((L159-J159)/(K159-J159),0%),0%)</f>
        <v>0</v>
      </c>
      <c r="O159" s="39"/>
      <c r="P159" s="39"/>
      <c r="Q159" s="39"/>
    </row>
    <row r="160" ht="15.75" hidden="1" customHeight="1" outlineLevel="1">
      <c r="B160" s="14"/>
      <c r="C160" s="40" t="s">
        <v>15</v>
      </c>
      <c r="D160" s="50"/>
      <c r="E160" s="51"/>
      <c r="F160" s="51"/>
      <c r="G160" s="51"/>
      <c r="H160" s="51"/>
      <c r="I160" s="51"/>
      <c r="J160" s="51"/>
      <c r="K160" s="51"/>
      <c r="L160" s="52"/>
      <c r="M160" s="44" t="s">
        <v>17</v>
      </c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5.75" hidden="1" customHeight="1" outlineLevel="1">
      <c r="B161" s="14"/>
      <c r="C161" s="40" t="s">
        <v>18</v>
      </c>
      <c r="D161" s="50"/>
      <c r="E161" s="51"/>
      <c r="F161" s="51"/>
      <c r="G161" s="51"/>
      <c r="H161" s="51"/>
      <c r="I161" s="51"/>
      <c r="J161" s="51"/>
      <c r="K161" s="51"/>
      <c r="L161" s="52"/>
      <c r="M161" s="44" t="s">
        <v>17</v>
      </c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5.75" hidden="1" customHeight="1" outlineLevel="1">
      <c r="B162" s="14"/>
      <c r="C162" s="40" t="s">
        <v>20</v>
      </c>
      <c r="D162" s="50"/>
      <c r="E162" s="51"/>
      <c r="F162" s="51"/>
      <c r="G162" s="51"/>
      <c r="H162" s="51"/>
      <c r="I162" s="51"/>
      <c r="J162" s="51"/>
      <c r="K162" s="51"/>
      <c r="L162" s="52"/>
      <c r="M162" s="44" t="s">
        <v>17</v>
      </c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5.75" hidden="1" customHeight="1" outlineLevel="1">
      <c r="B163" s="14"/>
      <c r="C163" s="40" t="s">
        <v>22</v>
      </c>
      <c r="D163" s="50"/>
      <c r="E163" s="51"/>
      <c r="F163" s="51"/>
      <c r="G163" s="51"/>
      <c r="H163" s="51"/>
      <c r="I163" s="51"/>
      <c r="J163" s="51"/>
      <c r="K163" s="51"/>
      <c r="L163" s="52"/>
      <c r="M163" s="44" t="s">
        <v>17</v>
      </c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5.75" hidden="1" customHeight="1" outlineLevel="1">
      <c r="B164" s="14"/>
      <c r="C164" s="40" t="s">
        <v>24</v>
      </c>
      <c r="D164" s="50"/>
      <c r="E164" s="51"/>
      <c r="F164" s="51"/>
      <c r="G164" s="51"/>
      <c r="H164" s="51"/>
      <c r="I164" s="51"/>
      <c r="J164" s="51"/>
      <c r="K164" s="51"/>
      <c r="L164" s="52"/>
      <c r="M164" s="44" t="s">
        <v>17</v>
      </c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5.75" customHeight="1" collapsed="1">
      <c r="B165" s="54"/>
      <c r="C165" s="55" t="s">
        <v>36</v>
      </c>
      <c r="D165" s="56"/>
      <c r="E165" s="57"/>
      <c r="F165" s="57"/>
      <c r="G165" s="57"/>
      <c r="H165" s="57"/>
      <c r="I165" s="58"/>
      <c r="J165" s="59"/>
      <c r="K165" s="59"/>
      <c r="L165" s="60">
        <f>SUMIF($O$10:$Q$10,$C$2,O165:Q165)</f>
        <v>0</v>
      </c>
      <c r="M165" s="61">
        <f>IF(L165&lt;&gt;0,IFERROR((L165-J165)/(K165-J165),0%),0%)</f>
        <v>0</v>
      </c>
      <c r="O165" s="39"/>
      <c r="P165" s="39"/>
      <c r="Q165" s="39"/>
    </row>
    <row r="166" ht="15.75" hidden="1" customHeight="1" outlineLevel="1">
      <c r="B166" s="62"/>
      <c r="C166" s="40" t="s">
        <v>15</v>
      </c>
      <c r="D166" s="63"/>
      <c r="E166" s="9"/>
      <c r="F166" s="9"/>
      <c r="G166" s="9"/>
      <c r="H166" s="9"/>
      <c r="I166" s="9"/>
      <c r="J166" s="9"/>
      <c r="K166" s="9"/>
      <c r="L166" s="64"/>
      <c r="M166" s="44" t="s">
        <v>17</v>
      </c>
    </row>
    <row r="167" ht="15.75" hidden="1" customHeight="1" outlineLevel="1">
      <c r="B167" s="62"/>
      <c r="C167" s="40" t="s">
        <v>18</v>
      </c>
      <c r="D167" s="50"/>
      <c r="E167" s="51"/>
      <c r="F167" s="51"/>
      <c r="G167" s="51"/>
      <c r="H167" s="51"/>
      <c r="I167" s="51"/>
      <c r="J167" s="51"/>
      <c r="K167" s="51"/>
      <c r="L167" s="52"/>
      <c r="M167" s="44" t="s">
        <v>17</v>
      </c>
    </row>
    <row r="168" ht="15.75" hidden="1" customHeight="1" outlineLevel="1">
      <c r="B168" s="62"/>
      <c r="C168" s="40" t="s">
        <v>20</v>
      </c>
      <c r="D168" s="50"/>
      <c r="E168" s="51"/>
      <c r="F168" s="51"/>
      <c r="G168" s="51"/>
      <c r="H168" s="51"/>
      <c r="I168" s="51"/>
      <c r="J168" s="51"/>
      <c r="K168" s="51"/>
      <c r="L168" s="52"/>
      <c r="M168" s="44" t="s">
        <v>17</v>
      </c>
    </row>
    <row r="169" ht="15.75" hidden="1" customHeight="1" outlineLevel="1">
      <c r="B169" s="62"/>
      <c r="C169" s="40" t="s">
        <v>22</v>
      </c>
      <c r="D169" s="50"/>
      <c r="E169" s="51"/>
      <c r="F169" s="51"/>
      <c r="G169" s="51"/>
      <c r="H169" s="51"/>
      <c r="I169" s="51"/>
      <c r="J169" s="51"/>
      <c r="K169" s="51"/>
      <c r="L169" s="52"/>
      <c r="M169" s="44" t="s">
        <v>17</v>
      </c>
    </row>
    <row r="170" ht="15.75" hidden="1" customHeight="1" outlineLevel="1">
      <c r="B170" s="62"/>
      <c r="C170" s="40" t="s">
        <v>24</v>
      </c>
      <c r="D170" s="50"/>
      <c r="E170" s="51"/>
      <c r="F170" s="51"/>
      <c r="G170" s="51"/>
      <c r="H170" s="51"/>
      <c r="I170" s="51"/>
      <c r="J170" s="51"/>
      <c r="K170" s="51"/>
      <c r="L170" s="52"/>
      <c r="M170" s="44" t="s">
        <v>17</v>
      </c>
    </row>
    <row r="171" ht="15.75" customHeight="1" collapsed="1">
      <c r="M171" s="65">
        <f>IFERROR(AVERAGEIF(M141:M165, "&gt;0"),"")</f>
        <v>1</v>
      </c>
    </row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0">
    <mergeCell ref="D13:L13"/>
    <mergeCell ref="D14:L14"/>
    <mergeCell ref="D15:L15"/>
    <mergeCell ref="D16:L16"/>
    <mergeCell ref="D17:I17"/>
    <mergeCell ref="D18:L18"/>
    <mergeCell ref="D19:L19"/>
    <mergeCell ref="D20:L20"/>
    <mergeCell ref="D21:L21"/>
    <mergeCell ref="D22:L22"/>
    <mergeCell ref="D23:I23"/>
    <mergeCell ref="D24:L24"/>
    <mergeCell ref="D25:L25"/>
    <mergeCell ref="D26:L26"/>
    <mergeCell ref="D27:L27"/>
    <mergeCell ref="D28:L28"/>
    <mergeCell ref="D29:I29"/>
    <mergeCell ref="D30:L30"/>
    <mergeCell ref="D31:L31"/>
    <mergeCell ref="D32:L32"/>
    <mergeCell ref="D33:L33"/>
    <mergeCell ref="D34:L34"/>
    <mergeCell ref="B7:B35"/>
    <mergeCell ref="C7:I7"/>
    <mergeCell ref="O7:Q8"/>
    <mergeCell ref="C8:I8"/>
    <mergeCell ref="C10:I10"/>
    <mergeCell ref="D11:I11"/>
    <mergeCell ref="D12:L12"/>
    <mergeCell ref="C48:I48"/>
    <mergeCell ref="O48:Q49"/>
    <mergeCell ref="C49:I49"/>
    <mergeCell ref="C51:I51"/>
    <mergeCell ref="D52:I52"/>
    <mergeCell ref="D53:L53"/>
    <mergeCell ref="D54:L54"/>
    <mergeCell ref="D55:L55"/>
    <mergeCell ref="D56:L56"/>
    <mergeCell ref="D57:L57"/>
    <mergeCell ref="D58:I58"/>
    <mergeCell ref="D59:L59"/>
    <mergeCell ref="D60:L60"/>
    <mergeCell ref="D61:L61"/>
    <mergeCell ref="D62:L62"/>
    <mergeCell ref="D63:L63"/>
    <mergeCell ref="D64:I64"/>
    <mergeCell ref="D65:L65"/>
    <mergeCell ref="D66:L66"/>
    <mergeCell ref="D67:L67"/>
    <mergeCell ref="D68:L68"/>
    <mergeCell ref="D69:L69"/>
    <mergeCell ref="D70:I70"/>
    <mergeCell ref="D71:L71"/>
    <mergeCell ref="D72:L72"/>
    <mergeCell ref="D73:L73"/>
    <mergeCell ref="D74:L74"/>
    <mergeCell ref="D81:L81"/>
    <mergeCell ref="C92:I92"/>
    <mergeCell ref="O92:Q93"/>
    <mergeCell ref="C93:I93"/>
    <mergeCell ref="C95:I95"/>
    <mergeCell ref="D96:I96"/>
    <mergeCell ref="D97:L97"/>
    <mergeCell ref="D98:L98"/>
    <mergeCell ref="D99:L99"/>
    <mergeCell ref="D100:L100"/>
    <mergeCell ref="D101:L101"/>
    <mergeCell ref="D102:I102"/>
    <mergeCell ref="D103:L103"/>
    <mergeCell ref="D104:L104"/>
    <mergeCell ref="D105:L105"/>
    <mergeCell ref="D106:L106"/>
    <mergeCell ref="D107:L107"/>
    <mergeCell ref="D108:I108"/>
    <mergeCell ref="D109:L109"/>
    <mergeCell ref="D110:L110"/>
    <mergeCell ref="D111:L111"/>
    <mergeCell ref="D112:L112"/>
    <mergeCell ref="O137:Q138"/>
    <mergeCell ref="D35:I35"/>
    <mergeCell ref="D36:L36"/>
    <mergeCell ref="D37:L37"/>
    <mergeCell ref="D38:L38"/>
    <mergeCell ref="D39:L39"/>
    <mergeCell ref="D40:L40"/>
    <mergeCell ref="B48:B76"/>
    <mergeCell ref="D113:L113"/>
    <mergeCell ref="D114:I114"/>
    <mergeCell ref="D115:L115"/>
    <mergeCell ref="D116:L116"/>
    <mergeCell ref="D117:L117"/>
    <mergeCell ref="D118:L118"/>
    <mergeCell ref="D75:L75"/>
    <mergeCell ref="D76:I76"/>
    <mergeCell ref="D77:L77"/>
    <mergeCell ref="D78:L78"/>
    <mergeCell ref="D79:L79"/>
    <mergeCell ref="D80:L80"/>
    <mergeCell ref="B92:B120"/>
    <mergeCell ref="C138:I138"/>
    <mergeCell ref="C140:I140"/>
    <mergeCell ref="D141:I141"/>
    <mergeCell ref="D142:L142"/>
    <mergeCell ref="D120:I120"/>
    <mergeCell ref="C137:I137"/>
    <mergeCell ref="D157:L157"/>
    <mergeCell ref="D158:L158"/>
    <mergeCell ref="D159:I159"/>
    <mergeCell ref="D160:L160"/>
    <mergeCell ref="D161:L161"/>
    <mergeCell ref="D162:L162"/>
    <mergeCell ref="D163:L163"/>
    <mergeCell ref="D164:L164"/>
    <mergeCell ref="D165:I165"/>
    <mergeCell ref="D166:L166"/>
    <mergeCell ref="D167:L167"/>
    <mergeCell ref="D168:L168"/>
    <mergeCell ref="D169:L169"/>
    <mergeCell ref="D170:L170"/>
    <mergeCell ref="D119:L119"/>
    <mergeCell ref="D121:L121"/>
    <mergeCell ref="D122:L122"/>
    <mergeCell ref="D123:L123"/>
    <mergeCell ref="D124:L124"/>
    <mergeCell ref="D125:L125"/>
    <mergeCell ref="B137:B165"/>
    <mergeCell ref="D143:L143"/>
    <mergeCell ref="D144:L144"/>
    <mergeCell ref="D145:L145"/>
    <mergeCell ref="D146:L146"/>
    <mergeCell ref="D147:I147"/>
    <mergeCell ref="D148:L148"/>
    <mergeCell ref="D149:L149"/>
    <mergeCell ref="D150:L150"/>
    <mergeCell ref="D151:L151"/>
    <mergeCell ref="D152:L152"/>
    <mergeCell ref="D153:I153"/>
    <mergeCell ref="D154:L154"/>
    <mergeCell ref="D155:L155"/>
    <mergeCell ref="D156:L156"/>
  </mergeCells>
  <dataValidations>
    <dataValidation type="list" allowBlank="1" showErrorMessage="1" sqref="M12:M16 M18:M22 M24:M28 M30:M34 M36:M40 M53:M57 M59:M63 M65:M69 M71:M75 M77:M81 M97:M101 M103:M107 M109:M113 M115:M119 M121:M125 M142:M146 M148:M152 M154:M158 M160:M164 M166:M170">
      <formula1>"Não Iniciada,Em Andamento,Concluída,Cancelada,Pausada"</formula1>
    </dataValidation>
    <dataValidation type="list" allowBlank="1" showErrorMessage="1" sqref="C2">
      <formula1>$O$10:$Z$10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Gustavo Lima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0x010100DFB2DE3359A6E04380F3F3E7F9BFBBD9</vt:lpwstr>
  </property>
</Properties>
</file>