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management\Burndown\"/>
    </mc:Choice>
  </mc:AlternateContent>
  <xr:revisionPtr revIDLastSave="0" documentId="13_ncr:1_{FBAF88CE-2FB0-4234-AE19-C259B4D9264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mpo" sheetId="3" r:id="rId1"/>
    <sheet name="Sprint 0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B8" i="3"/>
  <c r="C8" i="3" s="1"/>
  <c r="B6" i="3"/>
  <c r="C6" i="3" s="1"/>
  <c r="B5" i="3"/>
  <c r="B7" i="3" s="1"/>
  <c r="C7" i="3" s="1"/>
  <c r="C4" i="3"/>
  <c r="C5" i="3" l="1"/>
  <c r="B15" i="2" l="1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B14" i="2"/>
</calcChain>
</file>

<file path=xl/sharedStrings.xml><?xml version="1.0" encoding="utf-8"?>
<sst xmlns="http://schemas.openxmlformats.org/spreadsheetml/2006/main" count="48" uniqueCount="48">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</sst>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0'!$C$2:$W$3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0'!$C$14:$W$14</c:f>
              <c:numCache>
                <c:formatCode>General</c:formatCode>
                <c:ptCount val="21"/>
                <c:pt idx="0">
                  <c:v>133.25</c:v>
                </c:pt>
                <c:pt idx="1">
                  <c:v>128.25</c:v>
                </c:pt>
                <c:pt idx="2">
                  <c:v>124.62</c:v>
                </c:pt>
                <c:pt idx="3">
                  <c:v>122.29</c:v>
                </c:pt>
                <c:pt idx="4">
                  <c:v>114.29</c:v>
                </c:pt>
                <c:pt idx="5">
                  <c:v>98.29</c:v>
                </c:pt>
                <c:pt idx="6">
                  <c:v>91.29</c:v>
                </c:pt>
                <c:pt idx="7">
                  <c:v>90.79</c:v>
                </c:pt>
                <c:pt idx="8">
                  <c:v>79.790000000000006</c:v>
                </c:pt>
                <c:pt idx="9">
                  <c:v>79.790000000000006</c:v>
                </c:pt>
                <c:pt idx="10">
                  <c:v>75.98</c:v>
                </c:pt>
                <c:pt idx="11">
                  <c:v>75.98</c:v>
                </c:pt>
                <c:pt idx="12">
                  <c:v>42.290000000000006</c:v>
                </c:pt>
                <c:pt idx="13">
                  <c:v>42.290000000000006</c:v>
                </c:pt>
                <c:pt idx="14">
                  <c:v>42.290000000000006</c:v>
                </c:pt>
                <c:pt idx="15">
                  <c:v>42.290000000000006</c:v>
                </c:pt>
                <c:pt idx="16">
                  <c:v>42.290000000000006</c:v>
                </c:pt>
                <c:pt idx="17">
                  <c:v>42.290000000000006</c:v>
                </c:pt>
                <c:pt idx="18">
                  <c:v>42.290000000000006</c:v>
                </c:pt>
                <c:pt idx="19">
                  <c:v>42.290000000000006</c:v>
                </c:pt>
                <c:pt idx="20">
                  <c:v>42.290000000000006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0'!$C$2:$W$3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0'!$C$15:$W$15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85725</xdr:rowOff>
    </xdr:from>
    <xdr:to>
      <xdr:col>16</xdr:col>
      <xdr:colOff>542925</xdr:colOff>
      <xdr:row>44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C9"/>
  <sheetViews>
    <sheetView workbookViewId="0">
      <selection activeCell="B1" sqref="B1"/>
    </sheetView>
  </sheetViews>
  <sheetFormatPr defaultRowHeight="12.75" x14ac:dyDescent="0.2"/>
  <cols>
    <col min="1" max="1" width="25.140625" customWidth="1"/>
  </cols>
  <sheetData>
    <row r="1" spans="1:3" x14ac:dyDescent="0.2">
      <c r="A1" s="12"/>
      <c r="B1" s="12" t="s">
        <v>46</v>
      </c>
      <c r="C1" s="12" t="s">
        <v>47</v>
      </c>
    </row>
    <row r="2" spans="1:3" x14ac:dyDescent="0.2">
      <c r="A2" s="12" t="s">
        <v>38</v>
      </c>
      <c r="B2" s="12">
        <v>50</v>
      </c>
      <c r="C2" s="12"/>
    </row>
    <row r="3" spans="1:3" x14ac:dyDescent="0.2">
      <c r="A3" s="12" t="s">
        <v>39</v>
      </c>
      <c r="B3" s="12">
        <v>7</v>
      </c>
      <c r="C3" s="12"/>
    </row>
    <row r="4" spans="1:3" x14ac:dyDescent="0.2">
      <c r="A4" s="15" t="s">
        <v>42</v>
      </c>
      <c r="B4" s="15">
        <v>150</v>
      </c>
      <c r="C4" s="12">
        <f>B4/7</f>
        <v>21.428571428571427</v>
      </c>
    </row>
    <row r="5" spans="1:3" x14ac:dyDescent="0.2">
      <c r="A5" s="12" t="s">
        <v>43</v>
      </c>
      <c r="B5" s="12">
        <f>B2*B4</f>
        <v>7500</v>
      </c>
      <c r="C5" s="12">
        <f>B5/7</f>
        <v>1071.4285714285713</v>
      </c>
    </row>
    <row r="6" spans="1:3" x14ac:dyDescent="0.2">
      <c r="A6" s="12" t="s">
        <v>44</v>
      </c>
      <c r="B6" s="12">
        <f>B4*4</f>
        <v>600</v>
      </c>
      <c r="C6" s="12">
        <f>B6/7</f>
        <v>85.714285714285708</v>
      </c>
    </row>
    <row r="7" spans="1:3" x14ac:dyDescent="0.2">
      <c r="A7" s="12" t="s">
        <v>45</v>
      </c>
      <c r="B7" s="12">
        <f>B5*4</f>
        <v>30000</v>
      </c>
      <c r="C7" s="12">
        <f>B7/7</f>
        <v>4285.7142857142853</v>
      </c>
    </row>
    <row r="8" spans="1:3" x14ac:dyDescent="0.2">
      <c r="A8" s="12" t="s">
        <v>40</v>
      </c>
      <c r="B8" s="12">
        <f>B4/B9</f>
        <v>7.1428571428571432</v>
      </c>
      <c r="C8" s="12">
        <f>B8/7</f>
        <v>1.0204081632653061</v>
      </c>
    </row>
    <row r="9" spans="1:3" x14ac:dyDescent="0.2">
      <c r="A9" s="12" t="s">
        <v>41</v>
      </c>
      <c r="B9" s="12">
        <v>21</v>
      </c>
      <c r="C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20"/>
  <sheetViews>
    <sheetView tabSelected="1" zoomScaleNormal="100" workbookViewId="0">
      <pane xSplit="1" topLeftCell="B1" activePane="topRight" state="frozen"/>
      <selection pane="topRight" activeCell="S24" sqref="S24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7" t="s">
        <v>0</v>
      </c>
      <c r="B1" s="17" t="s">
        <v>33</v>
      </c>
      <c r="C1" s="16" t="s">
        <v>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2">
      <c r="A2" s="17"/>
      <c r="B2" s="17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7"/>
      <c r="B3" s="17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26.74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150</v>
      </c>
      <c r="C14" s="3">
        <f>B15-SUM(C4:C13)</f>
        <v>133.25</v>
      </c>
      <c r="D14" s="3">
        <f>C14-SUM(D4:D13)</f>
        <v>128.25</v>
      </c>
      <c r="E14" s="3">
        <f t="shared" ref="E14:W14" si="1">D14-SUM(E4:E13)</f>
        <v>124.62</v>
      </c>
      <c r="F14" s="3">
        <f t="shared" si="1"/>
        <v>122.29</v>
      </c>
      <c r="G14" s="3">
        <f t="shared" si="1"/>
        <v>114.29</v>
      </c>
      <c r="H14" s="3">
        <f t="shared" si="1"/>
        <v>98.29</v>
      </c>
      <c r="I14" s="3">
        <f t="shared" si="1"/>
        <v>91.29</v>
      </c>
      <c r="J14" s="3">
        <f t="shared" si="1"/>
        <v>90.79</v>
      </c>
      <c r="K14" s="3">
        <f t="shared" si="1"/>
        <v>79.790000000000006</v>
      </c>
      <c r="L14" s="3">
        <f t="shared" si="1"/>
        <v>79.790000000000006</v>
      </c>
      <c r="M14" s="3">
        <f t="shared" si="1"/>
        <v>75.98</v>
      </c>
      <c r="N14" s="3">
        <f t="shared" si="1"/>
        <v>75.98</v>
      </c>
      <c r="O14" s="3">
        <f t="shared" si="1"/>
        <v>42.290000000000006</v>
      </c>
      <c r="P14" s="3">
        <f t="shared" si="1"/>
        <v>42.290000000000006</v>
      </c>
      <c r="Q14" s="3">
        <f t="shared" si="1"/>
        <v>42.290000000000006</v>
      </c>
      <c r="R14" s="3">
        <f t="shared" si="1"/>
        <v>42.290000000000006</v>
      </c>
      <c r="S14" s="3">
        <f t="shared" si="1"/>
        <v>42.290000000000006</v>
      </c>
      <c r="T14" s="3">
        <f t="shared" si="1"/>
        <v>42.290000000000006</v>
      </c>
      <c r="U14" s="3">
        <f t="shared" si="1"/>
        <v>42.290000000000006</v>
      </c>
      <c r="V14" s="3">
        <f t="shared" si="1"/>
        <v>42.290000000000006</v>
      </c>
      <c r="W14" s="3">
        <f t="shared" si="1"/>
        <v>42.290000000000006</v>
      </c>
    </row>
    <row r="15" spans="1:23" x14ac:dyDescent="0.2">
      <c r="A15" s="7" t="s">
        <v>34</v>
      </c>
      <c r="B15" s="10">
        <f>Tempo!B4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L15-B20</f>
        <v>71.428571428571473</v>
      </c>
      <c r="N15" s="3">
        <f>M15-B20</f>
        <v>64.285714285714334</v>
      </c>
      <c r="O15" s="3">
        <f>N15-B20</f>
        <v>57.142857142857189</v>
      </c>
      <c r="P15" s="3">
        <f>O15-B20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T15-B20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4" x14ac:dyDescent="0.2">
      <c r="A17" s="14"/>
      <c r="B17" s="13"/>
      <c r="C17" s="13"/>
      <c r="D17" s="11"/>
    </row>
    <row r="18" spans="1:4" x14ac:dyDescent="0.2">
      <c r="A18" s="8" t="s">
        <v>36</v>
      </c>
      <c r="B18" s="12">
        <f>COUNTA(C3:W3)</f>
        <v>21</v>
      </c>
      <c r="C18" s="13"/>
      <c r="D18" s="11"/>
    </row>
    <row r="20" spans="1:4" x14ac:dyDescent="0.2">
      <c r="A20" s="8" t="s">
        <v>37</v>
      </c>
      <c r="B20" s="9">
        <f>B15/B18</f>
        <v>7.1428571428571432</v>
      </c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Tempo</vt:lpstr>
      <vt:lpstr>Sprint 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2022-09-11T02:36:22Z</dcterms:modified>
  <cp:category/>
  <cp:contentStatus/>
</cp:coreProperties>
</file>