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200" yWindow="75" windowWidth="20730" windowHeight="11760"/>
  </bookViews>
  <sheets>
    <sheet name="Лист1" sheetId="1" r:id="rId1"/>
    <sheet name="Лист3" sheetId="3" r:id="rId2"/>
  </sheets>
  <calcPr calcId="145621" concurrentCalc="0"/>
</workbook>
</file>

<file path=xl/calcChain.xml><?xml version="1.0" encoding="utf-8"?>
<calcChain xmlns="http://schemas.openxmlformats.org/spreadsheetml/2006/main">
  <c r="F39" i="1" l="1"/>
  <c r="F33" i="1"/>
  <c r="F34" i="1"/>
  <c r="F35" i="1"/>
  <c r="F36" i="1"/>
  <c r="F37" i="1"/>
  <c r="F38" i="1"/>
  <c r="F40" i="1"/>
  <c r="F25" i="1"/>
  <c r="F21" i="1"/>
  <c r="F22" i="1"/>
  <c r="F23" i="1"/>
  <c r="F24" i="1"/>
  <c r="F26" i="1"/>
  <c r="F28" i="1"/>
  <c r="F29" i="1"/>
  <c r="F42" i="1"/>
  <c r="F43" i="1"/>
  <c r="F12" i="1"/>
  <c r="F48" i="1"/>
  <c r="F49" i="1"/>
  <c r="F50" i="1"/>
  <c r="F53" i="1"/>
  <c r="F54" i="1"/>
  <c r="F51" i="1"/>
  <c r="F7" i="1"/>
  <c r="F8" i="1"/>
  <c r="F9" i="1"/>
  <c r="F10" i="1"/>
  <c r="F11" i="1"/>
  <c r="F15" i="1"/>
  <c r="F16" i="1"/>
  <c r="F17" i="1"/>
  <c r="F13" i="1"/>
</calcChain>
</file>

<file path=xl/sharedStrings.xml><?xml version="1.0" encoding="utf-8"?>
<sst xmlns="http://schemas.openxmlformats.org/spreadsheetml/2006/main" count="124" uniqueCount="54">
  <si>
    <t>№</t>
  </si>
  <si>
    <t>Цена</t>
  </si>
  <si>
    <t>шт</t>
  </si>
  <si>
    <t>м3</t>
  </si>
  <si>
    <t>Генеральный директор Михайлов М.Г.</t>
  </si>
  <si>
    <t>Ед.изм.</t>
  </si>
  <si>
    <t>Для подключения к сетям ДНП Вам необходимо обратиться в Управляющую компанию</t>
  </si>
  <si>
    <r>
      <rPr>
        <b/>
        <sz val="11"/>
        <color theme="1"/>
        <rFont val="Calibri"/>
        <family val="2"/>
        <charset val="204"/>
        <scheme val="minor"/>
      </rPr>
      <t xml:space="preserve">Вариант 1. </t>
    </r>
    <r>
      <rPr>
        <sz val="11"/>
        <color theme="1"/>
        <rFont val="Calibri"/>
        <family val="2"/>
        <charset val="204"/>
        <scheme val="minor"/>
      </rPr>
      <t>Если Ваш участок расположен на противоположной стороне от электросетей, то для Вас стоимость подключения будет следующая:</t>
    </r>
  </si>
  <si>
    <t>Опора ж/б СВ 95-3</t>
  </si>
  <si>
    <t xml:space="preserve">Шкаф герметичный </t>
  </si>
  <si>
    <t>Счетчик Меркурий 230, трехфазный, 1 тариф</t>
  </si>
  <si>
    <t>Автом. Выключатель АВВ С25А/С20А</t>
  </si>
  <si>
    <t>Провод СИП 2 4х16</t>
  </si>
  <si>
    <t>Крепеж</t>
  </si>
  <si>
    <t>м</t>
  </si>
  <si>
    <t>компл</t>
  </si>
  <si>
    <t>кол-во</t>
  </si>
  <si>
    <t>стоимость</t>
  </si>
  <si>
    <t>Стоимость материалов</t>
  </si>
  <si>
    <t>Итого:</t>
  </si>
  <si>
    <t>Стоимость работ</t>
  </si>
  <si>
    <t>Наименование</t>
  </si>
  <si>
    <t>Монтаж опоры СВ 95-3</t>
  </si>
  <si>
    <t>Электромонтаж</t>
  </si>
  <si>
    <r>
      <t xml:space="preserve">Вариант 2. </t>
    </r>
    <r>
      <rPr>
        <sz val="11"/>
        <color theme="1"/>
        <rFont val="Calibri"/>
        <family val="2"/>
        <charset val="204"/>
        <scheme val="minor"/>
      </rPr>
      <t>Если Ваш участок расположен на стороне от электросетей ДНП, то установка дополнительной опоры не требуется и в этом случае для Вас стоимость подключения будет следующая:</t>
    </r>
  </si>
  <si>
    <t xml:space="preserve">Для подключения по временной схеме для начала строительства, предлагаем установку дополнительного шкафа с силовыми розетками на 380/220V. Шкаф устанавливается на опоре и дает возможность использования любого механизма и инструмента. </t>
  </si>
  <si>
    <t>Дополнительный шкаф герметичный</t>
  </si>
  <si>
    <t>Розетка+вилка силовая 380V</t>
  </si>
  <si>
    <t>Розетка силовая 220V</t>
  </si>
  <si>
    <t>Автом. Выключатель АВВ С16А</t>
  </si>
  <si>
    <t>Автом. Выключатель АВВ С10А</t>
  </si>
  <si>
    <t>DIN рейка</t>
  </si>
  <si>
    <t>1</t>
  </si>
  <si>
    <t>2</t>
  </si>
  <si>
    <t>Для въезда на участок необходимо установить дорожные трубы, диаметром 400мм, которые обеспечивают дреннаж ливневых вод, осыпать песком и щебнем. Стоимость работ составляет:</t>
  </si>
  <si>
    <t>Трубы дорожные D444/L5000</t>
  </si>
  <si>
    <t>Песчано- гравийная смесь</t>
  </si>
  <si>
    <t>Устройство въезда</t>
  </si>
  <si>
    <t>7</t>
  </si>
  <si>
    <t>Трактор МТЗ 82</t>
  </si>
  <si>
    <t>Экскаватор- погрузчик JCB 3CX</t>
  </si>
  <si>
    <t>Экскаватор JCB 220L</t>
  </si>
  <si>
    <t xml:space="preserve">Разнорабочие </t>
  </si>
  <si>
    <t xml:space="preserve">Рабочий </t>
  </si>
  <si>
    <t>руб</t>
  </si>
  <si>
    <t>Аренда на 1 час</t>
  </si>
  <si>
    <t>Аренда на день (смена 8 часов)</t>
  </si>
  <si>
    <t>Аренда более 1 дня (смена 8 часов)</t>
  </si>
  <si>
    <t>40</t>
  </si>
  <si>
    <t>12</t>
  </si>
  <si>
    <t>Если Вам требуется координация работ, контроль выполнения, технический надзор, закупка материалов, то эти услуги оплачиваются отдельно и составляют 15% от общей сметы.</t>
  </si>
  <si>
    <t>К Вашим услугам спецтехника с оператором.</t>
  </si>
  <si>
    <t>УТВЕРЖДЕНО 21.05.2015</t>
  </si>
  <si>
    <t>Щебень гравийных пород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</si>
</sst>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р.&quot;_-;\-* #,##0.00&quot;р.&quot;_-;_-* &quot;-&quot;??&quot;р.&quot;_-;_-@_-"/>
    <numFmt numFmtId="166" formatCode="#,##0.00&quot;р.&quot;"/>
  </numFmts>
  <fonts count="1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44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5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66" fontId="8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horizontal="right" vertical="center"/>
    </xf>
    <xf numFmtId="0" fontId="6" fillId="0" borderId="4" xfId="0" applyNumberFormat="1" applyFont="1" applyBorder="1" applyAlignment="1">
      <alignment horizontal="right" vertical="center"/>
    </xf>
    <xf numFmtId="0" fontId="6" fillId="0" borderId="5" xfId="0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6" fillId="0" borderId="3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</cellXfs>
  <cellStyles count="6">
    <cellStyle name="Гиперссылка" xfId="1" builtinId="8"/>
    <cellStyle name="Обычный" xfId="0" builtinId="0"/>
    <cellStyle name="Обычный 2" xfId="5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220133</xdr:colOff>
      <xdr:row>0</xdr:row>
      <xdr:rowOff>93133</xdr:rowOff>
    </xdr:from>
    <xdr:to>
      <xdr:col>1</xdr:col>
      <xdr:colOff>2372783</xdr:colOff>
      <xdr:row>1</xdr:row>
      <xdr:rowOff>817033</xdr:rowOff>
    </xdr:to>
    <xdr:pic>
      <xdr:nvPicPr>
        <xdr:cNvPr id="2" name="Изображение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133" y="93133"/>
          <a:ext cx="2400300" cy="927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view="pageBreakPreview" topLeftCell="A7" zoomScaleNormal="100" zoomScaleSheetLayoutView="100" zoomScalePageLayoutView="150" workbookViewId="0">
      <selection activeCell="A18" sqref="A18:F18"/>
    </sheetView>
  </sheetViews>
  <sheetFormatPr defaultColWidth="9.140625" defaultRowHeight="15" x14ac:dyDescent="0.25"/>
  <cols>
    <col min="1" max="1" width="3.7109375" style="2" bestFit="1" customWidth="1"/>
    <col min="2" max="2" width="50.42578125" style="2" customWidth="1"/>
    <col min="3" max="3" width="14.5703125" style="2" customWidth="1"/>
    <col min="4" max="4" width="12.7109375" style="14" customWidth="1"/>
    <col min="5" max="5" width="13.140625" style="2" customWidth="1"/>
    <col min="6" max="6" width="15" style="14" customWidth="1"/>
    <col min="7" max="16384" width="9.140625" style="1"/>
  </cols>
  <sheetData>
    <row r="1" spans="1:6" ht="15.75" x14ac:dyDescent="0.25">
      <c r="A1" s="6"/>
      <c r="B1" s="6"/>
      <c r="C1" s="32" t="s">
        <v>52</v>
      </c>
      <c r="D1" s="13"/>
      <c r="E1" s="33" t="s">
        <v>4</v>
      </c>
      <c r="F1" s="33"/>
    </row>
    <row r="2" spans="1:6" ht="66.75" customHeight="1" x14ac:dyDescent="0.25">
      <c r="A2" s="6"/>
      <c r="B2" s="8"/>
      <c r="C2" s="32"/>
      <c r="D2" s="1"/>
      <c r="E2" s="33"/>
      <c r="F2" s="33"/>
    </row>
    <row r="3" spans="1:6" ht="33" customHeight="1" x14ac:dyDescent="0.25">
      <c r="A3" s="30" t="s">
        <v>6</v>
      </c>
      <c r="B3" s="30"/>
      <c r="C3" s="30"/>
      <c r="D3" s="30"/>
      <c r="E3" s="30"/>
      <c r="F3" s="30"/>
    </row>
    <row r="4" spans="1:6" ht="42.75" customHeight="1" x14ac:dyDescent="0.25">
      <c r="A4" s="31" t="s">
        <v>7</v>
      </c>
      <c r="B4" s="31"/>
      <c r="C4" s="31"/>
      <c r="D4" s="31"/>
      <c r="E4" s="31"/>
      <c r="F4" s="31"/>
    </row>
    <row r="5" spans="1:6" ht="15.75" x14ac:dyDescent="0.25">
      <c r="A5" s="4" t="s">
        <v>0</v>
      </c>
      <c r="B5" s="4" t="s">
        <v>21</v>
      </c>
      <c r="C5" s="4" t="s">
        <v>5</v>
      </c>
      <c r="D5" s="11" t="s">
        <v>1</v>
      </c>
      <c r="E5" s="3" t="s">
        <v>16</v>
      </c>
      <c r="F5" s="10" t="s">
        <v>17</v>
      </c>
    </row>
    <row r="6" spans="1:6" s="5" customFormat="1" ht="15.75" x14ac:dyDescent="0.25">
      <c r="A6" s="24" t="s">
        <v>18</v>
      </c>
      <c r="B6" s="25"/>
      <c r="C6" s="25"/>
      <c r="D6" s="25"/>
      <c r="E6" s="25"/>
      <c r="F6" s="26"/>
    </row>
    <row r="7" spans="1:6" ht="15" customHeight="1" x14ac:dyDescent="0.25">
      <c r="A7" s="3">
        <v>1</v>
      </c>
      <c r="B7" s="15" t="s">
        <v>8</v>
      </c>
      <c r="C7" s="3" t="s">
        <v>2</v>
      </c>
      <c r="D7" s="12">
        <v>8000</v>
      </c>
      <c r="E7" s="9">
        <v>1</v>
      </c>
      <c r="F7" s="10">
        <f>D7*E7</f>
        <v>8000</v>
      </c>
    </row>
    <row r="8" spans="1:6" ht="15" customHeight="1" x14ac:dyDescent="0.25">
      <c r="A8" s="3">
        <v>2</v>
      </c>
      <c r="B8" s="15" t="s">
        <v>9</v>
      </c>
      <c r="C8" s="3" t="s">
        <v>2</v>
      </c>
      <c r="D8" s="12">
        <v>3270</v>
      </c>
      <c r="E8" s="9">
        <v>1</v>
      </c>
      <c r="F8" s="10">
        <f t="shared" ref="F8:F12" si="0">D8*E8</f>
        <v>3270</v>
      </c>
    </row>
    <row r="9" spans="1:6" ht="15" customHeight="1" x14ac:dyDescent="0.25">
      <c r="A9" s="3">
        <v>3</v>
      </c>
      <c r="B9" s="15" t="s">
        <v>10</v>
      </c>
      <c r="C9" s="3" t="s">
        <v>2</v>
      </c>
      <c r="D9" s="12">
        <v>3380</v>
      </c>
      <c r="E9" s="9">
        <v>1</v>
      </c>
      <c r="F9" s="10">
        <f t="shared" si="0"/>
        <v>3380</v>
      </c>
    </row>
    <row r="10" spans="1:6" s="5" customFormat="1" ht="15.75" customHeight="1" x14ac:dyDescent="0.25">
      <c r="A10" s="3">
        <v>4</v>
      </c>
      <c r="B10" s="15" t="s">
        <v>11</v>
      </c>
      <c r="C10" s="7" t="s">
        <v>2</v>
      </c>
      <c r="D10" s="12">
        <v>550</v>
      </c>
      <c r="E10" s="9">
        <v>1</v>
      </c>
      <c r="F10" s="10">
        <f t="shared" si="0"/>
        <v>550</v>
      </c>
    </row>
    <row r="11" spans="1:6" ht="15" customHeight="1" x14ac:dyDescent="0.25">
      <c r="A11" s="3">
        <v>5</v>
      </c>
      <c r="B11" s="15" t="s">
        <v>12</v>
      </c>
      <c r="C11" s="3" t="s">
        <v>14</v>
      </c>
      <c r="D11" s="12">
        <v>80</v>
      </c>
      <c r="E11" s="9" t="s">
        <v>48</v>
      </c>
      <c r="F11" s="10">
        <f t="shared" si="0"/>
        <v>3200</v>
      </c>
    </row>
    <row r="12" spans="1:6" ht="15" customHeight="1" x14ac:dyDescent="0.25">
      <c r="A12" s="3">
        <v>6</v>
      </c>
      <c r="B12" s="2" t="s">
        <v>13</v>
      </c>
      <c r="C12" s="3" t="s">
        <v>15</v>
      </c>
      <c r="D12" s="12">
        <v>600</v>
      </c>
      <c r="E12" s="9" t="s">
        <v>32</v>
      </c>
      <c r="F12" s="10">
        <f t="shared" si="0"/>
        <v>600</v>
      </c>
    </row>
    <row r="13" spans="1:6" ht="15.75" x14ac:dyDescent="0.25">
      <c r="A13" s="27" t="s">
        <v>19</v>
      </c>
      <c r="B13" s="28"/>
      <c r="C13" s="28"/>
      <c r="D13" s="28"/>
      <c r="E13" s="29"/>
      <c r="F13" s="10">
        <f>SUM(F7:F12)</f>
        <v>19000</v>
      </c>
    </row>
    <row r="14" spans="1:6" ht="15.75" x14ac:dyDescent="0.25">
      <c r="A14" s="24" t="s">
        <v>20</v>
      </c>
      <c r="B14" s="25"/>
      <c r="C14" s="25"/>
      <c r="D14" s="25"/>
      <c r="E14" s="25"/>
      <c r="F14" s="26"/>
    </row>
    <row r="15" spans="1:6" x14ac:dyDescent="0.25">
      <c r="A15" s="3">
        <v>7</v>
      </c>
      <c r="B15" s="15" t="s">
        <v>22</v>
      </c>
      <c r="C15" s="15" t="s">
        <v>2</v>
      </c>
      <c r="D15" s="12">
        <v>10000</v>
      </c>
      <c r="E15" s="9">
        <v>1</v>
      </c>
      <c r="F15" s="10">
        <f>D15*E15</f>
        <v>10000</v>
      </c>
    </row>
    <row r="16" spans="1:6" x14ac:dyDescent="0.25">
      <c r="A16" s="3">
        <v>8</v>
      </c>
      <c r="B16" s="15" t="s">
        <v>23</v>
      </c>
      <c r="C16" s="15" t="s">
        <v>2</v>
      </c>
      <c r="D16" s="12">
        <v>6000</v>
      </c>
      <c r="E16" s="9">
        <v>1</v>
      </c>
      <c r="F16" s="10">
        <f t="shared" ref="F16" si="1">D16*E16</f>
        <v>6000</v>
      </c>
    </row>
    <row r="17" spans="1:6" ht="15.75" x14ac:dyDescent="0.25">
      <c r="A17" s="27" t="s">
        <v>19</v>
      </c>
      <c r="B17" s="28"/>
      <c r="C17" s="28"/>
      <c r="D17" s="28"/>
      <c r="E17" s="29"/>
      <c r="F17" s="10">
        <f>SUM(F7:F12,F15:F16)</f>
        <v>35000</v>
      </c>
    </row>
    <row r="18" spans="1:6" customFormat="1" ht="47.25" customHeight="1" x14ac:dyDescent="0.25">
      <c r="A18" s="34" t="s">
        <v>24</v>
      </c>
      <c r="B18" s="34"/>
      <c r="C18" s="34"/>
      <c r="D18" s="34"/>
      <c r="E18" s="34"/>
      <c r="F18" s="34"/>
    </row>
    <row r="19" spans="1:6" customFormat="1" ht="15.75" x14ac:dyDescent="0.25">
      <c r="A19" s="4" t="s">
        <v>0</v>
      </c>
      <c r="B19" s="4" t="s">
        <v>21</v>
      </c>
      <c r="C19" s="4" t="s">
        <v>5</v>
      </c>
      <c r="D19" s="11" t="s">
        <v>1</v>
      </c>
      <c r="E19" s="3" t="s">
        <v>16</v>
      </c>
      <c r="F19" s="10" t="s">
        <v>17</v>
      </c>
    </row>
    <row r="20" spans="1:6" customFormat="1" ht="15.75" x14ac:dyDescent="0.25">
      <c r="A20" s="24" t="s">
        <v>18</v>
      </c>
      <c r="B20" s="25"/>
      <c r="C20" s="25"/>
      <c r="D20" s="25"/>
      <c r="E20" s="25"/>
      <c r="F20" s="26"/>
    </row>
    <row r="21" spans="1:6" x14ac:dyDescent="0.25">
      <c r="A21" s="3">
        <v>1</v>
      </c>
      <c r="B21" s="15" t="s">
        <v>9</v>
      </c>
      <c r="C21" s="3" t="s">
        <v>2</v>
      </c>
      <c r="D21" s="12">
        <v>3270</v>
      </c>
      <c r="E21" s="9">
        <v>1</v>
      </c>
      <c r="F21" s="10">
        <f t="shared" ref="F21:F25" si="2">D21*E21</f>
        <v>3270</v>
      </c>
    </row>
    <row r="22" spans="1:6" x14ac:dyDescent="0.25">
      <c r="A22" s="3">
        <v>2</v>
      </c>
      <c r="B22" s="15" t="s">
        <v>10</v>
      </c>
      <c r="C22" s="3" t="s">
        <v>2</v>
      </c>
      <c r="D22" s="12">
        <v>3380</v>
      </c>
      <c r="E22" s="9">
        <v>1</v>
      </c>
      <c r="F22" s="10">
        <f t="shared" si="2"/>
        <v>3380</v>
      </c>
    </row>
    <row r="23" spans="1:6" ht="15.75" x14ac:dyDescent="0.25">
      <c r="A23" s="3">
        <v>3</v>
      </c>
      <c r="B23" s="15" t="s">
        <v>11</v>
      </c>
      <c r="C23" s="7" t="s">
        <v>2</v>
      </c>
      <c r="D23" s="12">
        <v>550</v>
      </c>
      <c r="E23" s="9">
        <v>1</v>
      </c>
      <c r="F23" s="10">
        <f t="shared" si="2"/>
        <v>550</v>
      </c>
    </row>
    <row r="24" spans="1:6" x14ac:dyDescent="0.25">
      <c r="A24" s="3">
        <v>4</v>
      </c>
      <c r="B24" s="15" t="s">
        <v>12</v>
      </c>
      <c r="C24" s="3" t="s">
        <v>14</v>
      </c>
      <c r="D24" s="12">
        <v>80</v>
      </c>
      <c r="E24" s="9" t="s">
        <v>49</v>
      </c>
      <c r="F24" s="10">
        <f t="shared" si="2"/>
        <v>960</v>
      </c>
    </row>
    <row r="25" spans="1:6" x14ac:dyDescent="0.25">
      <c r="A25" s="3">
        <v>5</v>
      </c>
      <c r="B25" s="15" t="s">
        <v>13</v>
      </c>
      <c r="C25" s="3" t="s">
        <v>15</v>
      </c>
      <c r="D25" s="12">
        <v>340</v>
      </c>
      <c r="E25" s="9">
        <v>1</v>
      </c>
      <c r="F25" s="10">
        <f t="shared" si="2"/>
        <v>340</v>
      </c>
    </row>
    <row r="26" spans="1:6" ht="15.75" x14ac:dyDescent="0.25">
      <c r="A26" s="35" t="s">
        <v>19</v>
      </c>
      <c r="B26" s="36"/>
      <c r="C26" s="36"/>
      <c r="D26" s="36"/>
      <c r="E26" s="37"/>
      <c r="F26" s="10">
        <f>SUM(F21:F25)</f>
        <v>8500</v>
      </c>
    </row>
    <row r="27" spans="1:6" ht="15.75" x14ac:dyDescent="0.25">
      <c r="A27" s="24" t="s">
        <v>20</v>
      </c>
      <c r="B27" s="25"/>
      <c r="C27" s="25"/>
      <c r="D27" s="25"/>
      <c r="E27" s="25"/>
      <c r="F27" s="26"/>
    </row>
    <row r="28" spans="1:6" x14ac:dyDescent="0.25">
      <c r="A28" s="3">
        <v>6</v>
      </c>
      <c r="B28" s="15" t="s">
        <v>23</v>
      </c>
      <c r="C28" s="15" t="s">
        <v>2</v>
      </c>
      <c r="D28" s="12">
        <v>4500</v>
      </c>
      <c r="E28" s="9">
        <v>1</v>
      </c>
      <c r="F28" s="10">
        <f t="shared" ref="F28" si="3">D28*E28</f>
        <v>4500</v>
      </c>
    </row>
    <row r="29" spans="1:6" ht="15.75" x14ac:dyDescent="0.25">
      <c r="A29" s="27" t="s">
        <v>19</v>
      </c>
      <c r="B29" s="28"/>
      <c r="C29" s="28"/>
      <c r="D29" s="28"/>
      <c r="E29" s="29"/>
      <c r="F29" s="10">
        <f>F26+F28</f>
        <v>13000</v>
      </c>
    </row>
    <row r="30" spans="1:6" ht="57.75" customHeight="1" x14ac:dyDescent="0.25">
      <c r="A30" s="38" t="s">
        <v>25</v>
      </c>
      <c r="B30" s="38"/>
      <c r="C30" s="38"/>
      <c r="D30" s="38"/>
      <c r="E30" s="38"/>
      <c r="F30" s="38"/>
    </row>
    <row r="31" spans="1:6" ht="15.75" x14ac:dyDescent="0.25">
      <c r="A31" s="4" t="s">
        <v>0</v>
      </c>
      <c r="B31" s="4" t="s">
        <v>21</v>
      </c>
      <c r="C31" s="4" t="s">
        <v>5</v>
      </c>
      <c r="D31" s="11" t="s">
        <v>1</v>
      </c>
      <c r="E31" s="3" t="s">
        <v>16</v>
      </c>
      <c r="F31" s="10" t="s">
        <v>17</v>
      </c>
    </row>
    <row r="32" spans="1:6" ht="15.75" x14ac:dyDescent="0.25">
      <c r="A32" s="24" t="s">
        <v>18</v>
      </c>
      <c r="B32" s="25"/>
      <c r="C32" s="25"/>
      <c r="D32" s="25"/>
      <c r="E32" s="25"/>
      <c r="F32" s="26"/>
    </row>
    <row r="33" spans="1:6" ht="15.75" x14ac:dyDescent="0.25">
      <c r="A33" s="23">
        <v>1</v>
      </c>
      <c r="B33" s="15" t="s">
        <v>26</v>
      </c>
      <c r="C33" s="3" t="s">
        <v>2</v>
      </c>
      <c r="D33" s="12">
        <v>2450</v>
      </c>
      <c r="E33" s="9">
        <v>1</v>
      </c>
      <c r="F33" s="10">
        <f t="shared" ref="F33:F39" si="4">D33*E33</f>
        <v>2450</v>
      </c>
    </row>
    <row r="34" spans="1:6" ht="15.75" x14ac:dyDescent="0.25">
      <c r="A34" s="23">
        <v>2</v>
      </c>
      <c r="B34" s="15" t="s">
        <v>27</v>
      </c>
      <c r="C34" s="3" t="s">
        <v>2</v>
      </c>
      <c r="D34" s="12">
        <v>430</v>
      </c>
      <c r="E34" s="9">
        <v>1</v>
      </c>
      <c r="F34" s="10">
        <f t="shared" si="4"/>
        <v>430</v>
      </c>
    </row>
    <row r="35" spans="1:6" ht="15.75" x14ac:dyDescent="0.25">
      <c r="A35" s="23">
        <v>3</v>
      </c>
      <c r="B35" s="15" t="s">
        <v>28</v>
      </c>
      <c r="C35" s="3" t="s">
        <v>2</v>
      </c>
      <c r="D35" s="12">
        <v>140</v>
      </c>
      <c r="E35" s="9" t="s">
        <v>33</v>
      </c>
      <c r="F35" s="10">
        <f t="shared" si="4"/>
        <v>280</v>
      </c>
    </row>
    <row r="36" spans="1:6" ht="15.75" x14ac:dyDescent="0.25">
      <c r="A36" s="23">
        <v>4</v>
      </c>
      <c r="B36" s="15" t="s">
        <v>29</v>
      </c>
      <c r="C36" s="3" t="s">
        <v>2</v>
      </c>
      <c r="D36" s="12">
        <v>210</v>
      </c>
      <c r="E36" s="9">
        <v>1</v>
      </c>
      <c r="F36" s="10">
        <f t="shared" si="4"/>
        <v>210</v>
      </c>
    </row>
    <row r="37" spans="1:6" ht="15.75" x14ac:dyDescent="0.25">
      <c r="A37" s="23">
        <v>5</v>
      </c>
      <c r="B37" s="15" t="s">
        <v>30</v>
      </c>
      <c r="C37" s="3" t="s">
        <v>2</v>
      </c>
      <c r="D37" s="12">
        <v>200</v>
      </c>
      <c r="E37" s="9" t="s">
        <v>32</v>
      </c>
      <c r="F37" s="10">
        <f t="shared" si="4"/>
        <v>200</v>
      </c>
    </row>
    <row r="38" spans="1:6" ht="15.75" x14ac:dyDescent="0.25">
      <c r="A38" s="23">
        <v>6</v>
      </c>
      <c r="B38" s="15" t="s">
        <v>31</v>
      </c>
      <c r="C38" s="3" t="s">
        <v>2</v>
      </c>
      <c r="D38" s="12">
        <v>110</v>
      </c>
      <c r="E38" s="9">
        <v>1</v>
      </c>
      <c r="F38" s="10">
        <f t="shared" si="4"/>
        <v>110</v>
      </c>
    </row>
    <row r="39" spans="1:6" ht="15.75" x14ac:dyDescent="0.25">
      <c r="A39" s="23">
        <v>7</v>
      </c>
      <c r="B39" s="15" t="s">
        <v>13</v>
      </c>
      <c r="C39" s="3" t="s">
        <v>15</v>
      </c>
      <c r="D39" s="12">
        <v>320</v>
      </c>
      <c r="E39" s="9">
        <v>1</v>
      </c>
      <c r="F39" s="10">
        <f t="shared" si="4"/>
        <v>320</v>
      </c>
    </row>
    <row r="40" spans="1:6" ht="15.75" x14ac:dyDescent="0.25">
      <c r="A40" s="27" t="s">
        <v>19</v>
      </c>
      <c r="B40" s="28"/>
      <c r="C40" s="28"/>
      <c r="D40" s="28"/>
      <c r="E40" s="29"/>
      <c r="F40" s="10">
        <f>SUM(F33:F39)</f>
        <v>4000</v>
      </c>
    </row>
    <row r="41" spans="1:6" ht="15.75" x14ac:dyDescent="0.25">
      <c r="A41" s="24" t="s">
        <v>20</v>
      </c>
      <c r="B41" s="25"/>
      <c r="C41" s="25"/>
      <c r="D41" s="25"/>
      <c r="E41" s="25"/>
      <c r="F41" s="26"/>
    </row>
    <row r="42" spans="1:6" x14ac:dyDescent="0.25">
      <c r="A42" s="3">
        <v>8</v>
      </c>
      <c r="B42" s="15" t="s">
        <v>23</v>
      </c>
      <c r="C42" s="15" t="s">
        <v>2</v>
      </c>
      <c r="D42" s="12">
        <v>2000</v>
      </c>
      <c r="E42" s="9">
        <v>1</v>
      </c>
      <c r="F42" s="10">
        <f t="shared" ref="F42" si="5">D42*E42</f>
        <v>2000</v>
      </c>
    </row>
    <row r="43" spans="1:6" ht="15.75" x14ac:dyDescent="0.25">
      <c r="A43" s="27" t="s">
        <v>19</v>
      </c>
      <c r="B43" s="28"/>
      <c r="C43" s="28"/>
      <c r="D43" s="28"/>
      <c r="E43" s="29"/>
      <c r="F43" s="10">
        <f>F40+F42</f>
        <v>6000</v>
      </c>
    </row>
    <row r="44" spans="1:6" ht="30" customHeight="1" x14ac:dyDescent="0.25">
      <c r="A44" s="38" t="s">
        <v>34</v>
      </c>
      <c r="B44" s="38"/>
      <c r="C44" s="38"/>
      <c r="D44" s="38"/>
      <c r="E44" s="38"/>
      <c r="F44" s="38"/>
    </row>
    <row r="46" spans="1:6" ht="15.75" x14ac:dyDescent="0.25">
      <c r="A46" s="4" t="s">
        <v>0</v>
      </c>
      <c r="B46" s="4" t="s">
        <v>21</v>
      </c>
      <c r="C46" s="4" t="s">
        <v>5</v>
      </c>
      <c r="D46" s="11" t="s">
        <v>1</v>
      </c>
      <c r="E46" s="3" t="s">
        <v>16</v>
      </c>
      <c r="F46" s="10" t="s">
        <v>17</v>
      </c>
    </row>
    <row r="47" spans="1:6" ht="15.75" x14ac:dyDescent="0.25">
      <c r="A47" s="42" t="s">
        <v>18</v>
      </c>
      <c r="B47" s="42"/>
      <c r="C47" s="42"/>
      <c r="D47" s="42"/>
      <c r="E47" s="42"/>
      <c r="F47" s="42"/>
    </row>
    <row r="48" spans="1:6" x14ac:dyDescent="0.25">
      <c r="A48" s="3">
        <v>1</v>
      </c>
      <c r="B48" s="16" t="s">
        <v>35</v>
      </c>
      <c r="C48" s="16" t="s">
        <v>2</v>
      </c>
      <c r="D48" s="12">
        <v>12250</v>
      </c>
      <c r="E48" s="9" t="s">
        <v>33</v>
      </c>
      <c r="F48" s="10">
        <f>D48*E48</f>
        <v>24500</v>
      </c>
    </row>
    <row r="49" spans="1:6" x14ac:dyDescent="0.25">
      <c r="A49" s="3">
        <v>2</v>
      </c>
      <c r="B49" s="16" t="s">
        <v>36</v>
      </c>
      <c r="C49" s="16" t="s">
        <v>3</v>
      </c>
      <c r="D49" s="12">
        <v>750</v>
      </c>
      <c r="E49" s="9" t="s">
        <v>38</v>
      </c>
      <c r="F49" s="10">
        <f t="shared" ref="F49:F50" si="6">D49*E49</f>
        <v>5250</v>
      </c>
    </row>
    <row r="50" spans="1:6" x14ac:dyDescent="0.25">
      <c r="A50" s="3">
        <v>3</v>
      </c>
      <c r="B50" s="16" t="s">
        <v>53</v>
      </c>
      <c r="C50" s="16" t="s">
        <v>3</v>
      </c>
      <c r="D50" s="12">
        <v>1700</v>
      </c>
      <c r="E50" s="9" t="s">
        <v>38</v>
      </c>
      <c r="F50" s="10">
        <f t="shared" si="6"/>
        <v>11900</v>
      </c>
    </row>
    <row r="51" spans="1:6" ht="15.75" x14ac:dyDescent="0.25">
      <c r="A51" s="43" t="s">
        <v>19</v>
      </c>
      <c r="B51" s="43"/>
      <c r="C51" s="43"/>
      <c r="D51" s="43"/>
      <c r="E51" s="43"/>
      <c r="F51" s="10">
        <f>SUM(F48:F50)</f>
        <v>41650</v>
      </c>
    </row>
    <row r="52" spans="1:6" ht="15.75" x14ac:dyDescent="0.25">
      <c r="A52" s="42" t="s">
        <v>20</v>
      </c>
      <c r="B52" s="42"/>
      <c r="C52" s="42"/>
      <c r="D52" s="42"/>
      <c r="E52" s="42"/>
      <c r="F52" s="42"/>
    </row>
    <row r="53" spans="1:6" x14ac:dyDescent="0.25">
      <c r="A53" s="3">
        <v>4</v>
      </c>
      <c r="B53" s="16" t="s">
        <v>37</v>
      </c>
      <c r="C53" s="16"/>
      <c r="D53" s="12">
        <v>11350</v>
      </c>
      <c r="E53" s="9">
        <v>1</v>
      </c>
      <c r="F53" s="10">
        <f t="shared" ref="F53" si="7">D53*E53</f>
        <v>11350</v>
      </c>
    </row>
    <row r="54" spans="1:6" ht="15.75" x14ac:dyDescent="0.25">
      <c r="A54" s="43" t="s">
        <v>19</v>
      </c>
      <c r="B54" s="43"/>
      <c r="C54" s="43"/>
      <c r="D54" s="43"/>
      <c r="E54" s="43"/>
      <c r="F54" s="10">
        <f>SUM(F48:F50,F53:F53)</f>
        <v>53000</v>
      </c>
    </row>
    <row r="55" spans="1:6" ht="30" customHeight="1" x14ac:dyDescent="0.25">
      <c r="A55" s="40" t="s">
        <v>51</v>
      </c>
      <c r="B55" s="40"/>
      <c r="C55" s="40"/>
      <c r="D55" s="40"/>
      <c r="E55" s="40"/>
      <c r="F55" s="40"/>
    </row>
    <row r="56" spans="1:6" s="21" customFormat="1" ht="57.75" customHeight="1" x14ac:dyDescent="0.25">
      <c r="A56" s="17" t="s">
        <v>0</v>
      </c>
      <c r="B56" s="17" t="s">
        <v>21</v>
      </c>
      <c r="C56" s="17" t="s">
        <v>5</v>
      </c>
      <c r="D56" s="18" t="s">
        <v>45</v>
      </c>
      <c r="E56" s="19" t="s">
        <v>46</v>
      </c>
      <c r="F56" s="20" t="s">
        <v>47</v>
      </c>
    </row>
    <row r="57" spans="1:6" x14ac:dyDescent="0.25">
      <c r="A57" s="3">
        <v>1</v>
      </c>
      <c r="B57" s="16" t="s">
        <v>39</v>
      </c>
      <c r="C57" s="16" t="s">
        <v>44</v>
      </c>
      <c r="D57" s="12">
        <v>1500</v>
      </c>
      <c r="E57" s="22">
        <v>10000</v>
      </c>
      <c r="F57" s="10">
        <v>8000</v>
      </c>
    </row>
    <row r="58" spans="1:6" x14ac:dyDescent="0.25">
      <c r="A58" s="3">
        <v>2</v>
      </c>
      <c r="B58" s="16" t="s">
        <v>40</v>
      </c>
      <c r="C58" s="16" t="s">
        <v>44</v>
      </c>
      <c r="D58" s="12">
        <v>2000</v>
      </c>
      <c r="E58" s="22">
        <v>13000</v>
      </c>
      <c r="F58" s="10">
        <v>11000</v>
      </c>
    </row>
    <row r="59" spans="1:6" x14ac:dyDescent="0.25">
      <c r="A59" s="3">
        <v>3</v>
      </c>
      <c r="B59" s="16" t="s">
        <v>41</v>
      </c>
      <c r="C59" s="16" t="s">
        <v>44</v>
      </c>
      <c r="D59" s="12">
        <v>2500</v>
      </c>
      <c r="E59" s="22">
        <v>16000</v>
      </c>
      <c r="F59" s="10">
        <v>14000</v>
      </c>
    </row>
    <row r="60" spans="1:6" ht="15.75" x14ac:dyDescent="0.25">
      <c r="A60" s="41"/>
      <c r="B60" s="41"/>
      <c r="C60" s="41"/>
      <c r="D60" s="41"/>
      <c r="E60" s="41"/>
      <c r="F60" s="41"/>
    </row>
    <row r="61" spans="1:6" ht="15.75" x14ac:dyDescent="0.25">
      <c r="A61" s="4" t="s">
        <v>0</v>
      </c>
      <c r="B61" s="4" t="s">
        <v>42</v>
      </c>
      <c r="C61" s="4"/>
      <c r="D61" s="11"/>
      <c r="E61" s="3"/>
      <c r="F61" s="10"/>
    </row>
    <row r="62" spans="1:6" x14ac:dyDescent="0.25">
      <c r="A62" s="3">
        <v>4</v>
      </c>
      <c r="B62" s="16" t="s">
        <v>43</v>
      </c>
      <c r="C62" s="16" t="s">
        <v>44</v>
      </c>
      <c r="D62" s="12">
        <v>350</v>
      </c>
      <c r="E62" s="22">
        <v>2500</v>
      </c>
      <c r="F62" s="10">
        <v>2000</v>
      </c>
    </row>
    <row r="64" spans="1:6" ht="40.5" customHeight="1" x14ac:dyDescent="0.25">
      <c r="A64" s="39" t="s">
        <v>50</v>
      </c>
      <c r="B64" s="39"/>
      <c r="C64" s="39"/>
      <c r="D64" s="39"/>
      <c r="E64" s="39"/>
      <c r="F64" s="39"/>
    </row>
  </sheetData>
  <mergeCells count="26">
    <mergeCell ref="A47:F47"/>
    <mergeCell ref="A51:E51"/>
    <mergeCell ref="A40:E40"/>
    <mergeCell ref="A41:F41"/>
    <mergeCell ref="A43:E43"/>
    <mergeCell ref="A44:F44"/>
    <mergeCell ref="A64:F64"/>
    <mergeCell ref="A55:F55"/>
    <mergeCell ref="A60:F60"/>
    <mergeCell ref="A52:F52"/>
    <mergeCell ref="A54:E54"/>
    <mergeCell ref="A32:F32"/>
    <mergeCell ref="A14:F14"/>
    <mergeCell ref="A17:E17"/>
    <mergeCell ref="A18:F18"/>
    <mergeCell ref="A20:F20"/>
    <mergeCell ref="A26:E26"/>
    <mergeCell ref="A27:F27"/>
    <mergeCell ref="A29:E29"/>
    <mergeCell ref="A30:F30"/>
    <mergeCell ref="A6:F6"/>
    <mergeCell ref="A13:E13"/>
    <mergeCell ref="A3:F3"/>
    <mergeCell ref="A4:F4"/>
    <mergeCell ref="C1:C2"/>
    <mergeCell ref="E1:F2"/>
  </mergeCells>
  <phoneticPr fontId="4" type="noConversion"/>
  <pageMargins left="0.7" right="0.7" top="0.75" bottom="0.75" header="0.3" footer="0.3"/>
  <pageSetup paperSize="9" scale="79" orientation="portrait" horizontalDpi="4294967292" verticalDpi="4294967292" r:id="rId1"/>
  <rowBreaks count="1" manualBreakCount="1">
    <brk id="4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Ольга</cp:lastModifiedBy>
  <cp:lastPrinted>2015-05-21T10:12:11Z</cp:lastPrinted>
  <dcterms:created xsi:type="dcterms:W3CDTF">2012-04-17T05:09:25Z</dcterms:created>
  <dcterms:modified xsi:type="dcterms:W3CDTF">2015-05-25T14:28:00Z</dcterms:modified>
</cp:coreProperties>
</file>