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13_ncr:1_{956C31F7-AAC5-42EF-84EC-317026894B71}" xr6:coauthVersionLast="47" xr6:coauthVersionMax="47" xr10:uidLastSave="{00000000-0000-0000-0000-000000000000}"/>
  <bookViews>
    <workbookView xWindow="-38520" yWindow="660" windowWidth="38640" windowHeight="15720" xr2:uid="{7ED62095-D2E4-4002-B5BC-E100C524C2A6}"/>
  </bookViews>
  <sheets>
    <sheet name="ColetaG_Mega" sheetId="5" r:id="rId1"/>
  </sheets>
  <definedNames>
    <definedName name="INTERVALO_COLETA">#REF!</definedName>
    <definedName name="TABELA_COLE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5" l="1"/>
  <c r="S16" i="5"/>
  <c r="Q178" i="5"/>
  <c r="Q28" i="5"/>
  <c r="Q329" i="5" l="1"/>
  <c r="Q330" i="5" s="1"/>
  <c r="Q299" i="5"/>
  <c r="Q300" i="5" s="1"/>
  <c r="Q292" i="5"/>
  <c r="Q293" i="5" s="1"/>
  <c r="Q281" i="5"/>
  <c r="Q282" i="5" s="1"/>
  <c r="Q271" i="5"/>
  <c r="Q272" i="5" s="1"/>
  <c r="Q265" i="5"/>
  <c r="Q266" i="5" s="1"/>
  <c r="Q260" i="5"/>
  <c r="Q261" i="5" s="1"/>
  <c r="Q254" i="5"/>
  <c r="Q255" i="5" s="1"/>
  <c r="Q236" i="5"/>
  <c r="Q237" i="5" s="1"/>
  <c r="Q224" i="5"/>
  <c r="Q225" i="5" s="1"/>
  <c r="Q213" i="5"/>
  <c r="Q214" i="5" s="1"/>
  <c r="Q205" i="5"/>
  <c r="Q206" i="5" s="1"/>
  <c r="Q179" i="5"/>
  <c r="J198" i="5"/>
  <c r="J200" i="5"/>
  <c r="J196" i="5"/>
  <c r="J194" i="5"/>
  <c r="J188" i="5"/>
  <c r="J190" i="5"/>
  <c r="J192" i="5"/>
  <c r="J186" i="5"/>
  <c r="J184" i="5"/>
  <c r="J185" i="5"/>
  <c r="Q165" i="5"/>
  <c r="Q166" i="5" s="1"/>
  <c r="Q150" i="5"/>
  <c r="Q151" i="5" s="1"/>
  <c r="Q139" i="5"/>
  <c r="Q140" i="5" s="1"/>
  <c r="Q129" i="5"/>
  <c r="Q130" i="5" s="1"/>
  <c r="Q123" i="5"/>
  <c r="Q124" i="5" s="1"/>
  <c r="Q116" i="5"/>
  <c r="Q117" i="5" s="1"/>
  <c r="Q110" i="5"/>
  <c r="Q111" i="5" s="1"/>
  <c r="Q93" i="5"/>
  <c r="Q94" i="5" s="1"/>
  <c r="Q85" i="5"/>
  <c r="Q86" i="5" s="1"/>
  <c r="Q80" i="5"/>
  <c r="Q81" i="5" s="1"/>
  <c r="Q76" i="5"/>
  <c r="Q77" i="5" s="1"/>
  <c r="Q71" i="5"/>
  <c r="Q72" i="5" s="1"/>
  <c r="Q58" i="5"/>
  <c r="Q59" i="5" s="1"/>
  <c r="Q40" i="5"/>
  <c r="Q41" i="5" s="1"/>
  <c r="Q48" i="5"/>
  <c r="Q49" i="5" s="1"/>
  <c r="Q29" i="5"/>
  <c r="Q12" i="5"/>
  <c r="J328" i="5"/>
  <c r="J329" i="5"/>
  <c r="J330" i="5"/>
  <c r="J331" i="5"/>
  <c r="J332" i="5"/>
  <c r="J333" i="5"/>
  <c r="J32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297" i="5"/>
  <c r="J291" i="5"/>
  <c r="J292" i="5"/>
  <c r="J293" i="5"/>
  <c r="J294" i="5"/>
  <c r="J295" i="5"/>
  <c r="J290" i="5"/>
  <c r="J280" i="5"/>
  <c r="J281" i="5"/>
  <c r="J282" i="5"/>
  <c r="J283" i="5"/>
  <c r="J284" i="5"/>
  <c r="J285" i="5"/>
  <c r="J286" i="5"/>
  <c r="J287" i="5"/>
  <c r="J288" i="5"/>
  <c r="J279" i="5"/>
  <c r="J270" i="5"/>
  <c r="J271" i="5"/>
  <c r="J272" i="5"/>
  <c r="J273" i="5"/>
  <c r="J274" i="5"/>
  <c r="J275" i="5"/>
  <c r="J276" i="5"/>
  <c r="J277" i="5"/>
  <c r="J269" i="5"/>
  <c r="J265" i="5"/>
  <c r="J266" i="5"/>
  <c r="J267" i="5"/>
  <c r="J264" i="5"/>
  <c r="J259" i="5"/>
  <c r="J260" i="5"/>
  <c r="J261" i="5"/>
  <c r="J258" i="5"/>
  <c r="J253" i="5"/>
  <c r="J254" i="5"/>
  <c r="J255" i="5"/>
  <c r="J256" i="5"/>
  <c r="J252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34" i="5"/>
  <c r="J223" i="5"/>
  <c r="J224" i="5"/>
  <c r="J225" i="5"/>
  <c r="J226" i="5"/>
  <c r="J227" i="5"/>
  <c r="J228" i="5"/>
  <c r="J229" i="5"/>
  <c r="J230" i="5"/>
  <c r="J231" i="5"/>
  <c r="J232" i="5"/>
  <c r="J222" i="5"/>
  <c r="J212" i="5"/>
  <c r="J213" i="5"/>
  <c r="J214" i="5"/>
  <c r="J215" i="5"/>
  <c r="J216" i="5"/>
  <c r="J217" i="5"/>
  <c r="J218" i="5"/>
  <c r="J219" i="5"/>
  <c r="J220" i="5"/>
  <c r="J211" i="5"/>
  <c r="J204" i="5"/>
  <c r="J205" i="5"/>
  <c r="J206" i="5"/>
  <c r="J207" i="5"/>
  <c r="J208" i="5"/>
  <c r="J209" i="5"/>
  <c r="J203" i="5"/>
  <c r="J177" i="5"/>
  <c r="J178" i="5"/>
  <c r="J179" i="5"/>
  <c r="J180" i="5"/>
  <c r="J181" i="5"/>
  <c r="J182" i="5"/>
  <c r="J183" i="5"/>
  <c r="J176" i="5"/>
  <c r="J164" i="5"/>
  <c r="J165" i="5"/>
  <c r="J166" i="5"/>
  <c r="J167" i="5"/>
  <c r="J168" i="5"/>
  <c r="J169" i="5"/>
  <c r="J170" i="5"/>
  <c r="J171" i="5"/>
  <c r="J172" i="5"/>
  <c r="J173" i="5"/>
  <c r="J174" i="5"/>
  <c r="J163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48" i="5"/>
  <c r="J138" i="5"/>
  <c r="J139" i="5"/>
  <c r="J140" i="5"/>
  <c r="J141" i="5"/>
  <c r="J142" i="5"/>
  <c r="J143" i="5"/>
  <c r="J144" i="5"/>
  <c r="J145" i="5"/>
  <c r="J146" i="5"/>
  <c r="J137" i="5"/>
  <c r="J128" i="5"/>
  <c r="J129" i="5"/>
  <c r="J130" i="5"/>
  <c r="J131" i="5"/>
  <c r="J132" i="5"/>
  <c r="J133" i="5"/>
  <c r="J134" i="5"/>
  <c r="J135" i="5"/>
  <c r="J127" i="5"/>
  <c r="J123" i="5"/>
  <c r="J124" i="5"/>
  <c r="J125" i="5"/>
  <c r="J122" i="5"/>
  <c r="J115" i="5"/>
  <c r="J116" i="5"/>
  <c r="J117" i="5"/>
  <c r="J118" i="5"/>
  <c r="J119" i="5"/>
  <c r="J114" i="5"/>
  <c r="J109" i="5"/>
  <c r="J110" i="5"/>
  <c r="J111" i="5"/>
  <c r="J108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91" i="5"/>
  <c r="J84" i="5"/>
  <c r="J85" i="5"/>
  <c r="J86" i="5"/>
  <c r="J87" i="5"/>
  <c r="J88" i="5"/>
  <c r="J83" i="5"/>
  <c r="J80" i="5"/>
  <c r="J79" i="5"/>
  <c r="J76" i="5"/>
  <c r="J77" i="5"/>
  <c r="J75" i="5"/>
  <c r="J70" i="5"/>
  <c r="J71" i="5"/>
  <c r="J72" i="5"/>
  <c r="J73" i="5"/>
  <c r="J69" i="5"/>
  <c r="J57" i="5"/>
  <c r="J58" i="5"/>
  <c r="J59" i="5"/>
  <c r="J60" i="5"/>
  <c r="J61" i="5"/>
  <c r="J62" i="5"/>
  <c r="J63" i="5"/>
  <c r="J64" i="5"/>
  <c r="J65" i="5"/>
  <c r="J66" i="5"/>
  <c r="J67" i="5"/>
  <c r="J56" i="5"/>
  <c r="J47" i="5"/>
  <c r="J48" i="5"/>
  <c r="J49" i="5"/>
  <c r="J50" i="5"/>
  <c r="J51" i="5"/>
  <c r="J52" i="5"/>
  <c r="J53" i="5"/>
  <c r="J54" i="5"/>
  <c r="J46" i="5"/>
  <c r="J40" i="5"/>
  <c r="J41" i="5"/>
  <c r="J42" i="5"/>
  <c r="J43" i="5"/>
  <c r="J44" i="5"/>
  <c r="J39" i="5"/>
  <c r="S328" i="5" l="1"/>
  <c r="S259" i="5"/>
  <c r="T264" i="5"/>
  <c r="T328" i="5"/>
  <c r="T253" i="5"/>
  <c r="T270" i="5"/>
  <c r="T259" i="5"/>
  <c r="S204" i="5"/>
  <c r="S253" i="5"/>
  <c r="S122" i="5"/>
  <c r="T212" i="5"/>
  <c r="S177" i="5"/>
  <c r="S223" i="5"/>
  <c r="S270" i="5"/>
  <c r="T204" i="5"/>
  <c r="T235" i="5"/>
  <c r="S212" i="5"/>
  <c r="T177" i="5"/>
  <c r="S298" i="5"/>
  <c r="T291" i="5"/>
  <c r="T109" i="5"/>
  <c r="T298" i="5"/>
  <c r="S291" i="5"/>
  <c r="S280" i="5"/>
  <c r="T280" i="5"/>
  <c r="S264" i="5"/>
  <c r="S235" i="5"/>
  <c r="T223" i="5"/>
  <c r="S109" i="5"/>
  <c r="T115" i="5"/>
  <c r="S47" i="5"/>
  <c r="T47" i="5"/>
  <c r="T75" i="5"/>
  <c r="T128" i="5"/>
  <c r="S128" i="5"/>
  <c r="S70" i="5"/>
  <c r="S115" i="5"/>
  <c r="T57" i="5"/>
  <c r="T164" i="5"/>
  <c r="S164" i="5"/>
  <c r="T149" i="5"/>
  <c r="S149" i="5"/>
  <c r="S138" i="5"/>
  <c r="T138" i="5"/>
  <c r="T122" i="5"/>
  <c r="S92" i="5"/>
  <c r="T92" i="5"/>
  <c r="S84" i="5"/>
  <c r="T84" i="5"/>
  <c r="S75" i="5"/>
  <c r="T79" i="5"/>
  <c r="S79" i="5"/>
  <c r="T70" i="5"/>
  <c r="S57" i="5"/>
  <c r="T39" i="5"/>
  <c r="S39" i="5"/>
  <c r="Q13" i="5"/>
  <c r="J36" i="5"/>
  <c r="J35" i="5"/>
  <c r="J34" i="5"/>
  <c r="J33" i="5"/>
  <c r="J32" i="5"/>
  <c r="J31" i="5"/>
  <c r="J30" i="5"/>
  <c r="J29" i="5"/>
  <c r="J28" i="5"/>
  <c r="J27" i="5"/>
  <c r="Q212" i="5" l="1"/>
  <c r="R253" i="5"/>
  <c r="R259" i="5"/>
  <c r="C261" i="5" s="1"/>
  <c r="C260" i="5" s="1"/>
  <c r="C259" i="5" s="1"/>
  <c r="C258" i="5" s="1"/>
  <c r="Q264" i="5"/>
  <c r="Q259" i="5"/>
  <c r="T27" i="5"/>
  <c r="S27" i="5"/>
  <c r="Q270" i="5"/>
  <c r="R204" i="5"/>
  <c r="C209" i="5" s="1"/>
  <c r="C208" i="5" s="1"/>
  <c r="C207" i="5" s="1"/>
  <c r="C206" i="5" s="1"/>
  <c r="C205" i="5" s="1"/>
  <c r="C204" i="5" s="1"/>
  <c r="C203" i="5" s="1"/>
  <c r="R298" i="5"/>
  <c r="C325" i="5" s="1"/>
  <c r="C324" i="5" s="1"/>
  <c r="C323" i="5" s="1"/>
  <c r="C322" i="5" s="1"/>
  <c r="C321" i="5" s="1"/>
  <c r="C320" i="5" s="1"/>
  <c r="C319" i="5" s="1"/>
  <c r="C318" i="5" s="1"/>
  <c r="C317" i="5" s="1"/>
  <c r="C316" i="5" s="1"/>
  <c r="C315" i="5" s="1"/>
  <c r="C314" i="5" s="1"/>
  <c r="C313" i="5" s="1"/>
  <c r="C312" i="5" s="1"/>
  <c r="C311" i="5" s="1"/>
  <c r="C310" i="5" s="1"/>
  <c r="C309" i="5" s="1"/>
  <c r="C308" i="5" s="1"/>
  <c r="C307" i="5" s="1"/>
  <c r="C306" i="5" s="1"/>
  <c r="C305" i="5" s="1"/>
  <c r="C304" i="5" s="1"/>
  <c r="C303" i="5" s="1"/>
  <c r="C302" i="5" s="1"/>
  <c r="C301" i="5" s="1"/>
  <c r="C300" i="5" s="1"/>
  <c r="C299" i="5" s="1"/>
  <c r="C298" i="5" s="1"/>
  <c r="C297" i="5" s="1"/>
  <c r="R235" i="5"/>
  <c r="C250" i="5" s="1"/>
  <c r="C249" i="5" s="1"/>
  <c r="C248" i="5" s="1"/>
  <c r="C247" i="5" s="1"/>
  <c r="C246" i="5" s="1"/>
  <c r="C245" i="5" s="1"/>
  <c r="C244" i="5" s="1"/>
  <c r="C243" i="5" s="1"/>
  <c r="C242" i="5" s="1"/>
  <c r="C241" i="5" s="1"/>
  <c r="C240" i="5" s="1"/>
  <c r="C239" i="5" s="1"/>
  <c r="C238" i="5" s="1"/>
  <c r="C237" i="5" s="1"/>
  <c r="C236" i="5" s="1"/>
  <c r="C235" i="5" s="1"/>
  <c r="C234" i="5" s="1"/>
  <c r="Q253" i="5"/>
  <c r="Q149" i="5"/>
  <c r="R109" i="5"/>
  <c r="C111" i="5" s="1"/>
  <c r="C110" i="5" s="1"/>
  <c r="C109" i="5" s="1"/>
  <c r="C108" i="5" s="1"/>
  <c r="Q122" i="5"/>
  <c r="R291" i="5"/>
  <c r="C295" i="5" s="1"/>
  <c r="C294" i="5" s="1"/>
  <c r="C293" i="5" s="1"/>
  <c r="C292" i="5" s="1"/>
  <c r="C291" i="5" s="1"/>
  <c r="C290" i="5" s="1"/>
  <c r="Q128" i="5"/>
  <c r="R212" i="5"/>
  <c r="C220" i="5" s="1"/>
  <c r="C219" i="5" s="1"/>
  <c r="C218" i="5" s="1"/>
  <c r="C217" i="5" s="1"/>
  <c r="C216" i="5" s="1"/>
  <c r="C215" i="5" s="1"/>
  <c r="C214" i="5" s="1"/>
  <c r="C213" i="5" s="1"/>
  <c r="C212" i="5" s="1"/>
  <c r="C211" i="5" s="1"/>
  <c r="R223" i="5"/>
  <c r="C232" i="5" s="1"/>
  <c r="C231" i="5" s="1"/>
  <c r="C230" i="5" s="1"/>
  <c r="C229" i="5" s="1"/>
  <c r="C228" i="5" s="1"/>
  <c r="C227" i="5" s="1"/>
  <c r="C226" i="5" s="1"/>
  <c r="C225" i="5" s="1"/>
  <c r="C224" i="5" s="1"/>
  <c r="C223" i="5" s="1"/>
  <c r="C222" i="5" s="1"/>
  <c r="R270" i="5"/>
  <c r="C277" i="5" s="1"/>
  <c r="C276" i="5" s="1"/>
  <c r="C275" i="5" s="1"/>
  <c r="C274" i="5" s="1"/>
  <c r="C273" i="5" s="1"/>
  <c r="C272" i="5" s="1"/>
  <c r="C271" i="5" s="1"/>
  <c r="C270" i="5" s="1"/>
  <c r="C269" i="5" s="1"/>
  <c r="Q204" i="5"/>
  <c r="R75" i="5"/>
  <c r="C77" i="5" s="1"/>
  <c r="Q109" i="5"/>
  <c r="Q47" i="5"/>
  <c r="Q328" i="5"/>
  <c r="R328" i="5"/>
  <c r="C333" i="5" s="1"/>
  <c r="Q298" i="5"/>
  <c r="Q291" i="5"/>
  <c r="Q280" i="5"/>
  <c r="R280" i="5"/>
  <c r="C288" i="5" s="1"/>
  <c r="C287" i="5" s="1"/>
  <c r="C286" i="5" s="1"/>
  <c r="C285" i="5" s="1"/>
  <c r="C284" i="5" s="1"/>
  <c r="C283" i="5" s="1"/>
  <c r="C282" i="5" s="1"/>
  <c r="C281" i="5" s="1"/>
  <c r="C280" i="5" s="1"/>
  <c r="C279" i="5" s="1"/>
  <c r="R264" i="5"/>
  <c r="C267" i="5" s="1"/>
  <c r="Q235" i="5"/>
  <c r="Q223" i="5"/>
  <c r="R128" i="5"/>
  <c r="C135" i="5" s="1"/>
  <c r="C134" i="5" s="1"/>
  <c r="C133" i="5" s="1"/>
  <c r="C132" i="5" s="1"/>
  <c r="C131" i="5" s="1"/>
  <c r="C130" i="5" s="1"/>
  <c r="C129" i="5" s="1"/>
  <c r="C128" i="5" s="1"/>
  <c r="C127" i="5" s="1"/>
  <c r="R115" i="5"/>
  <c r="C119" i="5" s="1"/>
  <c r="C118" i="5" s="1"/>
  <c r="C117" i="5" s="1"/>
  <c r="C116" i="5" s="1"/>
  <c r="C115" i="5" s="1"/>
  <c r="C114" i="5" s="1"/>
  <c r="Q115" i="5"/>
  <c r="Q57" i="5"/>
  <c r="R47" i="5"/>
  <c r="C54" i="5" s="1"/>
  <c r="C53" i="5" s="1"/>
  <c r="C52" i="5" s="1"/>
  <c r="C51" i="5" s="1"/>
  <c r="C50" i="5" s="1"/>
  <c r="C49" i="5" s="1"/>
  <c r="C48" i="5" s="1"/>
  <c r="C47" i="5" s="1"/>
  <c r="C46" i="5" s="1"/>
  <c r="R122" i="5"/>
  <c r="C125" i="5" s="1"/>
  <c r="C124" i="5" s="1"/>
  <c r="C123" i="5" s="1"/>
  <c r="C122" i="5" s="1"/>
  <c r="R57" i="5"/>
  <c r="C67" i="5" s="1"/>
  <c r="R177" i="5"/>
  <c r="Q177" i="5"/>
  <c r="R164" i="5"/>
  <c r="C174" i="5" s="1"/>
  <c r="C173" i="5" s="1"/>
  <c r="C172" i="5" s="1"/>
  <c r="C171" i="5" s="1"/>
  <c r="C170" i="5" s="1"/>
  <c r="C169" i="5" s="1"/>
  <c r="C168" i="5" s="1"/>
  <c r="C167" i="5" s="1"/>
  <c r="C166" i="5" s="1"/>
  <c r="C165" i="5" s="1"/>
  <c r="C164" i="5" s="1"/>
  <c r="C163" i="5" s="1"/>
  <c r="Q164" i="5"/>
  <c r="R149" i="5"/>
  <c r="C161" i="5" s="1"/>
  <c r="C160" i="5" s="1"/>
  <c r="C159" i="5" s="1"/>
  <c r="C158" i="5" s="1"/>
  <c r="C157" i="5" s="1"/>
  <c r="C156" i="5" s="1"/>
  <c r="C155" i="5" s="1"/>
  <c r="C154" i="5" s="1"/>
  <c r="C153" i="5" s="1"/>
  <c r="C152" i="5" s="1"/>
  <c r="C151" i="5" s="1"/>
  <c r="C150" i="5" s="1"/>
  <c r="C149" i="5" s="1"/>
  <c r="C148" i="5" s="1"/>
  <c r="R138" i="5"/>
  <c r="C146" i="5" s="1"/>
  <c r="C145" i="5" s="1"/>
  <c r="C144" i="5" s="1"/>
  <c r="C143" i="5" s="1"/>
  <c r="C142" i="5" s="1"/>
  <c r="C141" i="5" s="1"/>
  <c r="C140" i="5" s="1"/>
  <c r="C139" i="5" s="1"/>
  <c r="C138" i="5" s="1"/>
  <c r="C137" i="5" s="1"/>
  <c r="Q138" i="5"/>
  <c r="R92" i="5"/>
  <c r="Q92" i="5"/>
  <c r="R84" i="5"/>
  <c r="C88" i="5" s="1"/>
  <c r="C87" i="5" s="1"/>
  <c r="C86" i="5" s="1"/>
  <c r="C85" i="5" s="1"/>
  <c r="C84" i="5" s="1"/>
  <c r="C83" i="5" s="1"/>
  <c r="Q84" i="5"/>
  <c r="Q75" i="5"/>
  <c r="R79" i="5"/>
  <c r="C80" i="5" s="1"/>
  <c r="C79" i="5" s="1"/>
  <c r="Q79" i="5"/>
  <c r="R70" i="5"/>
  <c r="Q70" i="5"/>
  <c r="R39" i="5"/>
  <c r="Q3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C266" i="5" l="1"/>
  <c r="C265" i="5" s="1"/>
  <c r="C264" i="5" s="1"/>
  <c r="C332" i="5"/>
  <c r="C331" i="5" s="1"/>
  <c r="C330" i="5" s="1"/>
  <c r="C329" i="5" s="1"/>
  <c r="C328" i="5" s="1"/>
  <c r="C327" i="5" s="1"/>
  <c r="C66" i="5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106" i="5"/>
  <c r="C105" i="5" s="1"/>
  <c r="C104" i="5" s="1"/>
  <c r="C103" i="5" s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73" i="5"/>
  <c r="C72" i="5" s="1"/>
  <c r="C71" i="5" s="1"/>
  <c r="C70" i="5" s="1"/>
  <c r="C69" i="5" s="1"/>
  <c r="C76" i="5"/>
  <c r="C75" i="5" s="1"/>
  <c r="C44" i="5"/>
  <c r="C43" i="5" s="1"/>
  <c r="C42" i="5" s="1"/>
  <c r="C41" i="5" s="1"/>
  <c r="C40" i="5" s="1"/>
  <c r="C39" i="5" s="1"/>
  <c r="R27" i="5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Q27" i="5"/>
  <c r="S11" i="5"/>
  <c r="T11" i="5"/>
  <c r="Q11" i="5" l="1"/>
  <c r="R11" i="5"/>
  <c r="C24" i="5" s="1"/>
  <c r="C23" i="5" l="1"/>
  <c r="C22" i="5" s="1"/>
  <c r="C21" i="5" s="1"/>
  <c r="C20" i="5" l="1"/>
  <c r="C19" i="5" s="1"/>
  <c r="C18" i="5" s="1"/>
  <c r="C17" i="5" s="1"/>
  <c r="C16" i="5" s="1"/>
  <c r="C15" i="5" s="1"/>
  <c r="C14" i="5" l="1"/>
  <c r="C13" i="5" s="1"/>
  <c r="C12" i="5" s="1"/>
  <c r="C11" i="5" s="1"/>
  <c r="C10" i="5" s="1"/>
</calcChain>
</file>

<file path=xl/sharedStrings.xml><?xml version="1.0" encoding="utf-8"?>
<sst xmlns="http://schemas.openxmlformats.org/spreadsheetml/2006/main" count="516" uniqueCount="388">
  <si>
    <t xml:space="preserve">                     </t>
  </si>
  <si>
    <t>COLETA DE REQUESITOS PROJETO G - MEGA</t>
  </si>
  <si>
    <t>CH</t>
  </si>
  <si>
    <t>PARCEIRO</t>
  </si>
  <si>
    <t>SETOR</t>
  </si>
  <si>
    <t xml:space="preserve"> NOME DO(S) PONTO(S) </t>
  </si>
  <si>
    <t>QUANTIDADE DE MÁQUINAS</t>
  </si>
  <si>
    <t>CARDÁPIO</t>
  </si>
  <si>
    <t>Tipo de Documento</t>
  </si>
  <si>
    <t>Coleta de requesitos</t>
  </si>
  <si>
    <t>Planner</t>
  </si>
  <si>
    <t>Filial</t>
  </si>
  <si>
    <t>Revisão: 01</t>
  </si>
  <si>
    <t>Departamento</t>
  </si>
  <si>
    <t>Operações</t>
  </si>
  <si>
    <t>Coordenador</t>
  </si>
  <si>
    <t>Data da coleta</t>
  </si>
  <si>
    <t>Nome Evento</t>
  </si>
  <si>
    <t xml:space="preserve">Progresso </t>
  </si>
  <si>
    <t>Critérios</t>
  </si>
  <si>
    <t>Check</t>
  </si>
  <si>
    <t>Status</t>
  </si>
  <si>
    <t>Resolução</t>
  </si>
  <si>
    <t>Dados do Evento</t>
  </si>
  <si>
    <t>Tipo de evento (casa, evento, evento recorrente, entre outros)</t>
  </si>
  <si>
    <t>PROGRESSO</t>
  </si>
  <si>
    <t>CONCLUÍDO</t>
  </si>
  <si>
    <t>PENDENTE</t>
  </si>
  <si>
    <t>Código do Place/ID</t>
  </si>
  <si>
    <t>Nome do evento/Place</t>
  </si>
  <si>
    <t>Número do contrato</t>
  </si>
  <si>
    <t>Nome da organização/produtora</t>
  </si>
  <si>
    <t>N</t>
  </si>
  <si>
    <t>Nome do executivo comercial da Zig</t>
  </si>
  <si>
    <t>Categoria</t>
  </si>
  <si>
    <t>Produto</t>
  </si>
  <si>
    <t>Nome Reduzido</t>
  </si>
  <si>
    <t>Categoria Produto</t>
  </si>
  <si>
    <t>Cod Usuário</t>
  </si>
  <si>
    <t>Alcoólico</t>
  </si>
  <si>
    <t>Situação</t>
  </si>
  <si>
    <t>Valor</t>
  </si>
  <si>
    <t>Nome do responsável do planejamento</t>
  </si>
  <si>
    <t>SOFT DRINKS</t>
  </si>
  <si>
    <t>ENERGETICO</t>
  </si>
  <si>
    <t>Bebida</t>
  </si>
  <si>
    <t>Sim</t>
  </si>
  <si>
    <t>Ativo</t>
  </si>
  <si>
    <t>Nome do responsável A&amp;B da produtora</t>
  </si>
  <si>
    <t>Contato do responsável A&amp;B da produtora</t>
  </si>
  <si>
    <t>Nome do responsável financeiro da produtora</t>
  </si>
  <si>
    <t>Z</t>
  </si>
  <si>
    <t>Chave de ativação (Produto N)</t>
  </si>
  <si>
    <t>Nome</t>
  </si>
  <si>
    <t>Categoria do menu</t>
  </si>
  <si>
    <t>Descrição</t>
  </si>
  <si>
    <t>Imagem</t>
  </si>
  <si>
    <t>Contém álcool?</t>
  </si>
  <si>
    <t>Não exibir produto no aplicativo ZigApp</t>
  </si>
  <si>
    <t>Preço</t>
  </si>
  <si>
    <t>Tipo de produto</t>
  </si>
  <si>
    <t>Produto contratado (Z ou N)</t>
  </si>
  <si>
    <t>Coxinha</t>
  </si>
  <si>
    <t>Salgados</t>
  </si>
  <si>
    <t>Acompanhamentos</t>
  </si>
  <si>
    <t>Coxinha de frango com catupiry</t>
  </si>
  <si>
    <t>b260f632d4fb5f1e8f3ffb5d6c055f7787c2d3ce5025298f623b10d901f47967</t>
  </si>
  <si>
    <t>FALSO</t>
  </si>
  <si>
    <t>234</t>
  </si>
  <si>
    <t>Lanche</t>
  </si>
  <si>
    <t>Solução contratada (Ficha/Cashless/Híbrido)</t>
  </si>
  <si>
    <t>Pré-pago ou Pós-pago</t>
  </si>
  <si>
    <t>Público estimado (Pax)</t>
  </si>
  <si>
    <t>O evento NÃO utilizará pulseiras ou cartões cashless?</t>
  </si>
  <si>
    <t xml:space="preserve"> Cashless</t>
  </si>
  <si>
    <t>CPF obrigatório na ativação do cartão/pulseira (orientação)</t>
  </si>
  <si>
    <t>EC Zig ou cliente (destino do dinheiro/conta bancária)</t>
  </si>
  <si>
    <t>Cartão ou pulseira Cashless</t>
  </si>
  <si>
    <t>Adquirente (Pagseguro, Getnet, Safra, Rede, entre outros)</t>
  </si>
  <si>
    <t>Quantidade de cartões Cashless Zig</t>
  </si>
  <si>
    <t xml:space="preserve">Formas de pagamento </t>
  </si>
  <si>
    <t>Quantidade de cartões Cashless personalizados</t>
  </si>
  <si>
    <t>Parcelamento no evento (valor mínimo para parcelamento)</t>
  </si>
  <si>
    <t>Quantidade de pulseiras Zig</t>
  </si>
  <si>
    <t>Formas de pagamento Site pré carga</t>
  </si>
  <si>
    <t>Quantidade de pulseiras personalizados</t>
  </si>
  <si>
    <t>Valor do caução da pulseira</t>
  </si>
  <si>
    <t>Valor do caução cartão Cashless - consumidor final</t>
  </si>
  <si>
    <t>Valor do caução do cartão Cashless - Staff</t>
  </si>
  <si>
    <t>Taxa de resíduo</t>
  </si>
  <si>
    <t>O evento NÃO utilizará Fulfillment  ?</t>
  </si>
  <si>
    <t xml:space="preserve">Fulfillment </t>
  </si>
  <si>
    <t>Data início Fulfillment/troca</t>
  </si>
  <si>
    <t>Data treinamento Fulfillment/troca</t>
  </si>
  <si>
    <t xml:space="preserve">Monitoramento de compra de chip para pulseira </t>
  </si>
  <si>
    <t>Monitoramento chips e pintura de chip</t>
  </si>
  <si>
    <t>Fulfillment (entrega de pulseiras na casa do cliente)</t>
  </si>
  <si>
    <t>Haverá ponto de troca (jornada)</t>
  </si>
  <si>
    <t>Cronograma do evento</t>
  </si>
  <si>
    <t>Endereço do evento</t>
  </si>
  <si>
    <t>Cidade do evento</t>
  </si>
  <si>
    <t>Estado do evento</t>
  </si>
  <si>
    <t>Local do evento</t>
  </si>
  <si>
    <t>Data início do evento</t>
  </si>
  <si>
    <t>Data término do evento</t>
  </si>
  <si>
    <t>Horário iníco do evento</t>
  </si>
  <si>
    <t>Horário término do evento</t>
  </si>
  <si>
    <t>Data início do planejamento</t>
  </si>
  <si>
    <t>Cronograma técnico</t>
  </si>
  <si>
    <t>Data VT da equipe de coordenação no evento</t>
  </si>
  <si>
    <t>Data VT da equipe técnica no evento</t>
  </si>
  <si>
    <t>Data entrada da equipe de coordenação no evento</t>
  </si>
  <si>
    <t>Data entrada da equipe técnica no evento</t>
  </si>
  <si>
    <t>Data treinamento parceiros A&amp;B</t>
  </si>
  <si>
    <t>Data entrega dos kits dos terminais aos parceiros A&amp;B</t>
  </si>
  <si>
    <t>Data da disponibilização do B.I ao cliente</t>
  </si>
  <si>
    <t>Data configuração Extranet/Admin e Dashboard</t>
  </si>
  <si>
    <t>Data Setup dos terminais (escritório ou campo)</t>
  </si>
  <si>
    <t>Data início da montagem no evento</t>
  </si>
  <si>
    <t>Data de saída do frete</t>
  </si>
  <si>
    <t>Horário de saída do frete</t>
  </si>
  <si>
    <t>Frete</t>
  </si>
  <si>
    <t>Frete - responsabilidade de fornecimento (cliente ou Zig)</t>
  </si>
  <si>
    <t>Tipo de frete</t>
  </si>
  <si>
    <t>Locação carro transportar para equipamento</t>
  </si>
  <si>
    <t>Validar custo de logística com cliente</t>
  </si>
  <si>
    <t>Programar mobilização e desmobilização de equipamentos</t>
  </si>
  <si>
    <t>Transporte</t>
  </si>
  <si>
    <t>Transporte - Responsabilidade de transporte (cliente ou Zig)</t>
  </si>
  <si>
    <t>Comprar passagem equipe TI</t>
  </si>
  <si>
    <t xml:space="preserve">Comprar passagem equipe de polos </t>
  </si>
  <si>
    <t>Carro</t>
  </si>
  <si>
    <t>Locar carro para transportar pessoas</t>
  </si>
  <si>
    <t>Contratar translado (Van)</t>
  </si>
  <si>
    <t>NÃO será necessesario hospedagem ?</t>
  </si>
  <si>
    <t>Hospedagem</t>
  </si>
  <si>
    <t>Fornecimento de hospedagem</t>
  </si>
  <si>
    <t>Contratar hospedagem time técnico</t>
  </si>
  <si>
    <t>Contratar hospedagem time TI + Edu</t>
  </si>
  <si>
    <t>Contratar hospedagem time de polos</t>
  </si>
  <si>
    <t>Contratar hospedagem time Marketing</t>
  </si>
  <si>
    <t>Dividir time por quarto ou imóvel</t>
  </si>
  <si>
    <t>O evento NÃO utilizará Site de Pré-carga</t>
  </si>
  <si>
    <t xml:space="preserve"> Pré-carga</t>
  </si>
  <si>
    <t>Adquirência Online (Zig ou Cliente)</t>
  </si>
  <si>
    <t>Data de apresentação do protótipo do site</t>
  </si>
  <si>
    <t>Data início do site de pré-carga</t>
  </si>
  <si>
    <t>Data término do site de pré-carga</t>
  </si>
  <si>
    <t>Interrupções de pré-carga (dias de evento)</t>
  </si>
  <si>
    <t>Bonificações de pré-carga</t>
  </si>
  <si>
    <t>4 valores sugeridos</t>
  </si>
  <si>
    <t>Valor mínimo por carga</t>
  </si>
  <si>
    <t>Valor máximo por carga</t>
  </si>
  <si>
    <t>Valor total permitido</t>
  </si>
  <si>
    <t>Obrigatoriedade de registrar chip para carga (Fulfillment)</t>
  </si>
  <si>
    <t>Quantidade de cartões por baladeiro registrado no Site (Fulfillment)</t>
  </si>
  <si>
    <t>se não houver Fulfillment não aparecer</t>
  </si>
  <si>
    <t>Integração com ingresso (Fulfillment)</t>
  </si>
  <si>
    <t>Caixa exclusivo para resgate de pré-carga (Resgate)</t>
  </si>
  <si>
    <t>Isenção da taxa de ativação para pré-carga (Resgate)</t>
  </si>
  <si>
    <t>Reembolso automático</t>
  </si>
  <si>
    <t>se não não aparecer reembolso pré carga</t>
  </si>
  <si>
    <t xml:space="preserve">Reembolso
 Pré-carga </t>
  </si>
  <si>
    <t>Responsabilidade de processamento pré-carga</t>
  </si>
  <si>
    <t>Taxa reembolso pré-carga</t>
  </si>
  <si>
    <t>Prazo reembolso pré-carga</t>
  </si>
  <si>
    <t>Custo de reembolso pré-carga (B2C e B2B)</t>
  </si>
  <si>
    <t>O evento NÃO utilizará Site de reembolso</t>
  </si>
  <si>
    <t>Site de Reembolso</t>
  </si>
  <si>
    <t>Data início de solicitações de reembolso</t>
  </si>
  <si>
    <t>Data término de solicitações de reembolso</t>
  </si>
  <si>
    <t>Responsabilidade de processamento formulário</t>
  </si>
  <si>
    <t>Taxa reembolso formulário</t>
  </si>
  <si>
    <t>Prazo reembolso formulário</t>
  </si>
  <si>
    <t>Custo de reembolso formulário (B2C e B2B)</t>
  </si>
  <si>
    <t>O evento NÃO utilizará Site de Pré-carga e/ou Site de reembolso</t>
  </si>
  <si>
    <t>Estrutura
 Site</t>
  </si>
  <si>
    <t>Logo topo - max 200px x 34px</t>
  </si>
  <si>
    <t>Imagem Background 1920px x 1080px</t>
  </si>
  <si>
    <t>Link do site</t>
  </si>
  <si>
    <t>Email de suporte</t>
  </si>
  <si>
    <t>Setorização 
de Planta</t>
  </si>
  <si>
    <t>Planta do evento</t>
  </si>
  <si>
    <t>Quantidade de palcos</t>
  </si>
  <si>
    <t>Quantidade de setores</t>
  </si>
  <si>
    <t>Nomes áreas Vips</t>
  </si>
  <si>
    <t>Acesso área vip/pista</t>
  </si>
  <si>
    <t>Quantidade de área Vip</t>
  </si>
  <si>
    <t>Quantidade de camarote</t>
  </si>
  <si>
    <t>Setores sem consumo Cashless</t>
  </si>
  <si>
    <t>Setorizar planta operacional</t>
  </si>
  <si>
    <t>Estrutura e CCO</t>
  </si>
  <si>
    <t>Espaço/sala para CCO e SubCCO</t>
  </si>
  <si>
    <t>Mesa/pranchão/pratelerias para CCO e SubCCO</t>
  </si>
  <si>
    <t>Espaço Setup / implantação</t>
  </si>
  <si>
    <t>Espaço treinamento</t>
  </si>
  <si>
    <t>Estrutura Totem</t>
  </si>
  <si>
    <t>Segurança patrimonial para equipamentos no CCO</t>
  </si>
  <si>
    <t>Estrutura CCO (PC e telas)</t>
  </si>
  <si>
    <t>Grupo abertura de chamado (Whatsapp/Telegram)</t>
  </si>
  <si>
    <t>Suporte técnico ao time e cliente</t>
  </si>
  <si>
    <t>Monitoramento BI</t>
  </si>
  <si>
    <t>Infraestrutura  - Internet</t>
  </si>
  <si>
    <t>Elaborar e enviar documento técnico operacional</t>
  </si>
  <si>
    <t>Evento terá Wifi</t>
  </si>
  <si>
    <t>Wifi 4G ou 5G</t>
  </si>
  <si>
    <t>Nome do fornecedor Wifi</t>
  </si>
  <si>
    <t>Internet - CCO principal</t>
  </si>
  <si>
    <t>Internet - subCCO</t>
  </si>
  <si>
    <t>Internet - espaço setup</t>
  </si>
  <si>
    <t>Internet - caixa fixo e móveis</t>
  </si>
  <si>
    <t>Internet - Totens</t>
  </si>
  <si>
    <t>Internet - solta/caixa de ambulante</t>
  </si>
  <si>
    <t xml:space="preserve">Internet - bares </t>
  </si>
  <si>
    <t xml:space="preserve">Internet - micro bares </t>
  </si>
  <si>
    <t>Internet - pontos de alimentação</t>
  </si>
  <si>
    <t>Internet - Food Trucks</t>
  </si>
  <si>
    <t>Infraestrutura - Elétrica</t>
  </si>
  <si>
    <t>Elétrica - CCO principal</t>
  </si>
  <si>
    <t>Elétrica nos pontos de venda</t>
  </si>
  <si>
    <t>Elétrica - SubCCO</t>
  </si>
  <si>
    <t>Elétrica - espaço setup</t>
  </si>
  <si>
    <t>Elétrica - caixa fixo</t>
  </si>
  <si>
    <t>Elétrica - Totens</t>
  </si>
  <si>
    <t>Elétrica - solta/caixa de ambulante</t>
  </si>
  <si>
    <t xml:space="preserve">Elétrica - bares </t>
  </si>
  <si>
    <t xml:space="preserve">Elétrica - micro bares </t>
  </si>
  <si>
    <t>Elétrica - Pontos de alimentação</t>
  </si>
  <si>
    <t>Elétrica - Food Trucks</t>
  </si>
  <si>
    <t>Elétrica - QG empresa caixa</t>
  </si>
  <si>
    <t>Parceiro</t>
  </si>
  <si>
    <t xml:space="preserve"> NOME DO(S) PONTO(S) DE VENDA/BAR</t>
  </si>
  <si>
    <t>Cardápio</t>
  </si>
  <si>
    <t>Quantidade de Terminais &amp; Ponto de venda e cardápios</t>
  </si>
  <si>
    <t>Quantidade de terminais de Fulfillment</t>
  </si>
  <si>
    <t>Quantidade de produção (Produto Z ou N)</t>
  </si>
  <si>
    <t>Quantidade de reembolso (Produto N)</t>
  </si>
  <si>
    <t>Quantidade de bilheteria</t>
  </si>
  <si>
    <t>Quantidade de estacionamento</t>
  </si>
  <si>
    <t>Quantidade de caixa Staffs</t>
  </si>
  <si>
    <t xml:space="preserve">Quantidade de caixa fixos </t>
  </si>
  <si>
    <t>Quantidade de caixas móveis</t>
  </si>
  <si>
    <t>parceiro - setor - nome do ponto - quantidade de terminais - cardapio</t>
  </si>
  <si>
    <t>Quantidade de Locker/chapelaria</t>
  </si>
  <si>
    <t>Quantidade de pirulito</t>
  </si>
  <si>
    <t>Quantidade de Customer Service/ InfoPoint / atendimento ao cliente / posso ajudar?</t>
  </si>
  <si>
    <t>Quantidade de pontos de alimentação</t>
  </si>
  <si>
    <t xml:space="preserve"> NOME DO(S) PONTO(S) DE ALIMENTAÇÃO</t>
  </si>
  <si>
    <t>Quantidade de pontos de bar</t>
  </si>
  <si>
    <t>Quantidade de pontos de micro-bares</t>
  </si>
  <si>
    <t xml:space="preserve"> NOME DO(S) PONTO(S) DE MICRO-BAR</t>
  </si>
  <si>
    <t>Quantidade de pontos de ambulantes/solta bebida</t>
  </si>
  <si>
    <t xml:space="preserve"> NOME DO(S) PONTO(S) DE AMBULANTE</t>
  </si>
  <si>
    <t>Quantidade de pontos de ambulantes/solta comida</t>
  </si>
  <si>
    <t>Quantidade de Totens</t>
  </si>
  <si>
    <t xml:space="preserve"> NOME DO(S) PONTO(S) DE TOTENS</t>
  </si>
  <si>
    <t>Quantidade de ativação</t>
  </si>
  <si>
    <t xml:space="preserve"> NOME DO(S) PONTO(S) DE ATIVAÇÃO</t>
  </si>
  <si>
    <t>Jornada do evento</t>
  </si>
  <si>
    <t>Recarga Cashless Staffs durante a operação</t>
  </si>
  <si>
    <t>Impressão comprovante Cashless no consumo</t>
  </si>
  <si>
    <t>Impressão comprovante Cashless na alimentação (2 vias)</t>
  </si>
  <si>
    <t>Base recarga de baterias dos pontos de vendas</t>
  </si>
  <si>
    <t>Recarga de baterias ambulantes</t>
  </si>
  <si>
    <t>Upgrade áreas vip/camarote</t>
  </si>
  <si>
    <t xml:space="preserve">Caixas exclusivo para devolução de recarga feita em dinheiro/débito ( Saldo + taxa ) </t>
  </si>
  <si>
    <t>Treinamento parceiros A&amp;B</t>
  </si>
  <si>
    <t>Treinamento dos fornecedores A&amp;B - (cronograma)</t>
  </si>
  <si>
    <t>Máquina para treinamento</t>
  </si>
  <si>
    <t>Treinamento caixas</t>
  </si>
  <si>
    <t>Treinamento solta/ambulante</t>
  </si>
  <si>
    <t>Treinamento merchant / Loja</t>
  </si>
  <si>
    <t>Treinamento patrocínio</t>
  </si>
  <si>
    <t>Treinamento Locker/chapelaria</t>
  </si>
  <si>
    <t>FAQ - expositores / fornecedores</t>
  </si>
  <si>
    <t>FAQ - equipe técnica Zig</t>
  </si>
  <si>
    <t>Manual do parceiro (fornecedor A&amp;B)</t>
  </si>
  <si>
    <t>Permissões &amp; Acessos</t>
  </si>
  <si>
    <t>E-mails para acesso ao Dash/Backoffice</t>
  </si>
  <si>
    <t xml:space="preserve">Gerente senha - líderes de caixas </t>
  </si>
  <si>
    <t>Gerente senha - líderes bares</t>
  </si>
  <si>
    <t>Gerente senha - operadores InfoPoint/CS/posso ajudar</t>
  </si>
  <si>
    <t>Acesso ao Dash/Extranet aos relatórios financeiros</t>
  </si>
  <si>
    <t>Cancelamento de recarga/ficha nos caixas</t>
  </si>
  <si>
    <t>Cancelamento vendas nos bares e alimentações</t>
  </si>
  <si>
    <t>Bloqueio e resgate de cartão perdido</t>
  </si>
  <si>
    <t>Transferência de saldo</t>
  </si>
  <si>
    <t>Troca por produto/água</t>
  </si>
  <si>
    <t>Limite recarga caixa</t>
  </si>
  <si>
    <t>Zig Plan</t>
  </si>
  <si>
    <t>Elaborar Zig Plan</t>
  </si>
  <si>
    <t>Ordem de serviço</t>
  </si>
  <si>
    <t xml:space="preserve">2 Plano operacional </t>
  </si>
  <si>
    <t>3 PSE</t>
  </si>
  <si>
    <t>Controle de ponto</t>
  </si>
  <si>
    <t>Controle de baterias</t>
  </si>
  <si>
    <t>Protocolos de entrega de equipamentos</t>
  </si>
  <si>
    <t>Protocolo de cartões Cashless</t>
  </si>
  <si>
    <t>Planta do evento setorizada</t>
  </si>
  <si>
    <t>Controle de avaria</t>
  </si>
  <si>
    <t>Protocolo de cardápio</t>
  </si>
  <si>
    <t>Documento técnico</t>
  </si>
  <si>
    <t>Check de planta</t>
  </si>
  <si>
    <t>Controle de material individual e SubQG</t>
  </si>
  <si>
    <t>Comunicação visual QG Estoque</t>
  </si>
  <si>
    <t>Comunicação visual QG Setores</t>
  </si>
  <si>
    <t>Enviar Zig Plan para config</t>
  </si>
  <si>
    <t>Dimensionamento 
&amp; 
Posicionamento</t>
  </si>
  <si>
    <t>Quantidade de técnico Zig (equipe total)</t>
  </si>
  <si>
    <t>Definir quantidade de técnicos e informar posteriormente ao cliente</t>
  </si>
  <si>
    <t>Recrutar e selecionar time de campo</t>
  </si>
  <si>
    <t>Criar grupo whatsapp geral e supervisores</t>
  </si>
  <si>
    <t>Posicionamento do time áreas e pontos de vendas</t>
  </si>
  <si>
    <t>Alimentação</t>
  </si>
  <si>
    <t xml:space="preserve">Alimentação do time de campo - SETUP </t>
  </si>
  <si>
    <t>Alimentação do time de campo - GO LIVE</t>
  </si>
  <si>
    <t>Adiantamento de viagem ( Solicitar com 48hrs de antecedencia )</t>
  </si>
  <si>
    <t>Open fruta ( GO LIVE )</t>
  </si>
  <si>
    <t>O evento NÃO utilizará registro da equipe</t>
  </si>
  <si>
    <t>Registro de
equipe</t>
  </si>
  <si>
    <t>Registro trabalhista do time de campo</t>
  </si>
  <si>
    <t>Documentação de pessoal (incluindo foto)</t>
  </si>
  <si>
    <t>PCMSO</t>
  </si>
  <si>
    <t>ASO</t>
  </si>
  <si>
    <t>Credenciamento de equipe</t>
  </si>
  <si>
    <t>Jornada credenciamento</t>
  </si>
  <si>
    <t>Credenciar time de campo na montagem</t>
  </si>
  <si>
    <t>Credenciar time de campo no Go Live</t>
  </si>
  <si>
    <t>Credenciar - time TI + EDU</t>
  </si>
  <si>
    <t>Credenciar - time polos</t>
  </si>
  <si>
    <t>Credenciar -  convidados e funcionários</t>
  </si>
  <si>
    <t>Credenciar - time Marketing</t>
  </si>
  <si>
    <t xml:space="preserve">Credenciar -  veículos/ van </t>
  </si>
  <si>
    <t>Ficha de EPI</t>
  </si>
  <si>
    <t>Integração Online</t>
  </si>
  <si>
    <t>Integração Online do time de campo</t>
  </si>
  <si>
    <t>Alinhar chegada da equipe de coordenação no Site/hospedagem</t>
  </si>
  <si>
    <t>Alinhar chegada da equipe técnicaBeta no Site/hospedagem</t>
  </si>
  <si>
    <t>Informar paga da equipe</t>
  </si>
  <si>
    <t>Informar programação (jornada, setup, Golive)</t>
  </si>
  <si>
    <t>Informar programação translado e alimentação</t>
  </si>
  <si>
    <t xml:space="preserve">Verificar uso bermuda </t>
  </si>
  <si>
    <t>Fornecimento rádio comunicador HT</t>
  </si>
  <si>
    <t>Abertura de chamado (Whatsapp/Telegram)</t>
  </si>
  <si>
    <t>Kit time de campo uniforme, EPI e rádio HT</t>
  </si>
  <si>
    <t>Testes técnicos</t>
  </si>
  <si>
    <t>Testar terminais</t>
  </si>
  <si>
    <t>Testar sistema</t>
  </si>
  <si>
    <t>Testar cartões Mifare</t>
  </si>
  <si>
    <t>Testar pulseiras</t>
  </si>
  <si>
    <t>Testar Totens</t>
  </si>
  <si>
    <t>Teste - impressão/bobinas</t>
  </si>
  <si>
    <t>Implantação Go Live</t>
  </si>
  <si>
    <t>Cronograma distribuição de equipamentos</t>
  </si>
  <si>
    <t>Idenficação do estoque</t>
  </si>
  <si>
    <t>Organizar estoque no CCO</t>
  </si>
  <si>
    <t>Conferir kits por PDVs</t>
  </si>
  <si>
    <t>Controles de estoque</t>
  </si>
  <si>
    <t>Controles de baterias</t>
  </si>
  <si>
    <t>Credenciamento do time</t>
  </si>
  <si>
    <t>Entrega de uniforme e EPI</t>
  </si>
  <si>
    <t>Entrega de rádio</t>
  </si>
  <si>
    <t>Integração - informações do evento</t>
  </si>
  <si>
    <t>Integração - estratégia</t>
  </si>
  <si>
    <t>Integração - planta do evento</t>
  </si>
  <si>
    <t>Integração - posicionamento do time</t>
  </si>
  <si>
    <t>Integração - conduta</t>
  </si>
  <si>
    <t>Integração - suporte técnico (abertura do chamado)</t>
  </si>
  <si>
    <t>VT no site com time</t>
  </si>
  <si>
    <t>Check de planta - estrutura PDV</t>
  </si>
  <si>
    <t>Check de planta - elétrica</t>
  </si>
  <si>
    <t>Check de planta - internet</t>
  </si>
  <si>
    <t>Check de planta - cardápio</t>
  </si>
  <si>
    <t>Distribuição equipamentos</t>
  </si>
  <si>
    <t>Treinamento parceiro A&amp;B</t>
  </si>
  <si>
    <t>Posicionar time</t>
  </si>
  <si>
    <t>Abertura dos portões</t>
  </si>
  <si>
    <t xml:space="preserve">Aplicar pesquisa de satisfação </t>
  </si>
  <si>
    <t>Estoque - digitalizar avarias</t>
  </si>
  <si>
    <t>Estoque - logística reversa uniforme</t>
  </si>
  <si>
    <t>Retorno do evento e 
Fechamento operacional</t>
  </si>
  <si>
    <t>Recebimento e conferência de equipamentos e insumos pela área de config</t>
  </si>
  <si>
    <t>Recebimento e conferência de equipamentos e insumos pelo estoque</t>
  </si>
  <si>
    <t>Cadastrar time Extranet</t>
  </si>
  <si>
    <t>Relatório de avarias</t>
  </si>
  <si>
    <t>Retroalimentação das áreas</t>
  </si>
  <si>
    <t>Reunião de fechamento com equipe operações (lições aprendidas e boas práticas)</t>
  </si>
  <si>
    <t>Reunião de fechamento com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</si>
</sst>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3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Montserrat"/>
    </font>
    <font>
      <b/>
      <sz val="10"/>
      <color rgb="FF000000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sz val="10"/>
      <color theme="1"/>
      <name val="Montserrat"/>
    </font>
    <font>
      <b/>
      <sz val="9"/>
      <color theme="1"/>
      <name val="Montserrat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Montserrat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"/>
      <color theme="1"/>
      <name val="Calibri"/>
      <family val="2"/>
      <scheme val="minor"/>
    </font>
    <font>
      <sz val="1"/>
      <color rgb="FFDFEBED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"/>
      <color theme="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DA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8CCF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7" fillId="0" borderId="1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4" fontId="7" fillId="0" borderId="15" xfId="0" applyNumberFormat="1" applyFont="1" applyBorder="1" applyAlignment="1">
      <alignment horizontal="center" vertical="center"/>
    </xf>
    <xf numFmtId="9" fontId="7" fillId="0" borderId="14" xfId="3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" fillId="0" borderId="2" xfId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0" applyFont="1"/>
    <xf numFmtId="0" fontId="9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/>
    <xf numFmtId="0" fontId="0" fillId="0" borderId="9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2" xfId="0" applyBorder="1"/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7" fillId="7" borderId="36" xfId="0" applyFont="1" applyFill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0" fillId="0" borderId="24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10" fontId="0" fillId="0" borderId="0" xfId="3" applyNumberFormat="1" applyFont="1" applyBorder="1" applyAlignment="1">
      <alignment horizontal="center" vertical="center"/>
    </xf>
    <xf numFmtId="0" fontId="0" fillId="0" borderId="24" xfId="0" applyBorder="1"/>
    <xf numFmtId="9" fontId="0" fillId="0" borderId="25" xfId="3" applyFont="1" applyBorder="1" applyAlignment="1"/>
    <xf numFmtId="0" fontId="0" fillId="0" borderId="18" xfId="0" applyBorder="1"/>
    <xf numFmtId="164" fontId="15" fillId="0" borderId="19" xfId="0" applyNumberFormat="1" applyFont="1" applyBorder="1" applyAlignment="1">
      <alignment horizontal="center" vertical="center" textRotation="90" wrapText="1"/>
    </xf>
    <xf numFmtId="164" fontId="15" fillId="0" borderId="24" xfId="0" applyNumberFormat="1" applyFont="1" applyBorder="1" applyAlignment="1">
      <alignment horizontal="center" vertical="center" textRotation="90" wrapText="1"/>
    </xf>
    <xf numFmtId="164" fontId="15" fillId="0" borderId="18" xfId="0" applyNumberFormat="1" applyFont="1" applyBorder="1" applyAlignment="1">
      <alignment horizontal="center" vertical="center" textRotation="90" wrapText="1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center" vertical="center" textRotation="90"/>
    </xf>
    <xf numFmtId="0" fontId="20" fillId="0" borderId="0" xfId="0" applyFont="1" applyAlignment="1">
      <alignment horizontal="left" vertical="top"/>
    </xf>
    <xf numFmtId="164" fontId="17" fillId="0" borderId="18" xfId="0" applyNumberFormat="1" applyFont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/>
    <xf numFmtId="0" fontId="14" fillId="0" borderId="0" xfId="0" applyFont="1" applyAlignment="1">
      <alignment vertical="center"/>
    </xf>
    <xf numFmtId="0" fontId="7" fillId="0" borderId="36" xfId="0" applyFont="1" applyBorder="1" applyAlignment="1">
      <alignment horizontal="left" vertical="top"/>
    </xf>
    <xf numFmtId="164" fontId="15" fillId="0" borderId="38" xfId="0" applyNumberFormat="1" applyFont="1" applyBorder="1" applyAlignment="1">
      <alignment horizontal="center" vertical="center" textRotation="90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center" vertical="center" textRotation="90"/>
    </xf>
    <xf numFmtId="0" fontId="13" fillId="3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vertical="center"/>
    </xf>
    <xf numFmtId="0" fontId="3" fillId="9" borderId="45" xfId="0" applyFon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center" vertical="center" textRotation="90" wrapText="1"/>
    </xf>
    <xf numFmtId="9" fontId="14" fillId="0" borderId="25" xfId="3" applyFont="1" applyFill="1" applyBorder="1" applyAlignment="1"/>
    <xf numFmtId="0" fontId="14" fillId="0" borderId="9" xfId="0" applyFont="1" applyBorder="1"/>
    <xf numFmtId="0" fontId="14" fillId="0" borderId="18" xfId="0" applyFont="1" applyBorder="1"/>
    <xf numFmtId="0" fontId="20" fillId="0" borderId="27" xfId="0" applyFont="1" applyBorder="1" applyAlignment="1">
      <alignment horizontal="left" vertical="top"/>
    </xf>
    <xf numFmtId="0" fontId="25" fillId="0" borderId="0" xfId="0" applyFont="1"/>
    <xf numFmtId="0" fontId="26" fillId="8" borderId="3" xfId="0" applyFont="1" applyFill="1" applyBorder="1"/>
    <xf numFmtId="0" fontId="27" fillId="2" borderId="0" xfId="0" applyFont="1" applyFill="1"/>
    <xf numFmtId="0" fontId="26" fillId="8" borderId="0" xfId="0" applyFont="1" applyFill="1"/>
    <xf numFmtId="0" fontId="26" fillId="8" borderId="9" xfId="0" applyFont="1" applyFill="1" applyBorder="1"/>
    <xf numFmtId="0" fontId="27" fillId="0" borderId="0" xfId="0" applyFont="1"/>
    <xf numFmtId="0" fontId="25" fillId="0" borderId="13" xfId="0" applyFont="1" applyBorder="1"/>
    <xf numFmtId="0" fontId="27" fillId="2" borderId="9" xfId="0" applyFont="1" applyFill="1" applyBorder="1"/>
    <xf numFmtId="0" fontId="27" fillId="8" borderId="7" xfId="0" applyFont="1" applyFill="1" applyBorder="1"/>
    <xf numFmtId="0" fontId="27" fillId="0" borderId="20" xfId="0" applyFont="1" applyBorder="1"/>
    <xf numFmtId="0" fontId="27" fillId="8" borderId="20" xfId="0" applyFont="1" applyFill="1" applyBorder="1"/>
    <xf numFmtId="0" fontId="27" fillId="0" borderId="25" xfId="0" applyFont="1" applyBorder="1"/>
    <xf numFmtId="0" fontId="26" fillId="8" borderId="8" xfId="0" applyFont="1" applyFill="1" applyBorder="1"/>
    <xf numFmtId="0" fontId="27" fillId="2" borderId="15" xfId="0" applyFont="1" applyFill="1" applyBorder="1"/>
    <xf numFmtId="0" fontId="26" fillId="8" borderId="15" xfId="0" applyFont="1" applyFill="1" applyBorder="1"/>
    <xf numFmtId="0" fontId="26" fillId="8" borderId="10" xfId="0" applyFont="1" applyFill="1" applyBorder="1"/>
    <xf numFmtId="0" fontId="27" fillId="8" borderId="8" xfId="0" applyFont="1" applyFill="1" applyBorder="1"/>
    <xf numFmtId="0" fontId="27" fillId="0" borderId="15" xfId="0" applyFont="1" applyBorder="1"/>
    <xf numFmtId="0" fontId="27" fillId="8" borderId="15" xfId="0" applyFont="1" applyFill="1" applyBorder="1"/>
    <xf numFmtId="0" fontId="27" fillId="0" borderId="10" xfId="0" applyFont="1" applyBorder="1"/>
    <xf numFmtId="0" fontId="27" fillId="8" borderId="10" xfId="0" applyFont="1" applyFill="1" applyBorder="1"/>
    <xf numFmtId="0" fontId="28" fillId="8" borderId="15" xfId="0" applyFont="1" applyFill="1" applyBorder="1"/>
    <xf numFmtId="0" fontId="27" fillId="0" borderId="2" xfId="0" applyFont="1" applyBorder="1"/>
    <xf numFmtId="0" fontId="27" fillId="8" borderId="8" xfId="0" applyFont="1" applyFill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8" borderId="15" xfId="0" applyFont="1" applyFill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8" borderId="49" xfId="0" applyFont="1" applyFill="1" applyBorder="1"/>
    <xf numFmtId="0" fontId="3" fillId="2" borderId="0" xfId="0" applyFont="1" applyFill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27" fillId="0" borderId="48" xfId="0" applyFont="1" applyBorder="1"/>
    <xf numFmtId="0" fontId="29" fillId="2" borderId="47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10" fillId="0" borderId="13" xfId="0" applyFont="1" applyBorder="1" applyAlignment="1">
      <alignment horizontal="left"/>
    </xf>
    <xf numFmtId="0" fontId="3" fillId="9" borderId="26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23" fillId="2" borderId="26" xfId="0" applyFont="1" applyFill="1" applyBorder="1" applyAlignment="1">
      <alignment horizontal="center" vertical="center"/>
    </xf>
    <xf numFmtId="0" fontId="24" fillId="0" borderId="44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40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3" fillId="9" borderId="46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8" fillId="8" borderId="33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left" vertical="top"/>
    </xf>
    <xf numFmtId="0" fontId="8" fillId="8" borderId="19" xfId="0" applyFont="1" applyFill="1" applyBorder="1" applyAlignment="1">
      <alignment horizontal="left" vertical="top"/>
    </xf>
    <xf numFmtId="0" fontId="8" fillId="2" borderId="33" xfId="0" applyFont="1" applyFill="1" applyBorder="1" applyAlignment="1">
      <alignment horizontal="left" vertical="top"/>
    </xf>
    <xf numFmtId="0" fontId="8" fillId="2" borderId="35" xfId="0" applyFont="1" applyFill="1" applyBorder="1" applyAlignment="1">
      <alignment horizontal="left" vertical="top"/>
    </xf>
    <xf numFmtId="0" fontId="8" fillId="8" borderId="31" xfId="0" applyFont="1" applyFill="1" applyBorder="1" applyAlignment="1">
      <alignment horizontal="left" vertical="top"/>
    </xf>
    <xf numFmtId="0" fontId="8" fillId="8" borderId="5" xfId="0" applyFont="1" applyFill="1" applyBorder="1" applyAlignment="1">
      <alignment horizontal="left" vertical="top"/>
    </xf>
    <xf numFmtId="0" fontId="8" fillId="8" borderId="17" xfId="0" applyFont="1" applyFill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8" fillId="8" borderId="30" xfId="0" applyFont="1" applyFill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8" borderId="32" xfId="0" applyFont="1" applyFill="1" applyBorder="1" applyAlignment="1">
      <alignment horizontal="left" vertical="top"/>
    </xf>
    <xf numFmtId="0" fontId="8" fillId="0" borderId="28" xfId="0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/>
    </xf>
    <xf numFmtId="0" fontId="8" fillId="8" borderId="4" xfId="0" applyFont="1" applyFill="1" applyBorder="1" applyAlignment="1">
      <alignment horizontal="left" vertical="top"/>
    </xf>
    <xf numFmtId="0" fontId="8" fillId="2" borderId="17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16" xfId="0" applyFont="1" applyFill="1" applyBorder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8" borderId="34" xfId="0" applyFont="1" applyFill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8" borderId="16" xfId="0" applyFont="1" applyFill="1" applyBorder="1" applyAlignment="1">
      <alignment horizontal="left" vertical="top"/>
    </xf>
    <xf numFmtId="0" fontId="8" fillId="8" borderId="35" xfId="0" applyFont="1" applyFill="1" applyBorder="1" applyAlignment="1">
      <alignment horizontal="left" vertical="top"/>
    </xf>
    <xf numFmtId="0" fontId="8" fillId="2" borderId="32" xfId="0" applyFont="1" applyFill="1" applyBorder="1" applyAlignment="1">
      <alignment horizontal="left" vertical="top"/>
    </xf>
    <xf numFmtId="0" fontId="8" fillId="8" borderId="7" xfId="0" applyFont="1" applyFill="1" applyBorder="1" applyAlignment="1">
      <alignment horizontal="left" vertical="top"/>
    </xf>
    <xf numFmtId="0" fontId="10" fillId="0" borderId="7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0" fillId="0" borderId="25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20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19" xfId="0" applyFont="1" applyBorder="1" applyAlignment="1">
      <alignment horizontal="center" vertical="center" textRotation="90" wrapText="1"/>
    </xf>
    <xf numFmtId="0" fontId="15" fillId="0" borderId="20" xfId="0" applyFont="1" applyBorder="1" applyAlignment="1">
      <alignment horizontal="center" vertical="center" textRotation="90" wrapText="1"/>
    </xf>
    <xf numFmtId="0" fontId="15" fillId="0" borderId="24" xfId="0" applyFont="1" applyBorder="1" applyAlignment="1">
      <alignment horizontal="center" vertical="center" textRotation="90" wrapText="1"/>
    </xf>
    <xf numFmtId="0" fontId="15" fillId="0" borderId="25" xfId="0" applyFont="1" applyBorder="1" applyAlignment="1">
      <alignment horizontal="center" vertical="center" textRotation="90" wrapText="1"/>
    </xf>
    <xf numFmtId="0" fontId="15" fillId="0" borderId="18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 wrapText="1"/>
    </xf>
    <xf numFmtId="0" fontId="22" fillId="0" borderId="20" xfId="0" applyFont="1" applyBorder="1" applyAlignment="1">
      <alignment horizontal="center" vertical="center" textRotation="90" wrapText="1"/>
    </xf>
    <xf numFmtId="0" fontId="22" fillId="0" borderId="25" xfId="0" applyFont="1" applyBorder="1" applyAlignment="1">
      <alignment horizontal="center" vertical="center" textRotation="90" wrapText="1"/>
    </xf>
    <xf numFmtId="9" fontId="10" fillId="0" borderId="7" xfId="0" applyNumberFormat="1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 textRotation="90"/>
    </xf>
    <xf numFmtId="0" fontId="18" fillId="0" borderId="25" xfId="0" applyFont="1" applyBorder="1" applyAlignment="1">
      <alignment horizontal="center" vertical="center" textRotation="90"/>
    </xf>
    <xf numFmtId="164" fontId="15" fillId="0" borderId="24" xfId="0" applyNumberFormat="1" applyFont="1" applyBorder="1" applyAlignment="1">
      <alignment horizontal="center" vertical="center" textRotation="90" wrapText="1"/>
    </xf>
    <xf numFmtId="164" fontId="15" fillId="0" borderId="18" xfId="0" applyNumberFormat="1" applyFont="1" applyBorder="1" applyAlignment="1">
      <alignment horizontal="center" vertical="center" textRotation="90" wrapText="1"/>
    </xf>
  </cellXfs>
  <cellStyles count="4">
    <cellStyle name="Normal" xfId="0" builtinId="0"/>
    <cellStyle name="Normal 11 3" xfId="2" xr:uid="{435B41DE-8B54-4D90-8933-E52719BC5FA0}"/>
    <cellStyle name="Normal 2" xfId="1" xr:uid="{825D9103-BF78-4C8C-A6C2-85AA904801AC}"/>
    <cellStyle name="Porcentagem" xfId="3" builtinId="5"/>
  </cellStyles>
  <dxfs count="162"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patternFill>
          <bgColor rgb="FFFF0000"/>
        </pattern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patternFill>
          <bgColor rgb="FFFF0000"/>
        </patternFill>
      </fill>
    </dxf>
    <dxf>
      <fill>
        <gradientFill degree="90">
          <stop position="0">
            <color theme="9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patternFill>
          <bgColor rgb="FF00B050"/>
        </patternFill>
      </fill>
    </dxf>
    <dxf>
      <fill>
        <gradientFill degree="270">
          <stop position="0">
            <color theme="9" tint="-0.25098422193060094"/>
          </stop>
          <stop position="1">
            <color theme="9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0000"/>
          </stop>
          <stop position="1">
            <color rgb="FFC00000"/>
          </stop>
        </gradientFill>
      </fill>
    </dxf>
    <dxf>
      <fill>
        <gradientFill degree="270">
          <stop position="0">
            <color theme="9" tint="-0.25098422193060094"/>
          </stop>
          <stop position="1">
            <color theme="9" tint="0.40000610370189521"/>
          </stop>
        </gradient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Estilo de Tabela 1" pivot="0" count="0" xr9:uid="{EA40E554-DEAB-4ADA-8972-332C7A4AEF8E}"/>
  </tableStyles>
  <colors>
    <mruColors>
      <color rgb="FFDFEBED"/>
      <color rgb="FFB482DA"/>
      <color rgb="FF7093D2"/>
      <color rgb="FF5982CB"/>
      <color rgb="FF38CCFA"/>
      <color rgb="FFDCDADA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I$30" lockText="1" noThreeD="1"/>
</file>

<file path=xl/ctrlProps/ctrlProp10.xml><?xml version="1.0" encoding="utf-8"?>
<formControlPr xmlns="http://schemas.microsoft.com/office/spreadsheetml/2009/9/main" objectType="CheckBox" fmlaLink="$I$29" lockText="1" noThreeD="1"/>
</file>

<file path=xl/ctrlProps/ctrlProp100.xml><?xml version="1.0" encoding="utf-8"?>
<formControlPr xmlns="http://schemas.microsoft.com/office/spreadsheetml/2009/9/main" objectType="CheckBox" fmlaLink="$I$217" lockText="1" noThreeD="1"/>
</file>

<file path=xl/ctrlProps/ctrlProp101.xml><?xml version="1.0" encoding="utf-8"?>
<formControlPr xmlns="http://schemas.microsoft.com/office/spreadsheetml/2009/9/main" objectType="CheckBox" fmlaLink="$I$218" lockText="1" noThreeD="1"/>
</file>

<file path=xl/ctrlProps/ctrlProp102.xml><?xml version="1.0" encoding="utf-8"?>
<formControlPr xmlns="http://schemas.microsoft.com/office/spreadsheetml/2009/9/main" objectType="CheckBox" fmlaLink="$I$219" lockText="1" noThreeD="1"/>
</file>

<file path=xl/ctrlProps/ctrlProp103.xml><?xml version="1.0" encoding="utf-8"?>
<formControlPr xmlns="http://schemas.microsoft.com/office/spreadsheetml/2009/9/main" objectType="CheckBox" fmlaLink="$I$220" lockText="1" noThreeD="1"/>
</file>

<file path=xl/ctrlProps/ctrlProp104.xml><?xml version="1.0" encoding="utf-8"?>
<formControlPr xmlns="http://schemas.microsoft.com/office/spreadsheetml/2009/9/main" objectType="CheckBox" fmlaLink="$I$203" lockText="1" noThreeD="1"/>
</file>

<file path=xl/ctrlProps/ctrlProp105.xml><?xml version="1.0" encoding="utf-8"?>
<formControlPr xmlns="http://schemas.microsoft.com/office/spreadsheetml/2009/9/main" objectType="CheckBox" fmlaLink="$I$207" lockText="1" noThreeD="1"/>
</file>

<file path=xl/ctrlProps/ctrlProp106.xml><?xml version="1.0" encoding="utf-8"?>
<formControlPr xmlns="http://schemas.microsoft.com/office/spreadsheetml/2009/9/main" objectType="CheckBox" fmlaLink="$I$204" lockText="1" noThreeD="1"/>
</file>

<file path=xl/ctrlProps/ctrlProp107.xml><?xml version="1.0" encoding="utf-8"?>
<formControlPr xmlns="http://schemas.microsoft.com/office/spreadsheetml/2009/9/main" objectType="CheckBox" fmlaLink="$I$208" lockText="1" noThreeD="1"/>
</file>

<file path=xl/ctrlProps/ctrlProp108.xml><?xml version="1.0" encoding="utf-8"?>
<formControlPr xmlns="http://schemas.microsoft.com/office/spreadsheetml/2009/9/main" objectType="CheckBox" fmlaLink="$I$205" lockText="1" noThreeD="1"/>
</file>

<file path=xl/ctrlProps/ctrlProp109.xml><?xml version="1.0" encoding="utf-8"?>
<formControlPr xmlns="http://schemas.microsoft.com/office/spreadsheetml/2009/9/main" objectType="CheckBox" fmlaLink="$I$206" lockText="1" noThreeD="1"/>
</file>

<file path=xl/ctrlProps/ctrlProp11.xml><?xml version="1.0" encoding="utf-8"?>
<formControlPr xmlns="http://schemas.microsoft.com/office/spreadsheetml/2009/9/main" objectType="CheckBox" fmlaLink="$I$39" lockText="1" noThreeD="1"/>
</file>

<file path=xl/ctrlProps/ctrlProp110.xml><?xml version="1.0" encoding="utf-8"?>
<formControlPr xmlns="http://schemas.microsoft.com/office/spreadsheetml/2009/9/main" objectType="CheckBox" fmlaLink="$I$209" lockText="1" noThreeD="1"/>
</file>

<file path=xl/ctrlProps/ctrlProp111.xml><?xml version="1.0" encoding="utf-8"?>
<formControlPr xmlns="http://schemas.microsoft.com/office/spreadsheetml/2009/9/main" objectType="CheckBox" fmlaLink="$I$222" lockText="1" noThreeD="1"/>
</file>

<file path=xl/ctrlProps/ctrlProp112.xml><?xml version="1.0" encoding="utf-8"?>
<formControlPr xmlns="http://schemas.microsoft.com/office/spreadsheetml/2009/9/main" objectType="CheckBox" fmlaLink="$I$226" lockText="1" noThreeD="1"/>
</file>

<file path=xl/ctrlProps/ctrlProp113.xml><?xml version="1.0" encoding="utf-8"?>
<formControlPr xmlns="http://schemas.microsoft.com/office/spreadsheetml/2009/9/main" objectType="CheckBox" fmlaLink="$I$223" lockText="1" noThreeD="1"/>
</file>

<file path=xl/ctrlProps/ctrlProp114.xml><?xml version="1.0" encoding="utf-8"?>
<formControlPr xmlns="http://schemas.microsoft.com/office/spreadsheetml/2009/9/main" objectType="CheckBox" fmlaLink="$I$227" lockText="1" noThreeD="1"/>
</file>

<file path=xl/ctrlProps/ctrlProp115.xml><?xml version="1.0" encoding="utf-8"?>
<formControlPr xmlns="http://schemas.microsoft.com/office/spreadsheetml/2009/9/main" objectType="CheckBox" fmlaLink="$I$228" lockText="1" noThreeD="1"/>
</file>

<file path=xl/ctrlProps/ctrlProp116.xml><?xml version="1.0" encoding="utf-8"?>
<formControlPr xmlns="http://schemas.microsoft.com/office/spreadsheetml/2009/9/main" objectType="CheckBox" fmlaLink="$I$232" lockText="1" noThreeD="1"/>
</file>

<file path=xl/ctrlProps/ctrlProp117.xml><?xml version="1.0" encoding="utf-8"?>
<formControlPr xmlns="http://schemas.microsoft.com/office/spreadsheetml/2009/9/main" objectType="CheckBox" fmlaLink="$I$229" lockText="1" noThreeD="1"/>
</file>

<file path=xl/ctrlProps/ctrlProp118.xml><?xml version="1.0" encoding="utf-8"?>
<formControlPr xmlns="http://schemas.microsoft.com/office/spreadsheetml/2009/9/main" objectType="CheckBox" fmlaLink="$I$230" lockText="1" noThreeD="1"/>
</file>

<file path=xl/ctrlProps/ctrlProp119.xml><?xml version="1.0" encoding="utf-8"?>
<formControlPr xmlns="http://schemas.microsoft.com/office/spreadsheetml/2009/9/main" objectType="CheckBox" fmlaLink="$I$231" lockText="1" noThreeD="1"/>
</file>

<file path=xl/ctrlProps/ctrlProp12.xml><?xml version="1.0" encoding="utf-8"?>
<formControlPr xmlns="http://schemas.microsoft.com/office/spreadsheetml/2009/9/main" objectType="CheckBox" fmlaLink="$I$43" lockText="1" noThreeD="1"/>
</file>

<file path=xl/ctrlProps/ctrlProp120.xml><?xml version="1.0" encoding="utf-8"?>
<formControlPr xmlns="http://schemas.microsoft.com/office/spreadsheetml/2009/9/main" objectType="CheckBox" fmlaLink="$I$234" lockText="1" noThreeD="1"/>
</file>

<file path=xl/ctrlProps/ctrlProp121.xml><?xml version="1.0" encoding="utf-8"?>
<formControlPr xmlns="http://schemas.microsoft.com/office/spreadsheetml/2009/9/main" objectType="CheckBox" fmlaLink="$I$238" lockText="1" noThreeD="1"/>
</file>

<file path=xl/ctrlProps/ctrlProp122.xml><?xml version="1.0" encoding="utf-8"?>
<formControlPr xmlns="http://schemas.microsoft.com/office/spreadsheetml/2009/9/main" objectType="CheckBox" fmlaLink="$I$235" lockText="1" noThreeD="1"/>
</file>

<file path=xl/ctrlProps/ctrlProp123.xml><?xml version="1.0" encoding="utf-8"?>
<formControlPr xmlns="http://schemas.microsoft.com/office/spreadsheetml/2009/9/main" objectType="CheckBox" fmlaLink="$I$239" lockText="1" noThreeD="1"/>
</file>

<file path=xl/ctrlProps/ctrlProp124.xml><?xml version="1.0" encoding="utf-8"?>
<formControlPr xmlns="http://schemas.microsoft.com/office/spreadsheetml/2009/9/main" objectType="CheckBox" fmlaLink="$I$236" lockText="1" noThreeD="1"/>
</file>

<file path=xl/ctrlProps/ctrlProp125.xml><?xml version="1.0" encoding="utf-8"?>
<formControlPr xmlns="http://schemas.microsoft.com/office/spreadsheetml/2009/9/main" objectType="CheckBox" fmlaLink="$I$237" lockText="1" noThreeD="1"/>
</file>

<file path=xl/ctrlProps/ctrlProp126.xml><?xml version="1.0" encoding="utf-8"?>
<formControlPr xmlns="http://schemas.microsoft.com/office/spreadsheetml/2009/9/main" objectType="CheckBox" fmlaLink="$I$240" lockText="1" noThreeD="1"/>
</file>

<file path=xl/ctrlProps/ctrlProp127.xml><?xml version="1.0" encoding="utf-8"?>
<formControlPr xmlns="http://schemas.microsoft.com/office/spreadsheetml/2009/9/main" objectType="CheckBox" fmlaLink="$I$244" lockText="1" noThreeD="1"/>
</file>

<file path=xl/ctrlProps/ctrlProp128.xml><?xml version="1.0" encoding="utf-8"?>
<formControlPr xmlns="http://schemas.microsoft.com/office/spreadsheetml/2009/9/main" objectType="CheckBox" fmlaLink="$I$241" lockText="1" noThreeD="1"/>
</file>

<file path=xl/ctrlProps/ctrlProp129.xml><?xml version="1.0" encoding="utf-8"?>
<formControlPr xmlns="http://schemas.microsoft.com/office/spreadsheetml/2009/9/main" objectType="CheckBox" fmlaLink="$I$245" lockText="1" noThreeD="1"/>
</file>

<file path=xl/ctrlProps/ctrlProp13.xml><?xml version="1.0" encoding="utf-8"?>
<formControlPr xmlns="http://schemas.microsoft.com/office/spreadsheetml/2009/9/main" objectType="CheckBox" fmlaLink="$I$40" lockText="1" noThreeD="1"/>
</file>

<file path=xl/ctrlProps/ctrlProp130.xml><?xml version="1.0" encoding="utf-8"?>
<formControlPr xmlns="http://schemas.microsoft.com/office/spreadsheetml/2009/9/main" objectType="CheckBox" fmlaLink="$I$242" lockText="1" noThreeD="1"/>
</file>

<file path=xl/ctrlProps/ctrlProp131.xml><?xml version="1.0" encoding="utf-8"?>
<formControlPr xmlns="http://schemas.microsoft.com/office/spreadsheetml/2009/9/main" objectType="CheckBox" fmlaLink="$I$243" lockText="1" noThreeD="1"/>
</file>

<file path=xl/ctrlProps/ctrlProp132.xml><?xml version="1.0" encoding="utf-8"?>
<formControlPr xmlns="http://schemas.microsoft.com/office/spreadsheetml/2009/9/main" objectType="CheckBox" fmlaLink="$I$246" lockText="1" noThreeD="1"/>
</file>

<file path=xl/ctrlProps/ctrlProp133.xml><?xml version="1.0" encoding="utf-8"?>
<formControlPr xmlns="http://schemas.microsoft.com/office/spreadsheetml/2009/9/main" objectType="CheckBox" fmlaLink="$I$250" lockText="1" noThreeD="1"/>
</file>

<file path=xl/ctrlProps/ctrlProp134.xml><?xml version="1.0" encoding="utf-8"?>
<formControlPr xmlns="http://schemas.microsoft.com/office/spreadsheetml/2009/9/main" objectType="CheckBox" fmlaLink="$I$247" lockText="1" noThreeD="1"/>
</file>

<file path=xl/ctrlProps/ctrlProp135.xml><?xml version="1.0" encoding="utf-8"?>
<formControlPr xmlns="http://schemas.microsoft.com/office/spreadsheetml/2009/9/main" objectType="CheckBox" fmlaLink="$I$248" lockText="1" noThreeD="1"/>
</file>

<file path=xl/ctrlProps/ctrlProp136.xml><?xml version="1.0" encoding="utf-8"?>
<formControlPr xmlns="http://schemas.microsoft.com/office/spreadsheetml/2009/9/main" objectType="CheckBox" fmlaLink="$I$249" lockText="1" noThreeD="1"/>
</file>

<file path=xl/ctrlProps/ctrlProp137.xml><?xml version="1.0" encoding="utf-8"?>
<formControlPr xmlns="http://schemas.microsoft.com/office/spreadsheetml/2009/9/main" objectType="CheckBox" fmlaLink="$I$252" lockText="1" noThreeD="1"/>
</file>

<file path=xl/ctrlProps/ctrlProp138.xml><?xml version="1.0" encoding="utf-8"?>
<formControlPr xmlns="http://schemas.microsoft.com/office/spreadsheetml/2009/9/main" objectType="CheckBox" fmlaLink="$I$256" lockText="1" noThreeD="1"/>
</file>

<file path=xl/ctrlProps/ctrlProp139.xml><?xml version="1.0" encoding="utf-8"?>
<formControlPr xmlns="http://schemas.microsoft.com/office/spreadsheetml/2009/9/main" objectType="CheckBox" fmlaLink="$I$253" lockText="1" noThreeD="1"/>
</file>

<file path=xl/ctrlProps/ctrlProp14.xml><?xml version="1.0" encoding="utf-8"?>
<formControlPr xmlns="http://schemas.microsoft.com/office/spreadsheetml/2009/9/main" objectType="CheckBox" fmlaLink="$I$44" lockText="1" noThreeD="1"/>
</file>

<file path=xl/ctrlProps/ctrlProp140.xml><?xml version="1.0" encoding="utf-8"?>
<formControlPr xmlns="http://schemas.microsoft.com/office/spreadsheetml/2009/9/main" objectType="CheckBox" fmlaLink="$I$254" lockText="1" noThreeD="1"/>
</file>

<file path=xl/ctrlProps/ctrlProp141.xml><?xml version="1.0" encoding="utf-8"?>
<formControlPr xmlns="http://schemas.microsoft.com/office/spreadsheetml/2009/9/main" objectType="CheckBox" fmlaLink="$I$255" lockText="1" noThreeD="1"/>
</file>

<file path=xl/ctrlProps/ctrlProp142.xml><?xml version="1.0" encoding="utf-8"?>
<formControlPr xmlns="http://schemas.microsoft.com/office/spreadsheetml/2009/9/main" objectType="CheckBox" fmlaLink="$I$269" lockText="1" noThreeD="1"/>
</file>

<file path=xl/ctrlProps/ctrlProp143.xml><?xml version="1.0" encoding="utf-8"?>
<formControlPr xmlns="http://schemas.microsoft.com/office/spreadsheetml/2009/9/main" objectType="CheckBox" fmlaLink="$I$273" lockText="1" noThreeD="1"/>
</file>

<file path=xl/ctrlProps/ctrlProp144.xml><?xml version="1.0" encoding="utf-8"?>
<formControlPr xmlns="http://schemas.microsoft.com/office/spreadsheetml/2009/9/main" objectType="CheckBox" fmlaLink="$I$270" lockText="1" noThreeD="1"/>
</file>

<file path=xl/ctrlProps/ctrlProp145.xml><?xml version="1.0" encoding="utf-8"?>
<formControlPr xmlns="http://schemas.microsoft.com/office/spreadsheetml/2009/9/main" objectType="CheckBox" fmlaLink="$I$274" lockText="1" noThreeD="1"/>
</file>

<file path=xl/ctrlProps/ctrlProp146.xml><?xml version="1.0" encoding="utf-8"?>
<formControlPr xmlns="http://schemas.microsoft.com/office/spreadsheetml/2009/9/main" objectType="CheckBox" fmlaLink="$I$271" lockText="1" noThreeD="1"/>
</file>

<file path=xl/ctrlProps/ctrlProp147.xml><?xml version="1.0" encoding="utf-8"?>
<formControlPr xmlns="http://schemas.microsoft.com/office/spreadsheetml/2009/9/main" objectType="CheckBox" fmlaLink="$I$272" lockText="1" noThreeD="1"/>
</file>

<file path=xl/ctrlProps/ctrlProp148.xml><?xml version="1.0" encoding="utf-8"?>
<formControlPr xmlns="http://schemas.microsoft.com/office/spreadsheetml/2009/9/main" objectType="CheckBox" fmlaLink="$I$275" lockText="1" noThreeD="1"/>
</file>

<file path=xl/ctrlProps/ctrlProp149.xml><?xml version="1.0" encoding="utf-8"?>
<formControlPr xmlns="http://schemas.microsoft.com/office/spreadsheetml/2009/9/main" objectType="CheckBox" fmlaLink="$I$279" lockText="1" noThreeD="1"/>
</file>

<file path=xl/ctrlProps/ctrlProp15.xml><?xml version="1.0" encoding="utf-8"?>
<formControlPr xmlns="http://schemas.microsoft.com/office/spreadsheetml/2009/9/main" objectType="CheckBox" fmlaLink="$I$41" lockText="1" noThreeD="1"/>
</file>

<file path=xl/ctrlProps/ctrlProp150.xml><?xml version="1.0" encoding="utf-8"?>
<formControlPr xmlns="http://schemas.microsoft.com/office/spreadsheetml/2009/9/main" objectType="CheckBox" fmlaLink="$I$276" lockText="1" noThreeD="1"/>
</file>

<file path=xl/ctrlProps/ctrlProp151.xml><?xml version="1.0" encoding="utf-8"?>
<formControlPr xmlns="http://schemas.microsoft.com/office/spreadsheetml/2009/9/main" objectType="CheckBox" fmlaLink="$I$280" lockText="1" noThreeD="1"/>
</file>

<file path=xl/ctrlProps/ctrlProp152.xml><?xml version="1.0" encoding="utf-8"?>
<formControlPr xmlns="http://schemas.microsoft.com/office/spreadsheetml/2009/9/main" objectType="CheckBox" fmlaLink="$I$277" lockText="1" noThreeD="1"/>
</file>

<file path=xl/ctrlProps/ctrlProp153.xml><?xml version="1.0" encoding="utf-8"?>
<formControlPr xmlns="http://schemas.microsoft.com/office/spreadsheetml/2009/9/main" objectType="CheckBox" fmlaLink="$I$258" lockText="1" noThreeD="1"/>
</file>

<file path=xl/ctrlProps/ctrlProp154.xml><?xml version="1.0" encoding="utf-8"?>
<formControlPr xmlns="http://schemas.microsoft.com/office/spreadsheetml/2009/9/main" objectType="CheckBox" fmlaLink="$I$259" lockText="1" noThreeD="1"/>
</file>

<file path=xl/ctrlProps/ctrlProp155.xml><?xml version="1.0" encoding="utf-8"?>
<formControlPr xmlns="http://schemas.microsoft.com/office/spreadsheetml/2009/9/main" objectType="CheckBox" fmlaLink="$I$260" lockText="1" noThreeD="1"/>
</file>

<file path=xl/ctrlProps/ctrlProp156.xml><?xml version="1.0" encoding="utf-8"?>
<formControlPr xmlns="http://schemas.microsoft.com/office/spreadsheetml/2009/9/main" objectType="CheckBox" fmlaLink="$I$261" lockText="1" noThreeD="1"/>
</file>

<file path=xl/ctrlProps/ctrlProp157.xml><?xml version="1.0" encoding="utf-8"?>
<formControlPr xmlns="http://schemas.microsoft.com/office/spreadsheetml/2009/9/main" objectType="CheckBox" fmlaLink="$I$264" lockText="1" noThreeD="1"/>
</file>

<file path=xl/ctrlProps/ctrlProp158.xml><?xml version="1.0" encoding="utf-8"?>
<formControlPr xmlns="http://schemas.microsoft.com/office/spreadsheetml/2009/9/main" objectType="CheckBox" fmlaLink="$I$265" lockText="1" noThreeD="1"/>
</file>

<file path=xl/ctrlProps/ctrlProp159.xml><?xml version="1.0" encoding="utf-8"?>
<formControlPr xmlns="http://schemas.microsoft.com/office/spreadsheetml/2009/9/main" objectType="CheckBox" fmlaLink="$I$266" lockText="1" noThreeD="1"/>
</file>

<file path=xl/ctrlProps/ctrlProp16.xml><?xml version="1.0" encoding="utf-8"?>
<formControlPr xmlns="http://schemas.microsoft.com/office/spreadsheetml/2009/9/main" objectType="CheckBox" fmlaLink="$I$42" lockText="1" noThreeD="1"/>
</file>

<file path=xl/ctrlProps/ctrlProp160.xml><?xml version="1.0" encoding="utf-8"?>
<formControlPr xmlns="http://schemas.microsoft.com/office/spreadsheetml/2009/9/main" objectType="CheckBox" fmlaLink="$I$267" lockText="1" noThreeD="1"/>
</file>

<file path=xl/ctrlProps/ctrlProp161.xml><?xml version="1.0" encoding="utf-8"?>
<formControlPr xmlns="http://schemas.microsoft.com/office/spreadsheetml/2009/9/main" objectType="CheckBox" fmlaLink="$I$106" lockText="1" noThreeD="1"/>
</file>

<file path=xl/ctrlProps/ctrlProp162.xml><?xml version="1.0" encoding="utf-8"?>
<formControlPr xmlns="http://schemas.microsoft.com/office/spreadsheetml/2009/9/main" objectType="CheckBox" fmlaLink="$I$103" lockText="1" noThreeD="1"/>
</file>

<file path=xl/ctrlProps/ctrlProp163.xml><?xml version="1.0" encoding="utf-8"?>
<formControlPr xmlns="http://schemas.microsoft.com/office/spreadsheetml/2009/9/main" objectType="CheckBox" fmlaLink="$I$104" lockText="1" noThreeD="1"/>
</file>

<file path=xl/ctrlProps/ctrlProp164.xml><?xml version="1.0" encoding="utf-8"?>
<formControlPr xmlns="http://schemas.microsoft.com/office/spreadsheetml/2009/9/main" objectType="CheckBox" fmlaLink="$I$105" lockText="1" noThreeD="1"/>
</file>

<file path=xl/ctrlProps/ctrlProp165.xml><?xml version="1.0" encoding="utf-8"?>
<formControlPr xmlns="http://schemas.microsoft.com/office/spreadsheetml/2009/9/main" objectType="CheckBox" fmlaLink="$I$111" lockText="1" noThreeD="1"/>
</file>

<file path=xl/ctrlProps/ctrlProp166.xml><?xml version="1.0" encoding="utf-8"?>
<formControlPr xmlns="http://schemas.microsoft.com/office/spreadsheetml/2009/9/main" objectType="CheckBox" fmlaLink="$I$108" lockText="1" noThreeD="1"/>
</file>

<file path=xl/ctrlProps/ctrlProp167.xml><?xml version="1.0" encoding="utf-8"?>
<formControlPr xmlns="http://schemas.microsoft.com/office/spreadsheetml/2009/9/main" objectType="CheckBox" fmlaLink="$I$109" lockText="1" noThreeD="1"/>
</file>

<file path=xl/ctrlProps/ctrlProp168.xml><?xml version="1.0" encoding="utf-8"?>
<formControlPr xmlns="http://schemas.microsoft.com/office/spreadsheetml/2009/9/main" objectType="CheckBox" fmlaLink="$I$110" lockText="1" noThreeD="1"/>
</file>

<file path=xl/ctrlProps/ctrlProp169.xml><?xml version="1.0" encoding="utf-8"?>
<formControlPr xmlns="http://schemas.microsoft.com/office/spreadsheetml/2009/9/main" objectType="CheckBox" fmlaLink="$I$284" lockText="1" noThreeD="1"/>
</file>

<file path=xl/ctrlProps/ctrlProp17.xml><?xml version="1.0" encoding="utf-8"?>
<formControlPr xmlns="http://schemas.microsoft.com/office/spreadsheetml/2009/9/main" objectType="CheckBox" fmlaLink="$I$46" lockText="1" noThreeD="1"/>
</file>

<file path=xl/ctrlProps/ctrlProp170.xml><?xml version="1.0" encoding="utf-8"?>
<formControlPr xmlns="http://schemas.microsoft.com/office/spreadsheetml/2009/9/main" objectType="CheckBox" fmlaLink="$I$281" lockText="1" noThreeD="1"/>
</file>

<file path=xl/ctrlProps/ctrlProp171.xml><?xml version="1.0" encoding="utf-8"?>
<formControlPr xmlns="http://schemas.microsoft.com/office/spreadsheetml/2009/9/main" objectType="CheckBox" fmlaLink="$I$285" lockText="1" noThreeD="1"/>
</file>

<file path=xl/ctrlProps/ctrlProp172.xml><?xml version="1.0" encoding="utf-8"?>
<formControlPr xmlns="http://schemas.microsoft.com/office/spreadsheetml/2009/9/main" objectType="CheckBox" fmlaLink="$I$282" lockText="1" noThreeD="1"/>
</file>

<file path=xl/ctrlProps/ctrlProp173.xml><?xml version="1.0" encoding="utf-8"?>
<formControlPr xmlns="http://schemas.microsoft.com/office/spreadsheetml/2009/9/main" objectType="CheckBox" fmlaLink="$I$283" lockText="1" noThreeD="1"/>
</file>

<file path=xl/ctrlProps/ctrlProp174.xml><?xml version="1.0" encoding="utf-8"?>
<formControlPr xmlns="http://schemas.microsoft.com/office/spreadsheetml/2009/9/main" objectType="CheckBox" fmlaLink="$I$286" lockText="1" noThreeD="1"/>
</file>

<file path=xl/ctrlProps/ctrlProp175.xml><?xml version="1.0" encoding="utf-8"?>
<formControlPr xmlns="http://schemas.microsoft.com/office/spreadsheetml/2009/9/main" objectType="CheckBox" fmlaLink="$I$287" lockText="1" noThreeD="1"/>
</file>

<file path=xl/ctrlProps/ctrlProp176.xml><?xml version="1.0" encoding="utf-8"?>
<formControlPr xmlns="http://schemas.microsoft.com/office/spreadsheetml/2009/9/main" objectType="CheckBox" fmlaLink="$I$288" lockText="1" noThreeD="1"/>
</file>

<file path=xl/ctrlProps/ctrlProp177.xml><?xml version="1.0" encoding="utf-8"?>
<formControlPr xmlns="http://schemas.microsoft.com/office/spreadsheetml/2009/9/main" objectType="CheckBox" fmlaLink="$I$293" lockText="1" noThreeD="1"/>
</file>

<file path=xl/ctrlProps/ctrlProp178.xml><?xml version="1.0" encoding="utf-8"?>
<formControlPr xmlns="http://schemas.microsoft.com/office/spreadsheetml/2009/9/main" objectType="CheckBox" fmlaLink="$I$290" lockText="1" noThreeD="1"/>
</file>

<file path=xl/ctrlProps/ctrlProp179.xml><?xml version="1.0" encoding="utf-8"?>
<formControlPr xmlns="http://schemas.microsoft.com/office/spreadsheetml/2009/9/main" objectType="CheckBox" fmlaLink="$I$294" lockText="1" noThreeD="1"/>
</file>

<file path=xl/ctrlProps/ctrlProp18.xml><?xml version="1.0" encoding="utf-8"?>
<formControlPr xmlns="http://schemas.microsoft.com/office/spreadsheetml/2009/9/main" objectType="CheckBox" fmlaLink="$I$50" lockText="1" noThreeD="1"/>
</file>

<file path=xl/ctrlProps/ctrlProp180.xml><?xml version="1.0" encoding="utf-8"?>
<formControlPr xmlns="http://schemas.microsoft.com/office/spreadsheetml/2009/9/main" objectType="CheckBox" fmlaLink="$I$291" lockText="1" noThreeD="1"/>
</file>

<file path=xl/ctrlProps/ctrlProp181.xml><?xml version="1.0" encoding="utf-8"?>
<formControlPr xmlns="http://schemas.microsoft.com/office/spreadsheetml/2009/9/main" objectType="CheckBox" fmlaLink="$I$292" lockText="1" noThreeD="1"/>
</file>

<file path=xl/ctrlProps/ctrlProp182.xml><?xml version="1.0" encoding="utf-8"?>
<formControlPr xmlns="http://schemas.microsoft.com/office/spreadsheetml/2009/9/main" objectType="CheckBox" fmlaLink="$I$295" lockText="1" noThreeD="1"/>
</file>

<file path=xl/ctrlProps/ctrlProp183.xml><?xml version="1.0" encoding="utf-8"?>
<formControlPr xmlns="http://schemas.microsoft.com/office/spreadsheetml/2009/9/main" objectType="CheckBox" fmlaLink="$I$300" lockText="1" noThreeD="1"/>
</file>

<file path=xl/ctrlProps/ctrlProp184.xml><?xml version="1.0" encoding="utf-8"?>
<formControlPr xmlns="http://schemas.microsoft.com/office/spreadsheetml/2009/9/main" objectType="CheckBox" fmlaLink="$I$297" lockText="1" noThreeD="1"/>
</file>

<file path=xl/ctrlProps/ctrlProp185.xml><?xml version="1.0" encoding="utf-8"?>
<formControlPr xmlns="http://schemas.microsoft.com/office/spreadsheetml/2009/9/main" objectType="CheckBox" fmlaLink="$I$301" lockText="1" noThreeD="1"/>
</file>

<file path=xl/ctrlProps/ctrlProp186.xml><?xml version="1.0" encoding="utf-8"?>
<formControlPr xmlns="http://schemas.microsoft.com/office/spreadsheetml/2009/9/main" objectType="CheckBox" fmlaLink="$I$298" lockText="1" noThreeD="1"/>
</file>

<file path=xl/ctrlProps/ctrlProp187.xml><?xml version="1.0" encoding="utf-8"?>
<formControlPr xmlns="http://schemas.microsoft.com/office/spreadsheetml/2009/9/main" objectType="CheckBox" fmlaLink="$I$299" lockText="1" noThreeD="1"/>
</file>

<file path=xl/ctrlProps/ctrlProp188.xml><?xml version="1.0" encoding="utf-8"?>
<formControlPr xmlns="http://schemas.microsoft.com/office/spreadsheetml/2009/9/main" objectType="CheckBox" fmlaLink="$I$302" lockText="1" noThreeD="1"/>
</file>

<file path=xl/ctrlProps/ctrlProp189.xml><?xml version="1.0" encoding="utf-8"?>
<formControlPr xmlns="http://schemas.microsoft.com/office/spreadsheetml/2009/9/main" objectType="CheckBox" fmlaLink="$I$303" lockText="1" noThreeD="1"/>
</file>

<file path=xl/ctrlProps/ctrlProp19.xml><?xml version="1.0" encoding="utf-8"?>
<formControlPr xmlns="http://schemas.microsoft.com/office/spreadsheetml/2009/9/main" objectType="CheckBox" fmlaLink="$I$47" lockText="1" noThreeD="1"/>
</file>

<file path=xl/ctrlProps/ctrlProp190.xml><?xml version="1.0" encoding="utf-8"?>
<formControlPr xmlns="http://schemas.microsoft.com/office/spreadsheetml/2009/9/main" objectType="CheckBox" fmlaLink="$I$304" lockText="1" noThreeD="1"/>
</file>

<file path=xl/ctrlProps/ctrlProp191.xml><?xml version="1.0" encoding="utf-8"?>
<formControlPr xmlns="http://schemas.microsoft.com/office/spreadsheetml/2009/9/main" objectType="CheckBox" fmlaLink="$I$308" lockText="1" noThreeD="1"/>
</file>

<file path=xl/ctrlProps/ctrlProp192.xml><?xml version="1.0" encoding="utf-8"?>
<formControlPr xmlns="http://schemas.microsoft.com/office/spreadsheetml/2009/9/main" objectType="CheckBox" fmlaLink="$I$305" lockText="1" noThreeD="1"/>
</file>

<file path=xl/ctrlProps/ctrlProp193.xml><?xml version="1.0" encoding="utf-8"?>
<formControlPr xmlns="http://schemas.microsoft.com/office/spreadsheetml/2009/9/main" objectType="CheckBox" fmlaLink="$I$309" lockText="1" noThreeD="1"/>
</file>

<file path=xl/ctrlProps/ctrlProp194.xml><?xml version="1.0" encoding="utf-8"?>
<formControlPr xmlns="http://schemas.microsoft.com/office/spreadsheetml/2009/9/main" objectType="CheckBox" fmlaLink="$I$306" lockText="1" noThreeD="1"/>
</file>

<file path=xl/ctrlProps/ctrlProp195.xml><?xml version="1.0" encoding="utf-8"?>
<formControlPr xmlns="http://schemas.microsoft.com/office/spreadsheetml/2009/9/main" objectType="CheckBox" fmlaLink="$I$307" lockText="1" noThreeD="1"/>
</file>

<file path=xl/ctrlProps/ctrlProp196.xml><?xml version="1.0" encoding="utf-8"?>
<formControlPr xmlns="http://schemas.microsoft.com/office/spreadsheetml/2009/9/main" objectType="CheckBox" fmlaLink="$I$310" lockText="1" noThreeD="1"/>
</file>

<file path=xl/ctrlProps/ctrlProp197.xml><?xml version="1.0" encoding="utf-8"?>
<formControlPr xmlns="http://schemas.microsoft.com/office/spreadsheetml/2009/9/main" objectType="CheckBox" fmlaLink="$I$311" lockText="1" noThreeD="1"/>
</file>

<file path=xl/ctrlProps/ctrlProp198.xml><?xml version="1.0" encoding="utf-8"?>
<formControlPr xmlns="http://schemas.microsoft.com/office/spreadsheetml/2009/9/main" objectType="CheckBox" fmlaLink="$I$312" lockText="1" noThreeD="1"/>
</file>

<file path=xl/ctrlProps/ctrlProp199.xml><?xml version="1.0" encoding="utf-8"?>
<formControlPr xmlns="http://schemas.microsoft.com/office/spreadsheetml/2009/9/main" objectType="CheckBox" fmlaLink="$I$316" lockText="1" noThreeD="1"/>
</file>

<file path=xl/ctrlProps/ctrlProp2.xml><?xml version="1.0" encoding="utf-8"?>
<formControlPr xmlns="http://schemas.microsoft.com/office/spreadsheetml/2009/9/main" objectType="CheckBox" fmlaLink="$I$27" lockText="1" noThreeD="1"/>
</file>

<file path=xl/ctrlProps/ctrlProp20.xml><?xml version="1.0" encoding="utf-8"?>
<formControlPr xmlns="http://schemas.microsoft.com/office/spreadsheetml/2009/9/main" objectType="CheckBox" fmlaLink="$I$51" lockText="1" noThreeD="1"/>
</file>

<file path=xl/ctrlProps/ctrlProp200.xml><?xml version="1.0" encoding="utf-8"?>
<formControlPr xmlns="http://schemas.microsoft.com/office/spreadsheetml/2009/9/main" objectType="CheckBox" fmlaLink="$I$313" lockText="1" noThreeD="1"/>
</file>

<file path=xl/ctrlProps/ctrlProp201.xml><?xml version="1.0" encoding="utf-8"?>
<formControlPr xmlns="http://schemas.microsoft.com/office/spreadsheetml/2009/9/main" objectType="CheckBox" fmlaLink="$I$317" lockText="1" noThreeD="1"/>
</file>

<file path=xl/ctrlProps/ctrlProp202.xml><?xml version="1.0" encoding="utf-8"?>
<formControlPr xmlns="http://schemas.microsoft.com/office/spreadsheetml/2009/9/main" objectType="CheckBox" fmlaLink="$I$314" lockText="1" noThreeD="1"/>
</file>

<file path=xl/ctrlProps/ctrlProp203.xml><?xml version="1.0" encoding="utf-8"?>
<formControlPr xmlns="http://schemas.microsoft.com/office/spreadsheetml/2009/9/main" objectType="CheckBox" fmlaLink="$I$315" lockText="1" noThreeD="1"/>
</file>

<file path=xl/ctrlProps/ctrlProp204.xml><?xml version="1.0" encoding="utf-8"?>
<formControlPr xmlns="http://schemas.microsoft.com/office/spreadsheetml/2009/9/main" objectType="CheckBox" fmlaLink="$I$318" lockText="1" noThreeD="1"/>
</file>

<file path=xl/ctrlProps/ctrlProp205.xml><?xml version="1.0" encoding="utf-8"?>
<formControlPr xmlns="http://schemas.microsoft.com/office/spreadsheetml/2009/9/main" objectType="CheckBox" fmlaLink="$I$319" lockText="1" noThreeD="1"/>
</file>

<file path=xl/ctrlProps/ctrlProp206.xml><?xml version="1.0" encoding="utf-8"?>
<formControlPr xmlns="http://schemas.microsoft.com/office/spreadsheetml/2009/9/main" objectType="CheckBox" fmlaLink="$I$320" lockText="1" noThreeD="1"/>
</file>

<file path=xl/ctrlProps/ctrlProp207.xml><?xml version="1.0" encoding="utf-8"?>
<formControlPr xmlns="http://schemas.microsoft.com/office/spreadsheetml/2009/9/main" objectType="CheckBox" fmlaLink="$I$324" lockText="1" noThreeD="1"/>
</file>

<file path=xl/ctrlProps/ctrlProp208.xml><?xml version="1.0" encoding="utf-8"?>
<formControlPr xmlns="http://schemas.microsoft.com/office/spreadsheetml/2009/9/main" objectType="CheckBox" fmlaLink="$I$321" lockText="1" noThreeD="1"/>
</file>

<file path=xl/ctrlProps/ctrlProp209.xml><?xml version="1.0" encoding="utf-8"?>
<formControlPr xmlns="http://schemas.microsoft.com/office/spreadsheetml/2009/9/main" objectType="CheckBox" fmlaLink="$I$325" lockText="1" noThreeD="1"/>
</file>

<file path=xl/ctrlProps/ctrlProp21.xml><?xml version="1.0" encoding="utf-8"?>
<formControlPr xmlns="http://schemas.microsoft.com/office/spreadsheetml/2009/9/main" objectType="CheckBox" fmlaLink="$I$48" lockText="1" noThreeD="1"/>
</file>

<file path=xl/ctrlProps/ctrlProp210.xml><?xml version="1.0" encoding="utf-8"?>
<formControlPr xmlns="http://schemas.microsoft.com/office/spreadsheetml/2009/9/main" objectType="CheckBox" fmlaLink="$I$322" lockText="1" noThreeD="1"/>
</file>

<file path=xl/ctrlProps/ctrlProp211.xml><?xml version="1.0" encoding="utf-8"?>
<formControlPr xmlns="http://schemas.microsoft.com/office/spreadsheetml/2009/9/main" objectType="CheckBox" fmlaLink="$I$323" lockText="1" noThreeD="1"/>
</file>

<file path=xl/ctrlProps/ctrlProp212.xml><?xml version="1.0" encoding="utf-8"?>
<formControlPr xmlns="http://schemas.microsoft.com/office/spreadsheetml/2009/9/main" objectType="CheckBox" fmlaLink="$I$330" lockText="1" noThreeD="1"/>
</file>

<file path=xl/ctrlProps/ctrlProp213.xml><?xml version="1.0" encoding="utf-8"?>
<formControlPr xmlns="http://schemas.microsoft.com/office/spreadsheetml/2009/9/main" objectType="CheckBox" fmlaLink="$I$327" lockText="1" noThreeD="1"/>
</file>

<file path=xl/ctrlProps/ctrlProp214.xml><?xml version="1.0" encoding="utf-8"?>
<formControlPr xmlns="http://schemas.microsoft.com/office/spreadsheetml/2009/9/main" objectType="CheckBox" fmlaLink="$I$331" lockText="1" noThreeD="1"/>
</file>

<file path=xl/ctrlProps/ctrlProp215.xml><?xml version="1.0" encoding="utf-8"?>
<formControlPr xmlns="http://schemas.microsoft.com/office/spreadsheetml/2009/9/main" objectType="CheckBox" fmlaLink="$I$328" lockText="1" noThreeD="1"/>
</file>

<file path=xl/ctrlProps/ctrlProp216.xml><?xml version="1.0" encoding="utf-8"?>
<formControlPr xmlns="http://schemas.microsoft.com/office/spreadsheetml/2009/9/main" objectType="CheckBox" fmlaLink="$I$329" lockText="1" noThreeD="1"/>
</file>

<file path=xl/ctrlProps/ctrlProp217.xml><?xml version="1.0" encoding="utf-8"?>
<formControlPr xmlns="http://schemas.microsoft.com/office/spreadsheetml/2009/9/main" objectType="CheckBox" fmlaLink="$I$332" lockText="1" noThreeD="1"/>
</file>

<file path=xl/ctrlProps/ctrlProp218.xml><?xml version="1.0" encoding="utf-8"?>
<formControlPr xmlns="http://schemas.microsoft.com/office/spreadsheetml/2009/9/main" objectType="CheckBox" fmlaLink="$I$333" lockText="1" noThreeD="1"/>
</file>

<file path=xl/ctrlProps/ctrlProp219.xml><?xml version="1.0" encoding="utf-8"?>
<formControlPr xmlns="http://schemas.microsoft.com/office/spreadsheetml/2009/9/main" objectType="CheckBox" fmlaLink="$I$56" lockText="1" noThreeD="1"/>
</file>

<file path=xl/ctrlProps/ctrlProp22.xml><?xml version="1.0" encoding="utf-8"?>
<formControlPr xmlns="http://schemas.microsoft.com/office/spreadsheetml/2009/9/main" objectType="CheckBox" fmlaLink="$I$49" lockText="1" noThreeD="1"/>
</file>

<file path=xl/ctrlProps/ctrlProp220.xml><?xml version="1.0" encoding="utf-8"?>
<formControlPr xmlns="http://schemas.microsoft.com/office/spreadsheetml/2009/9/main" objectType="CheckBox" fmlaLink="$I$60" lockText="1" noThreeD="1"/>
</file>

<file path=xl/ctrlProps/ctrlProp221.xml><?xml version="1.0" encoding="utf-8"?>
<formControlPr xmlns="http://schemas.microsoft.com/office/spreadsheetml/2009/9/main" objectType="CheckBox" fmlaLink="$I$57" lockText="1" noThreeD="1"/>
</file>

<file path=xl/ctrlProps/ctrlProp222.xml><?xml version="1.0" encoding="utf-8"?>
<formControlPr xmlns="http://schemas.microsoft.com/office/spreadsheetml/2009/9/main" objectType="CheckBox" fmlaLink="$I$61" lockText="1" noThreeD="1"/>
</file>

<file path=xl/ctrlProps/ctrlProp223.xml><?xml version="1.0" encoding="utf-8"?>
<formControlPr xmlns="http://schemas.microsoft.com/office/spreadsheetml/2009/9/main" objectType="CheckBox" fmlaLink="$I$58" lockText="1" noThreeD="1"/>
</file>

<file path=xl/ctrlProps/ctrlProp224.xml><?xml version="1.0" encoding="utf-8"?>
<formControlPr xmlns="http://schemas.microsoft.com/office/spreadsheetml/2009/9/main" objectType="CheckBox" fmlaLink="$I$59" lockText="1" noThreeD="1"/>
</file>

<file path=xl/ctrlProps/ctrlProp225.xml><?xml version="1.0" encoding="utf-8"?>
<formControlPr xmlns="http://schemas.microsoft.com/office/spreadsheetml/2009/9/main" objectType="CheckBox" fmlaLink="$I$62" lockText="1" noThreeD="1"/>
</file>

<file path=xl/ctrlProps/ctrlProp226.xml><?xml version="1.0" encoding="utf-8"?>
<formControlPr xmlns="http://schemas.microsoft.com/office/spreadsheetml/2009/9/main" objectType="CheckBox" fmlaLink="$I$66" lockText="1" noThreeD="1"/>
</file>

<file path=xl/ctrlProps/ctrlProp227.xml><?xml version="1.0" encoding="utf-8"?>
<formControlPr xmlns="http://schemas.microsoft.com/office/spreadsheetml/2009/9/main" objectType="CheckBox" fmlaLink="$I$63" lockText="1" noThreeD="1"/>
</file>

<file path=xl/ctrlProps/ctrlProp228.xml><?xml version="1.0" encoding="utf-8"?>
<formControlPr xmlns="http://schemas.microsoft.com/office/spreadsheetml/2009/9/main" objectType="CheckBox" fmlaLink="$I$67" lockText="1" noThreeD="1"/>
</file>

<file path=xl/ctrlProps/ctrlProp229.xml><?xml version="1.0" encoding="utf-8"?>
<formControlPr xmlns="http://schemas.microsoft.com/office/spreadsheetml/2009/9/main" objectType="CheckBox" fmlaLink="$I$64" lockText="1" noThreeD="1"/>
</file>

<file path=xl/ctrlProps/ctrlProp23.xml><?xml version="1.0" encoding="utf-8"?>
<formControlPr xmlns="http://schemas.microsoft.com/office/spreadsheetml/2009/9/main" objectType="CheckBox" fmlaLink="$I$54" lockText="1" noThreeD="1"/>
</file>

<file path=xl/ctrlProps/ctrlProp230.xml><?xml version="1.0" encoding="utf-8"?>
<formControlPr xmlns="http://schemas.microsoft.com/office/spreadsheetml/2009/9/main" objectType="CheckBox" fmlaLink="$I$65" lockText="1" noThreeD="1"/>
</file>

<file path=xl/ctrlProps/ctrlProp231.xml><?xml version="1.0" encoding="utf-8"?>
<formControlPr xmlns="http://schemas.microsoft.com/office/spreadsheetml/2009/9/main" objectType="CheckBox" fmlaLink="$I$72" lockText="1" noThreeD="1"/>
</file>

<file path=xl/ctrlProps/ctrlProp232.xml><?xml version="1.0" encoding="utf-8"?>
<formControlPr xmlns="http://schemas.microsoft.com/office/spreadsheetml/2009/9/main" objectType="CheckBox" fmlaLink="$I$69" lockText="1" noThreeD="1"/>
</file>

<file path=xl/ctrlProps/ctrlProp233.xml><?xml version="1.0" encoding="utf-8"?>
<formControlPr xmlns="http://schemas.microsoft.com/office/spreadsheetml/2009/9/main" objectType="CheckBox" fmlaLink="$I$73" lockText="1" noThreeD="1"/>
</file>

<file path=xl/ctrlProps/ctrlProp234.xml><?xml version="1.0" encoding="utf-8"?>
<formControlPr xmlns="http://schemas.microsoft.com/office/spreadsheetml/2009/9/main" objectType="CheckBox" fmlaLink="$I$70" lockText="1" noThreeD="1"/>
</file>

<file path=xl/ctrlProps/ctrlProp235.xml><?xml version="1.0" encoding="utf-8"?>
<formControlPr xmlns="http://schemas.microsoft.com/office/spreadsheetml/2009/9/main" objectType="CheckBox" fmlaLink="$I$71" lockText="1" noThreeD="1"/>
</file>

<file path=xl/ctrlProps/ctrlProp236.xml><?xml version="1.0" encoding="utf-8"?>
<formControlPr xmlns="http://schemas.microsoft.com/office/spreadsheetml/2009/9/main" objectType="CheckBox" fmlaLink="$I$127" lockText="1" noThreeD="1"/>
</file>

<file path=xl/ctrlProps/ctrlProp237.xml><?xml version="1.0" encoding="utf-8"?>
<formControlPr xmlns="http://schemas.microsoft.com/office/spreadsheetml/2009/9/main" objectType="CheckBox" fmlaLink="$I$131" lockText="1" noThreeD="1"/>
</file>

<file path=xl/ctrlProps/ctrlProp238.xml><?xml version="1.0" encoding="utf-8"?>
<formControlPr xmlns="http://schemas.microsoft.com/office/spreadsheetml/2009/9/main" objectType="CheckBox" fmlaLink="$I$128" lockText="1" noThreeD="1"/>
</file>

<file path=xl/ctrlProps/ctrlProp239.xml><?xml version="1.0" encoding="utf-8"?>
<formControlPr xmlns="http://schemas.microsoft.com/office/spreadsheetml/2009/9/main" objectType="CheckBox" fmlaLink="$I$132" lockText="1" noThreeD="1"/>
</file>

<file path=xl/ctrlProps/ctrlProp24.xml><?xml version="1.0" encoding="utf-8"?>
<formControlPr xmlns="http://schemas.microsoft.com/office/spreadsheetml/2009/9/main" objectType="CheckBox" fmlaLink="$I$52" lockText="1" noThreeD="1"/>
</file>

<file path=xl/ctrlProps/ctrlProp240.xml><?xml version="1.0" encoding="utf-8"?>
<formControlPr xmlns="http://schemas.microsoft.com/office/spreadsheetml/2009/9/main" objectType="CheckBox" fmlaLink="$I$129" lockText="1" noThreeD="1"/>
</file>

<file path=xl/ctrlProps/ctrlProp241.xml><?xml version="1.0" encoding="utf-8"?>
<formControlPr xmlns="http://schemas.microsoft.com/office/spreadsheetml/2009/9/main" objectType="CheckBox" fmlaLink="$I$130" lockText="1" noThreeD="1"/>
</file>

<file path=xl/ctrlProps/ctrlProp242.xml><?xml version="1.0" encoding="utf-8"?>
<formControlPr xmlns="http://schemas.microsoft.com/office/spreadsheetml/2009/9/main" objectType="CheckBox" fmlaLink="$I$133" lockText="1" noThreeD="1"/>
</file>

<file path=xl/ctrlProps/ctrlProp243.xml><?xml version="1.0" encoding="utf-8"?>
<formControlPr xmlns="http://schemas.microsoft.com/office/spreadsheetml/2009/9/main" objectType="CheckBox" fmlaLink="$I$134" lockText="1" noThreeD="1"/>
</file>

<file path=xl/ctrlProps/ctrlProp244.xml><?xml version="1.0" encoding="utf-8"?>
<formControlPr xmlns="http://schemas.microsoft.com/office/spreadsheetml/2009/9/main" objectType="CheckBox" fmlaLink="$I$135" lockText="1" noThreeD="1"/>
</file>

<file path=xl/ctrlProps/ctrlProp245.xml><?xml version="1.0" encoding="utf-8"?>
<formControlPr xmlns="http://schemas.microsoft.com/office/spreadsheetml/2009/9/main" objectType="CheckBox" fmlaLink="$I$141" lockText="1" noThreeD="1"/>
</file>

<file path=xl/ctrlProps/ctrlProp246.xml><?xml version="1.0" encoding="utf-8"?>
<formControlPr xmlns="http://schemas.microsoft.com/office/spreadsheetml/2009/9/main" objectType="CheckBox" fmlaLink="$I$142" lockText="1" noThreeD="1"/>
</file>

<file path=xl/ctrlProps/ctrlProp247.xml><?xml version="1.0" encoding="utf-8"?>
<formControlPr xmlns="http://schemas.microsoft.com/office/spreadsheetml/2009/9/main" objectType="CheckBox" fmlaLink="$I$140" lockText="1" noThreeD="1"/>
</file>

<file path=xl/ctrlProps/ctrlProp248.xml><?xml version="1.0" encoding="utf-8"?>
<formControlPr xmlns="http://schemas.microsoft.com/office/spreadsheetml/2009/9/main" objectType="CheckBox" fmlaLink="$I$143" lockText="1" noThreeD="1"/>
</file>

<file path=xl/ctrlProps/ctrlProp249.xml><?xml version="1.0" encoding="utf-8"?>
<formControlPr xmlns="http://schemas.microsoft.com/office/spreadsheetml/2009/9/main" objectType="CheckBox" fmlaLink="$I$144" lockText="1" noThreeD="1"/>
</file>

<file path=xl/ctrlProps/ctrlProp25.xml><?xml version="1.0" encoding="utf-8"?>
<formControlPr xmlns="http://schemas.microsoft.com/office/spreadsheetml/2009/9/main" objectType="CheckBox" fmlaLink="$I$53" lockText="1" noThreeD="1"/>
</file>

<file path=xl/ctrlProps/ctrlProp250.xml><?xml version="1.0" encoding="utf-8"?>
<formControlPr xmlns="http://schemas.microsoft.com/office/spreadsheetml/2009/9/main" objectType="CheckBox" fmlaLink="$I$225" lockText="1" noThreeD="1"/>
</file>

<file path=xl/ctrlProps/ctrlProp251.xml><?xml version="1.0" encoding="utf-8"?>
<formControlPr xmlns="http://schemas.microsoft.com/office/spreadsheetml/2009/9/main" objectType="CheckBox" fmlaLink="$I$224" lockText="1" noThreeD="1"/>
</file>

<file path=xl/ctrlProps/ctrlProp252.xml><?xml version="1.0" encoding="utf-8"?>
<formControlPr xmlns="http://schemas.microsoft.com/office/spreadsheetml/2009/9/main" objectType="CheckBox" fmlaLink="$I$10" lockText="1" noThreeD="1"/>
</file>

<file path=xl/ctrlProps/ctrlProp253.xml><?xml version="1.0" encoding="utf-8"?>
<formControlPr xmlns="http://schemas.microsoft.com/office/spreadsheetml/2009/9/main" objectType="CheckBox" fmlaLink="$I$11" lockText="1" noThreeD="1"/>
</file>

<file path=xl/ctrlProps/ctrlProp254.xml><?xml version="1.0" encoding="utf-8"?>
<formControlPr xmlns="http://schemas.microsoft.com/office/spreadsheetml/2009/9/main" objectType="CheckBox" fmlaLink="$I$12" lockText="1" noThreeD="1"/>
</file>

<file path=xl/ctrlProps/ctrlProp255.xml><?xml version="1.0" encoding="utf-8"?>
<formControlPr xmlns="http://schemas.microsoft.com/office/spreadsheetml/2009/9/main" objectType="CheckBox" fmlaLink="$I$13" lockText="1" noThreeD="1"/>
</file>

<file path=xl/ctrlProps/ctrlProp256.xml><?xml version="1.0" encoding="utf-8"?>
<formControlPr xmlns="http://schemas.microsoft.com/office/spreadsheetml/2009/9/main" objectType="CheckBox" fmlaLink="$I$14" lockText="1" noThreeD="1"/>
</file>

<file path=xl/ctrlProps/ctrlProp257.xml><?xml version="1.0" encoding="utf-8"?>
<formControlPr xmlns="http://schemas.microsoft.com/office/spreadsheetml/2009/9/main" objectType="CheckBox" fmlaLink="$I$15" lockText="1" noThreeD="1"/>
</file>

<file path=xl/ctrlProps/ctrlProp258.xml><?xml version="1.0" encoding="utf-8"?>
<formControlPr xmlns="http://schemas.microsoft.com/office/spreadsheetml/2009/9/main" objectType="CheckBox" fmlaLink="$I$16" lockText="1" noThreeD="1"/>
</file>

<file path=xl/ctrlProps/ctrlProp259.xml><?xml version="1.0" encoding="utf-8"?>
<formControlPr xmlns="http://schemas.microsoft.com/office/spreadsheetml/2009/9/main" objectType="CheckBox" fmlaLink="$I$17" lockText="1" noThreeD="1"/>
</file>

<file path=xl/ctrlProps/ctrlProp26.xml><?xml version="1.0" encoding="utf-8"?>
<formControlPr xmlns="http://schemas.microsoft.com/office/spreadsheetml/2009/9/main" objectType="CheckBox" fmlaLink="$I$77" lockText="1" noThreeD="1"/>
</file>

<file path=xl/ctrlProps/ctrlProp260.xml><?xml version="1.0" encoding="utf-8"?>
<formControlPr xmlns="http://schemas.microsoft.com/office/spreadsheetml/2009/9/main" objectType="CheckBox" fmlaLink="$I$18" lockText="1" noThreeD="1"/>
</file>

<file path=xl/ctrlProps/ctrlProp261.xml><?xml version="1.0" encoding="utf-8"?>
<formControlPr xmlns="http://schemas.microsoft.com/office/spreadsheetml/2009/9/main" objectType="CheckBox" fmlaLink="$I$19" lockText="1" noThreeD="1"/>
</file>

<file path=xl/ctrlProps/ctrlProp262.xml><?xml version="1.0" encoding="utf-8"?>
<formControlPr xmlns="http://schemas.microsoft.com/office/spreadsheetml/2009/9/main" objectType="CheckBox" fmlaLink="$I$20" lockText="1" noThreeD="1"/>
</file>

<file path=xl/ctrlProps/ctrlProp263.xml><?xml version="1.0" encoding="utf-8"?>
<formControlPr xmlns="http://schemas.microsoft.com/office/spreadsheetml/2009/9/main" objectType="CheckBox" fmlaLink="$I$21" lockText="1" noThreeD="1"/>
</file>

<file path=xl/ctrlProps/ctrlProp264.xml><?xml version="1.0" encoding="utf-8"?>
<formControlPr xmlns="http://schemas.microsoft.com/office/spreadsheetml/2009/9/main" objectType="CheckBox" fmlaLink="$I$23" lockText="1" noThreeD="1"/>
</file>

<file path=xl/ctrlProps/ctrlProp265.xml><?xml version="1.0" encoding="utf-8"?>
<formControlPr xmlns="http://schemas.microsoft.com/office/spreadsheetml/2009/9/main" objectType="CheckBox" fmlaLink="$I$24" lockText="1" noThreeD="1"/>
</file>

<file path=xl/ctrlProps/ctrlProp266.xml><?xml version="1.0" encoding="utf-8"?>
<formControlPr xmlns="http://schemas.microsoft.com/office/spreadsheetml/2009/9/main" objectType="CheckBox" fmlaLink="$I$22" lockText="1" noThreeD="1"/>
</file>

<file path=xl/ctrlProps/ctrlProp267.xml><?xml version="1.0" encoding="utf-8"?>
<formControlPr xmlns="http://schemas.microsoft.com/office/spreadsheetml/2009/9/main" objectType="CheckBox" fmlaLink="$I$91" lockText="1" noThreeD="1"/>
</file>

<file path=xl/ctrlProps/ctrlProp268.xml><?xml version="1.0" encoding="utf-8"?>
<formControlPr xmlns="http://schemas.microsoft.com/office/spreadsheetml/2009/9/main" objectType="CheckBox" fmlaLink="$I$92" lockText="1" noThreeD="1"/>
</file>

<file path=xl/ctrlProps/ctrlProp269.xml><?xml version="1.0" encoding="utf-8"?>
<formControlPr xmlns="http://schemas.microsoft.com/office/spreadsheetml/2009/9/main" objectType="CheckBox" fmlaLink="$I$93" lockText="1" noThreeD="1"/>
</file>

<file path=xl/ctrlProps/ctrlProp27.xml><?xml version="1.0" encoding="utf-8"?>
<formControlPr xmlns="http://schemas.microsoft.com/office/spreadsheetml/2009/9/main" objectType="CheckBox" fmlaLink="$I$75" lockText="1" noThreeD="1"/>
</file>

<file path=xl/ctrlProps/ctrlProp270.xml><?xml version="1.0" encoding="utf-8"?>
<formControlPr xmlns="http://schemas.microsoft.com/office/spreadsheetml/2009/9/main" objectType="CheckBox" fmlaLink="$I$94" lockText="1" noThreeD="1"/>
</file>

<file path=xl/ctrlProps/ctrlProp271.xml><?xml version="1.0" encoding="utf-8"?>
<formControlPr xmlns="http://schemas.microsoft.com/office/spreadsheetml/2009/9/main" objectType="CheckBox" fmlaLink="$I$184" lockText="1" noThreeD="1"/>
</file>

<file path=xl/ctrlProps/ctrlProp272.xml><?xml version="1.0" encoding="utf-8"?>
<formControlPr xmlns="http://schemas.microsoft.com/office/spreadsheetml/2009/9/main" objectType="CheckBox" fmlaLink="$I$185" lockText="1" noThreeD="1"/>
</file>

<file path=xl/ctrlProps/ctrlProp273.xml><?xml version="1.0" encoding="utf-8"?>
<formControlPr xmlns="http://schemas.microsoft.com/office/spreadsheetml/2009/9/main" objectType="CheckBox" fmlaLink="$I$188" lockText="1" noThreeD="1"/>
</file>

<file path=xl/ctrlProps/ctrlProp274.xml><?xml version="1.0" encoding="utf-8"?>
<formControlPr xmlns="http://schemas.microsoft.com/office/spreadsheetml/2009/9/main" objectType="CheckBox" fmlaLink="$I$190" lockText="1" noThreeD="1"/>
</file>

<file path=xl/ctrlProps/ctrlProp275.xml><?xml version="1.0" encoding="utf-8"?>
<formControlPr xmlns="http://schemas.microsoft.com/office/spreadsheetml/2009/9/main" objectType="CheckBox" fmlaLink="$I$192" lockText="1" noThreeD="1"/>
</file>

<file path=xl/ctrlProps/ctrlProp276.xml><?xml version="1.0" encoding="utf-8"?>
<formControlPr xmlns="http://schemas.microsoft.com/office/spreadsheetml/2009/9/main" objectType="CheckBox" fmlaLink="$I$200" lockText="1" noThreeD="1"/>
</file>

<file path=xl/ctrlProps/ctrlProp277.xml><?xml version="1.0" encoding="utf-8"?>
<formControlPr xmlns="http://schemas.microsoft.com/office/spreadsheetml/2009/9/main" objectType="CheckBox" fmlaLink="$I$194" lockText="1" noThreeD="1"/>
</file>

<file path=xl/ctrlProps/ctrlProp278.xml><?xml version="1.0" encoding="utf-8"?>
<formControlPr xmlns="http://schemas.microsoft.com/office/spreadsheetml/2009/9/main" objectType="CheckBox" fmlaLink="$I$196" lockText="1" noThreeD="1"/>
</file>

<file path=xl/ctrlProps/ctrlProp279.xml><?xml version="1.0" encoding="utf-8"?>
<formControlPr xmlns="http://schemas.microsoft.com/office/spreadsheetml/2009/9/main" objectType="CheckBox" fmlaLink="$I$198" lockText="1" noThreeD="1"/>
</file>

<file path=xl/ctrlProps/ctrlProp28.xml><?xml version="1.0" encoding="utf-8"?>
<formControlPr xmlns="http://schemas.microsoft.com/office/spreadsheetml/2009/9/main" objectType="CheckBox" fmlaLink="$I$76" lockText="1" noThreeD="1"/>
</file>

<file path=xl/ctrlProps/ctrlProp280.xml><?xml version="1.0" encoding="utf-8"?>
<formControlPr xmlns="http://schemas.microsoft.com/office/spreadsheetml/2009/9/main" objectType="CheckBox" fmlaLink="$I$186" lockText="1" noThreeD="1"/>
</file>

<file path=xl/ctrlProps/ctrlProp29.xml><?xml version="1.0" encoding="utf-8"?>
<formControlPr xmlns="http://schemas.microsoft.com/office/spreadsheetml/2009/9/main" objectType="CheckBox" fmlaLink="$I$79" lockText="1" noThreeD="1"/>
</file>

<file path=xl/ctrlProps/ctrlProp3.xml><?xml version="1.0" encoding="utf-8"?>
<formControlPr xmlns="http://schemas.microsoft.com/office/spreadsheetml/2009/9/main" objectType="CheckBox" fmlaLink="$I$31" lockText="1" noThreeD="1"/>
</file>

<file path=xl/ctrlProps/ctrlProp30.xml><?xml version="1.0" encoding="utf-8"?>
<formControlPr xmlns="http://schemas.microsoft.com/office/spreadsheetml/2009/9/main" objectType="CheckBox" fmlaLink="$I$80" lockText="1" noThreeD="1"/>
</file>

<file path=xl/ctrlProps/ctrlProp31.xml><?xml version="1.0" encoding="utf-8"?>
<formControlPr xmlns="http://schemas.microsoft.com/office/spreadsheetml/2009/9/main" objectType="CheckBox" fmlaLink="$I$83" lockText="1" noThreeD="1"/>
</file>

<file path=xl/ctrlProps/ctrlProp32.xml><?xml version="1.0" encoding="utf-8"?>
<formControlPr xmlns="http://schemas.microsoft.com/office/spreadsheetml/2009/9/main" objectType="CheckBox" fmlaLink="$I$84" lockText="1" noThreeD="1"/>
</file>

<file path=xl/ctrlProps/ctrlProp33.xml><?xml version="1.0" encoding="utf-8"?>
<formControlPr xmlns="http://schemas.microsoft.com/office/spreadsheetml/2009/9/main" objectType="CheckBox" fmlaLink="$I$85" lockText="1" noThreeD="1"/>
</file>

<file path=xl/ctrlProps/ctrlProp34.xml><?xml version="1.0" encoding="utf-8"?>
<formControlPr xmlns="http://schemas.microsoft.com/office/spreadsheetml/2009/9/main" objectType="CheckBox" fmlaLink="$I$88" lockText="1" noThreeD="1"/>
</file>

<file path=xl/ctrlProps/ctrlProp35.xml><?xml version="1.0" encoding="utf-8"?>
<formControlPr xmlns="http://schemas.microsoft.com/office/spreadsheetml/2009/9/main" objectType="CheckBox" fmlaLink="$I$86" lockText="1" noThreeD="1"/>
</file>

<file path=xl/ctrlProps/ctrlProp36.xml><?xml version="1.0" encoding="utf-8"?>
<formControlPr xmlns="http://schemas.microsoft.com/office/spreadsheetml/2009/9/main" objectType="CheckBox" fmlaLink="$I$87" lockText="1" noThreeD="1"/>
</file>

<file path=xl/ctrlProps/ctrlProp37.xml><?xml version="1.0" encoding="utf-8"?>
<formControlPr xmlns="http://schemas.microsoft.com/office/spreadsheetml/2009/9/main" objectType="CheckBox" fmlaLink="$I$95" lockText="1" noThreeD="1"/>
</file>

<file path=xl/ctrlProps/ctrlProp38.xml><?xml version="1.0" encoding="utf-8"?>
<formControlPr xmlns="http://schemas.microsoft.com/office/spreadsheetml/2009/9/main" objectType="CheckBox" fmlaLink="$I$96" lockText="1" noThreeD="1"/>
</file>

<file path=xl/ctrlProps/ctrlProp39.xml><?xml version="1.0" encoding="utf-8"?>
<formControlPr xmlns="http://schemas.microsoft.com/office/spreadsheetml/2009/9/main" objectType="CheckBox" fmlaLink="$I$97" lockText="1" noThreeD="1"/>
</file>

<file path=xl/ctrlProps/ctrlProp4.xml><?xml version="1.0" encoding="utf-8"?>
<formControlPr xmlns="http://schemas.microsoft.com/office/spreadsheetml/2009/9/main" objectType="CheckBox" fmlaLink="$I$35" lockText="1" noThreeD="1"/>
</file>

<file path=xl/ctrlProps/ctrlProp40.xml><?xml version="1.0" encoding="utf-8"?>
<formControlPr xmlns="http://schemas.microsoft.com/office/spreadsheetml/2009/9/main" objectType="CheckBox" fmlaLink="$I$101" lockText="1" noThreeD="1"/>
</file>

<file path=xl/ctrlProps/ctrlProp41.xml><?xml version="1.0" encoding="utf-8"?>
<formControlPr xmlns="http://schemas.microsoft.com/office/spreadsheetml/2009/9/main" objectType="CheckBox" fmlaLink="$I$98" lockText="1" noThreeD="1"/>
</file>

<file path=xl/ctrlProps/ctrlProp42.xml><?xml version="1.0" encoding="utf-8"?>
<formControlPr xmlns="http://schemas.microsoft.com/office/spreadsheetml/2009/9/main" objectType="CheckBox" fmlaLink="$I$102" lockText="1" noThreeD="1"/>
</file>

<file path=xl/ctrlProps/ctrlProp43.xml><?xml version="1.0" encoding="utf-8"?>
<formControlPr xmlns="http://schemas.microsoft.com/office/spreadsheetml/2009/9/main" objectType="CheckBox" fmlaLink="$I$99" lockText="1" noThreeD="1"/>
</file>

<file path=xl/ctrlProps/ctrlProp44.xml><?xml version="1.0" encoding="utf-8"?>
<formControlPr xmlns="http://schemas.microsoft.com/office/spreadsheetml/2009/9/main" objectType="CheckBox" fmlaLink="$I$100" lockText="1" noThreeD="1"/>
</file>

<file path=xl/ctrlProps/ctrlProp45.xml><?xml version="1.0" encoding="utf-8"?>
<formControlPr xmlns="http://schemas.microsoft.com/office/spreadsheetml/2009/9/main" objectType="CheckBox" fmlaLink="$I$114" lockText="1" noThreeD="1"/>
</file>

<file path=xl/ctrlProps/ctrlProp46.xml><?xml version="1.0" encoding="utf-8"?>
<formControlPr xmlns="http://schemas.microsoft.com/office/spreadsheetml/2009/9/main" objectType="CheckBox" fmlaLink="$I$118" lockText="1" noThreeD="1"/>
</file>

<file path=xl/ctrlProps/ctrlProp47.xml><?xml version="1.0" encoding="utf-8"?>
<formControlPr xmlns="http://schemas.microsoft.com/office/spreadsheetml/2009/9/main" objectType="CheckBox" fmlaLink="$I$115" lockText="1" noThreeD="1"/>
</file>

<file path=xl/ctrlProps/ctrlProp48.xml><?xml version="1.0" encoding="utf-8"?>
<formControlPr xmlns="http://schemas.microsoft.com/office/spreadsheetml/2009/9/main" objectType="CheckBox" fmlaLink="$I$119" lockText="1" noThreeD="1"/>
</file>

<file path=xl/ctrlProps/ctrlProp49.xml><?xml version="1.0" encoding="utf-8"?>
<formControlPr xmlns="http://schemas.microsoft.com/office/spreadsheetml/2009/9/main" objectType="CheckBox" fmlaLink="$I$116" lockText="1" noThreeD="1"/>
</file>

<file path=xl/ctrlProps/ctrlProp5.xml><?xml version="1.0" encoding="utf-8"?>
<formControlPr xmlns="http://schemas.microsoft.com/office/spreadsheetml/2009/9/main" objectType="CheckBox" fmlaLink="$I$36" lockText="1" noThreeD="1"/>
</file>

<file path=xl/ctrlProps/ctrlProp50.xml><?xml version="1.0" encoding="utf-8"?>
<formControlPr xmlns="http://schemas.microsoft.com/office/spreadsheetml/2009/9/main" objectType="CheckBox" fmlaLink="$I$117" lockText="1" noThreeD="1"/>
</file>

<file path=xl/ctrlProps/ctrlProp51.xml><?xml version="1.0" encoding="utf-8"?>
<formControlPr xmlns="http://schemas.microsoft.com/office/spreadsheetml/2009/9/main" objectType="CheckBox" fmlaLink="$I$125" lockText="1" noThreeD="1"/>
</file>

<file path=xl/ctrlProps/ctrlProp52.xml><?xml version="1.0" encoding="utf-8"?>
<formControlPr xmlns="http://schemas.microsoft.com/office/spreadsheetml/2009/9/main" objectType="CheckBox" fmlaLink="$I$122" lockText="1" noThreeD="1"/>
</file>

<file path=xl/ctrlProps/ctrlProp53.xml><?xml version="1.0" encoding="utf-8"?>
<formControlPr xmlns="http://schemas.microsoft.com/office/spreadsheetml/2009/9/main" objectType="CheckBox" fmlaLink="$I$123" lockText="1" noThreeD="1"/>
</file>

<file path=xl/ctrlProps/ctrlProp54.xml><?xml version="1.0" encoding="utf-8"?>
<formControlPr xmlns="http://schemas.microsoft.com/office/spreadsheetml/2009/9/main" objectType="CheckBox" fmlaLink="$I$124" lockText="1" noThreeD="1"/>
</file>

<file path=xl/ctrlProps/ctrlProp55.xml><?xml version="1.0" encoding="utf-8"?>
<formControlPr xmlns="http://schemas.microsoft.com/office/spreadsheetml/2009/9/main" objectType="CheckBox" fmlaLink="$I$137" lockText="1" noThreeD="1"/>
</file>

<file path=xl/ctrlProps/ctrlProp56.xml><?xml version="1.0" encoding="utf-8"?>
<formControlPr xmlns="http://schemas.microsoft.com/office/spreadsheetml/2009/9/main" objectType="CheckBox" fmlaLink="$I$138" lockText="1" noThreeD="1"/>
</file>

<file path=xl/ctrlProps/ctrlProp57.xml><?xml version="1.0" encoding="utf-8"?>
<formControlPr xmlns="http://schemas.microsoft.com/office/spreadsheetml/2009/9/main" objectType="CheckBox" fmlaLink="$I$139" lockText="1" noThreeD="1"/>
</file>

<file path=xl/ctrlProps/ctrlProp58.xml><?xml version="1.0" encoding="utf-8"?>
<formControlPr xmlns="http://schemas.microsoft.com/office/spreadsheetml/2009/9/main" objectType="CheckBox" fmlaLink="$I$145" lockText="1" noThreeD="1"/>
</file>

<file path=xl/ctrlProps/ctrlProp59.xml><?xml version="1.0" encoding="utf-8"?>
<formControlPr xmlns="http://schemas.microsoft.com/office/spreadsheetml/2009/9/main" objectType="CheckBox" fmlaLink="$I$146" lockText="1" noThreeD="1"/>
</file>

<file path=xl/ctrlProps/ctrlProp6.xml><?xml version="1.0" encoding="utf-8"?>
<formControlPr xmlns="http://schemas.microsoft.com/office/spreadsheetml/2009/9/main" objectType="CheckBox" fmlaLink="$I$28" lockText="1" noThreeD="1"/>
</file>

<file path=xl/ctrlProps/ctrlProp60.xml><?xml version="1.0" encoding="utf-8"?>
<formControlPr xmlns="http://schemas.microsoft.com/office/spreadsheetml/2009/9/main" objectType="CheckBox" fmlaLink="$I$148" lockText="1" noThreeD="1"/>
</file>

<file path=xl/ctrlProps/ctrlProp61.xml><?xml version="1.0" encoding="utf-8"?>
<formControlPr xmlns="http://schemas.microsoft.com/office/spreadsheetml/2009/9/main" objectType="CheckBox" fmlaLink="$I$152" lockText="1" noThreeD="1"/>
</file>

<file path=xl/ctrlProps/ctrlProp62.xml><?xml version="1.0" encoding="utf-8"?>
<formControlPr xmlns="http://schemas.microsoft.com/office/spreadsheetml/2009/9/main" objectType="CheckBox" fmlaLink="$I$149" lockText="1" noThreeD="1"/>
</file>

<file path=xl/ctrlProps/ctrlProp63.xml><?xml version="1.0" encoding="utf-8"?>
<formControlPr xmlns="http://schemas.microsoft.com/office/spreadsheetml/2009/9/main" objectType="CheckBox" fmlaLink="$I$153" lockText="1" noThreeD="1"/>
</file>

<file path=xl/ctrlProps/ctrlProp64.xml><?xml version="1.0" encoding="utf-8"?>
<formControlPr xmlns="http://schemas.microsoft.com/office/spreadsheetml/2009/9/main" objectType="CheckBox" fmlaLink="$I$150" lockText="1" noThreeD="1"/>
</file>

<file path=xl/ctrlProps/ctrlProp65.xml><?xml version="1.0" encoding="utf-8"?>
<formControlPr xmlns="http://schemas.microsoft.com/office/spreadsheetml/2009/9/main" objectType="CheckBox" fmlaLink="$I$151" lockText="1" noThreeD="1"/>
</file>

<file path=xl/ctrlProps/ctrlProp66.xml><?xml version="1.0" encoding="utf-8"?>
<formControlPr xmlns="http://schemas.microsoft.com/office/spreadsheetml/2009/9/main" objectType="CheckBox" fmlaLink="$I$154" lockText="1" noThreeD="1"/>
</file>

<file path=xl/ctrlProps/ctrlProp67.xml><?xml version="1.0" encoding="utf-8"?>
<formControlPr xmlns="http://schemas.microsoft.com/office/spreadsheetml/2009/9/main" objectType="CheckBox" fmlaLink="$I$158" lockText="1" noThreeD="1"/>
</file>

<file path=xl/ctrlProps/ctrlProp68.xml><?xml version="1.0" encoding="utf-8"?>
<formControlPr xmlns="http://schemas.microsoft.com/office/spreadsheetml/2009/9/main" objectType="CheckBox" fmlaLink="$I$155" lockText="1" noThreeD="1"/>
</file>

<file path=xl/ctrlProps/ctrlProp69.xml><?xml version="1.0" encoding="utf-8"?>
<formControlPr xmlns="http://schemas.microsoft.com/office/spreadsheetml/2009/9/main" objectType="CheckBox" fmlaLink="$I$159" lockText="1" noThreeD="1"/>
</file>

<file path=xl/ctrlProps/ctrlProp7.xml><?xml version="1.0" encoding="utf-8"?>
<formControlPr xmlns="http://schemas.microsoft.com/office/spreadsheetml/2009/9/main" objectType="CheckBox" fmlaLink="$I$32" lockText="1" noThreeD="1"/>
</file>

<file path=xl/ctrlProps/ctrlProp70.xml><?xml version="1.0" encoding="utf-8"?>
<formControlPr xmlns="http://schemas.microsoft.com/office/spreadsheetml/2009/9/main" objectType="CheckBox" fmlaLink="$I$156" lockText="1" noThreeD="1"/>
</file>

<file path=xl/ctrlProps/ctrlProp71.xml><?xml version="1.0" encoding="utf-8"?>
<formControlPr xmlns="http://schemas.microsoft.com/office/spreadsheetml/2009/9/main" objectType="CheckBox" fmlaLink="$I$157" lockText="1" noThreeD="1"/>
</file>

<file path=xl/ctrlProps/ctrlProp72.xml><?xml version="1.0" encoding="utf-8"?>
<formControlPr xmlns="http://schemas.microsoft.com/office/spreadsheetml/2009/9/main" objectType="CheckBox" fmlaLink="$I$163" lockText="1" noThreeD="1"/>
</file>

<file path=xl/ctrlProps/ctrlProp73.xml><?xml version="1.0" encoding="utf-8"?>
<formControlPr xmlns="http://schemas.microsoft.com/office/spreadsheetml/2009/9/main" objectType="CheckBox" fmlaLink="$I$167" lockText="1" noThreeD="1"/>
</file>

<file path=xl/ctrlProps/ctrlProp74.xml><?xml version="1.0" encoding="utf-8"?>
<formControlPr xmlns="http://schemas.microsoft.com/office/spreadsheetml/2009/9/main" objectType="CheckBox" fmlaLink="$I$164" lockText="1" noThreeD="1"/>
</file>

<file path=xl/ctrlProps/ctrlProp75.xml><?xml version="1.0" encoding="utf-8"?>
<formControlPr xmlns="http://schemas.microsoft.com/office/spreadsheetml/2009/9/main" objectType="CheckBox" fmlaLink="$I$168" lockText="1" noThreeD="1"/>
</file>

<file path=xl/ctrlProps/ctrlProp76.xml><?xml version="1.0" encoding="utf-8"?>
<formControlPr xmlns="http://schemas.microsoft.com/office/spreadsheetml/2009/9/main" objectType="CheckBox" fmlaLink="$I$165" lockText="1" noThreeD="1"/>
</file>

<file path=xl/ctrlProps/ctrlProp77.xml><?xml version="1.0" encoding="utf-8"?>
<formControlPr xmlns="http://schemas.microsoft.com/office/spreadsheetml/2009/9/main" objectType="CheckBox" fmlaLink="$I$166" lockText="1" noThreeD="1"/>
</file>

<file path=xl/ctrlProps/ctrlProp78.xml><?xml version="1.0" encoding="utf-8"?>
<formControlPr xmlns="http://schemas.microsoft.com/office/spreadsheetml/2009/9/main" objectType="CheckBox" fmlaLink="$I$169" lockText="1" noThreeD="1"/>
</file>

<file path=xl/ctrlProps/ctrlProp79.xml><?xml version="1.0" encoding="utf-8"?>
<formControlPr xmlns="http://schemas.microsoft.com/office/spreadsheetml/2009/9/main" objectType="CheckBox" fmlaLink="$I$173" lockText="1" noThreeD="1"/>
</file>

<file path=xl/ctrlProps/ctrlProp8.xml><?xml version="1.0" encoding="utf-8"?>
<formControlPr xmlns="http://schemas.microsoft.com/office/spreadsheetml/2009/9/main" objectType="CheckBox" fmlaLink="$I$33" lockText="1" noThreeD="1"/>
</file>

<file path=xl/ctrlProps/ctrlProp80.xml><?xml version="1.0" encoding="utf-8"?>
<formControlPr xmlns="http://schemas.microsoft.com/office/spreadsheetml/2009/9/main" objectType="CheckBox" fmlaLink="$I$170" lockText="1" noThreeD="1"/>
</file>

<file path=xl/ctrlProps/ctrlProp81.xml><?xml version="1.0" encoding="utf-8"?>
<formControlPr xmlns="http://schemas.microsoft.com/office/spreadsheetml/2009/9/main" objectType="CheckBox" fmlaLink="$I$174" lockText="1" noThreeD="1"/>
</file>

<file path=xl/ctrlProps/ctrlProp82.xml><?xml version="1.0" encoding="utf-8"?>
<formControlPr xmlns="http://schemas.microsoft.com/office/spreadsheetml/2009/9/main" objectType="CheckBox" fmlaLink="$I$171" lockText="1" noThreeD="1"/>
</file>

<file path=xl/ctrlProps/ctrlProp83.xml><?xml version="1.0" encoding="utf-8"?>
<formControlPr xmlns="http://schemas.microsoft.com/office/spreadsheetml/2009/9/main" objectType="CheckBox" fmlaLink="$I$172" lockText="1" noThreeD="1"/>
</file>

<file path=xl/ctrlProps/ctrlProp84.xml><?xml version="1.0" encoding="utf-8"?>
<formControlPr xmlns="http://schemas.microsoft.com/office/spreadsheetml/2009/9/main" objectType="CheckBox" fmlaLink="$I$176" lockText="1" noThreeD="1"/>
</file>

<file path=xl/ctrlProps/ctrlProp85.xml><?xml version="1.0" encoding="utf-8"?>
<formControlPr xmlns="http://schemas.microsoft.com/office/spreadsheetml/2009/9/main" objectType="CheckBox" fmlaLink="$I$180" lockText="1" noThreeD="1"/>
</file>

<file path=xl/ctrlProps/ctrlProp86.xml><?xml version="1.0" encoding="utf-8"?>
<formControlPr xmlns="http://schemas.microsoft.com/office/spreadsheetml/2009/9/main" objectType="CheckBox" fmlaLink="$I$177" lockText="1" noThreeD="1"/>
</file>

<file path=xl/ctrlProps/ctrlProp87.xml><?xml version="1.0" encoding="utf-8"?>
<formControlPr xmlns="http://schemas.microsoft.com/office/spreadsheetml/2009/9/main" objectType="CheckBox" fmlaLink="$I$181" lockText="1" noThreeD="1"/>
</file>

<file path=xl/ctrlProps/ctrlProp88.xml><?xml version="1.0" encoding="utf-8"?>
<formControlPr xmlns="http://schemas.microsoft.com/office/spreadsheetml/2009/9/main" objectType="CheckBox" fmlaLink="$I$178" lockText="1" noThreeD="1"/>
</file>

<file path=xl/ctrlProps/ctrlProp89.xml><?xml version="1.0" encoding="utf-8"?>
<formControlPr xmlns="http://schemas.microsoft.com/office/spreadsheetml/2009/9/main" objectType="CheckBox" fmlaLink="$I$179" lockText="1" noThreeD="1"/>
</file>

<file path=xl/ctrlProps/ctrlProp9.xml><?xml version="1.0" encoding="utf-8"?>
<formControlPr xmlns="http://schemas.microsoft.com/office/spreadsheetml/2009/9/main" objectType="CheckBox" fmlaLink="$I$34" lockText="1" noThreeD="1"/>
</file>

<file path=xl/ctrlProps/ctrlProp90.xml><?xml version="1.0" encoding="utf-8"?>
<formControlPr xmlns="http://schemas.microsoft.com/office/spreadsheetml/2009/9/main" objectType="CheckBox" fmlaLink="$I$182" lockText="1" noThreeD="1"/>
</file>

<file path=xl/ctrlProps/ctrlProp91.xml><?xml version="1.0" encoding="utf-8"?>
<formControlPr xmlns="http://schemas.microsoft.com/office/spreadsheetml/2009/9/main" objectType="CheckBox" fmlaLink="$I$183" lockText="1" noThreeD="1"/>
</file>

<file path=xl/ctrlProps/ctrlProp92.xml><?xml version="1.0" encoding="utf-8"?>
<formControlPr xmlns="http://schemas.microsoft.com/office/spreadsheetml/2009/9/main" objectType="CheckBox" fmlaLink="$I$160" lockText="1" noThreeD="1"/>
</file>

<file path=xl/ctrlProps/ctrlProp93.xml><?xml version="1.0" encoding="utf-8"?>
<formControlPr xmlns="http://schemas.microsoft.com/office/spreadsheetml/2009/9/main" objectType="CheckBox" fmlaLink="$I$161" lockText="1" noThreeD="1"/>
</file>

<file path=xl/ctrlProps/ctrlProp94.xml><?xml version="1.0" encoding="utf-8"?>
<formControlPr xmlns="http://schemas.microsoft.com/office/spreadsheetml/2009/9/main" objectType="CheckBox" fmlaLink="$I$211" lockText="1" noThreeD="1"/>
</file>

<file path=xl/ctrlProps/ctrlProp95.xml><?xml version="1.0" encoding="utf-8"?>
<formControlPr xmlns="http://schemas.microsoft.com/office/spreadsheetml/2009/9/main" objectType="CheckBox" fmlaLink="$I$215" lockText="1" noThreeD="1"/>
</file>

<file path=xl/ctrlProps/ctrlProp96.xml><?xml version="1.0" encoding="utf-8"?>
<formControlPr xmlns="http://schemas.microsoft.com/office/spreadsheetml/2009/9/main" objectType="CheckBox" fmlaLink="$I$212" lockText="1" noThreeD="1"/>
</file>

<file path=xl/ctrlProps/ctrlProp97.xml><?xml version="1.0" encoding="utf-8"?>
<formControlPr xmlns="http://schemas.microsoft.com/office/spreadsheetml/2009/9/main" objectType="CheckBox" fmlaLink="$I$216" lockText="1" noThreeD="1"/>
</file>

<file path=xl/ctrlProps/ctrlProp98.xml><?xml version="1.0" encoding="utf-8"?>
<formControlPr xmlns="http://schemas.microsoft.com/office/spreadsheetml/2009/9/main" objectType="CheckBox" fmlaLink="$I$213" lockText="1" noThreeD="1"/>
</file>

<file path=xl/ctrlProps/ctrlProp99.xml><?xml version="1.0" encoding="utf-8"?>
<formControlPr xmlns="http://schemas.microsoft.com/office/spreadsheetml/2009/9/main" objectType="CheckBox" fmlaLink="$I$21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28</xdr:row>
          <xdr:rowOff>182880</xdr:rowOff>
        </xdr:from>
        <xdr:to>
          <xdr:col>8</xdr:col>
          <xdr:colOff>453390</xdr:colOff>
          <xdr:row>30</xdr:row>
          <xdr:rowOff>0</xdr:rowOff>
        </xdr:to>
        <xdr:sp macro="" textlink="">
          <xdr:nvSpPr>
            <xdr:cNvPr id="5152" name="Caixadecashless4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25</xdr:row>
          <xdr:rowOff>182880</xdr:rowOff>
        </xdr:from>
        <xdr:to>
          <xdr:col>8</xdr:col>
          <xdr:colOff>453390</xdr:colOff>
          <xdr:row>27</xdr:row>
          <xdr:rowOff>17145</xdr:rowOff>
        </xdr:to>
        <xdr:sp macro="" textlink="">
          <xdr:nvSpPr>
            <xdr:cNvPr id="5140" name="Caixadecashless1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29</xdr:row>
          <xdr:rowOff>182880</xdr:rowOff>
        </xdr:from>
        <xdr:to>
          <xdr:col>8</xdr:col>
          <xdr:colOff>453390</xdr:colOff>
          <xdr:row>31</xdr:row>
          <xdr:rowOff>0</xdr:rowOff>
        </xdr:to>
        <xdr:sp macro="" textlink="">
          <xdr:nvSpPr>
            <xdr:cNvPr id="5144" name="Caixadecashless5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30</xdr:row>
          <xdr:rowOff>182880</xdr:rowOff>
        </xdr:from>
        <xdr:to>
          <xdr:col>8</xdr:col>
          <xdr:colOff>453390</xdr:colOff>
          <xdr:row>32</xdr:row>
          <xdr:rowOff>0</xdr:rowOff>
        </xdr:to>
        <xdr:sp macro="" textlink="">
          <xdr:nvSpPr>
            <xdr:cNvPr id="5145" name="Caixadecashless6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31</xdr:row>
          <xdr:rowOff>182880</xdr:rowOff>
        </xdr:from>
        <xdr:to>
          <xdr:col>8</xdr:col>
          <xdr:colOff>453390</xdr:colOff>
          <xdr:row>33</xdr:row>
          <xdr:rowOff>0</xdr:rowOff>
        </xdr:to>
        <xdr:sp macro="" textlink="">
          <xdr:nvSpPr>
            <xdr:cNvPr id="5146" name="Caixadecashless7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32</xdr:row>
          <xdr:rowOff>190500</xdr:rowOff>
        </xdr:from>
        <xdr:to>
          <xdr:col>8</xdr:col>
          <xdr:colOff>453390</xdr:colOff>
          <xdr:row>34</xdr:row>
          <xdr:rowOff>15240</xdr:rowOff>
        </xdr:to>
        <xdr:sp macro="" textlink="">
          <xdr:nvSpPr>
            <xdr:cNvPr id="5147" name="Caixadecashless8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33</xdr:row>
          <xdr:rowOff>182880</xdr:rowOff>
        </xdr:from>
        <xdr:to>
          <xdr:col>8</xdr:col>
          <xdr:colOff>453390</xdr:colOff>
          <xdr:row>35</xdr:row>
          <xdr:rowOff>0</xdr:rowOff>
        </xdr:to>
        <xdr:sp macro="" textlink="">
          <xdr:nvSpPr>
            <xdr:cNvPr id="5148" name="Caixadecashless9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34</xdr:row>
          <xdr:rowOff>182880</xdr:rowOff>
        </xdr:from>
        <xdr:to>
          <xdr:col>8</xdr:col>
          <xdr:colOff>453390</xdr:colOff>
          <xdr:row>36</xdr:row>
          <xdr:rowOff>0</xdr:rowOff>
        </xdr:to>
        <xdr:sp macro="" textlink="">
          <xdr:nvSpPr>
            <xdr:cNvPr id="5149" name="Caixadecashless10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26</xdr:row>
          <xdr:rowOff>182880</xdr:rowOff>
        </xdr:from>
        <xdr:to>
          <xdr:col>8</xdr:col>
          <xdr:colOff>453390</xdr:colOff>
          <xdr:row>28</xdr:row>
          <xdr:rowOff>0</xdr:rowOff>
        </xdr:to>
        <xdr:sp macro="" textlink="">
          <xdr:nvSpPr>
            <xdr:cNvPr id="5150" name="Caixadecashless2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27</xdr:row>
          <xdr:rowOff>182880</xdr:rowOff>
        </xdr:from>
        <xdr:to>
          <xdr:col>8</xdr:col>
          <xdr:colOff>453390</xdr:colOff>
          <xdr:row>29</xdr:row>
          <xdr:rowOff>0</xdr:rowOff>
        </xdr:to>
        <xdr:sp macro="" textlink="">
          <xdr:nvSpPr>
            <xdr:cNvPr id="5151" name="Caixadecashless3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480669</xdr:colOff>
      <xdr:row>1</xdr:row>
      <xdr:rowOff>91108</xdr:rowOff>
    </xdr:from>
    <xdr:to>
      <xdr:col>4</xdr:col>
      <xdr:colOff>216261</xdr:colOff>
      <xdr:row>2</xdr:row>
      <xdr:rowOff>308575</xdr:rowOff>
    </xdr:to>
    <xdr:pic>
      <xdr:nvPicPr>
        <xdr:cNvPr id="9" name="image1.png" descr="Logotipo&#10;&#10;Descrição gerada automaticament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82" y="289891"/>
          <a:ext cx="1251309" cy="58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8</xdr:row>
          <xdr:rowOff>106680</xdr:rowOff>
        </xdr:from>
        <xdr:to>
          <xdr:col>8</xdr:col>
          <xdr:colOff>434340</xdr:colOff>
          <xdr:row>10</xdr:row>
          <xdr:rowOff>15240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9</xdr:row>
          <xdr:rowOff>182880</xdr:rowOff>
        </xdr:from>
        <xdr:to>
          <xdr:col>8</xdr:col>
          <xdr:colOff>440055</xdr:colOff>
          <xdr:row>10</xdr:row>
          <xdr:rowOff>190500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10</xdr:row>
          <xdr:rowOff>175260</xdr:rowOff>
        </xdr:from>
        <xdr:to>
          <xdr:col>8</xdr:col>
          <xdr:colOff>440055</xdr:colOff>
          <xdr:row>11</xdr:row>
          <xdr:rowOff>169545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11</xdr:row>
          <xdr:rowOff>182880</xdr:rowOff>
        </xdr:from>
        <xdr:to>
          <xdr:col>8</xdr:col>
          <xdr:colOff>440055</xdr:colOff>
          <xdr:row>12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12</xdr:row>
          <xdr:rowOff>182880</xdr:rowOff>
        </xdr:from>
        <xdr:to>
          <xdr:col>8</xdr:col>
          <xdr:colOff>440055</xdr:colOff>
          <xdr:row>13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13</xdr:row>
          <xdr:rowOff>182880</xdr:rowOff>
        </xdr:from>
        <xdr:to>
          <xdr:col>8</xdr:col>
          <xdr:colOff>440055</xdr:colOff>
          <xdr:row>14</xdr:row>
          <xdr:rowOff>190500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14</xdr:row>
          <xdr:rowOff>175260</xdr:rowOff>
        </xdr:from>
        <xdr:to>
          <xdr:col>8</xdr:col>
          <xdr:colOff>440055</xdr:colOff>
          <xdr:row>15</xdr:row>
          <xdr:rowOff>169545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15</xdr:row>
          <xdr:rowOff>152400</xdr:rowOff>
        </xdr:from>
        <xdr:to>
          <xdr:col>8</xdr:col>
          <xdr:colOff>440055</xdr:colOff>
          <xdr:row>16</xdr:row>
          <xdr:rowOff>167640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16</xdr:row>
          <xdr:rowOff>182880</xdr:rowOff>
        </xdr:from>
        <xdr:to>
          <xdr:col>8</xdr:col>
          <xdr:colOff>453390</xdr:colOff>
          <xdr:row>17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17</xdr:row>
          <xdr:rowOff>182880</xdr:rowOff>
        </xdr:from>
        <xdr:to>
          <xdr:col>8</xdr:col>
          <xdr:colOff>453390</xdr:colOff>
          <xdr:row>18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18</xdr:row>
          <xdr:rowOff>190500</xdr:rowOff>
        </xdr:from>
        <xdr:to>
          <xdr:col>8</xdr:col>
          <xdr:colOff>453390</xdr:colOff>
          <xdr:row>20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19</xdr:row>
          <xdr:rowOff>190500</xdr:rowOff>
        </xdr:from>
        <xdr:to>
          <xdr:col>8</xdr:col>
          <xdr:colOff>453390</xdr:colOff>
          <xdr:row>21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21</xdr:row>
          <xdr:rowOff>182880</xdr:rowOff>
        </xdr:from>
        <xdr:to>
          <xdr:col>8</xdr:col>
          <xdr:colOff>453390</xdr:colOff>
          <xdr:row>22</xdr:row>
          <xdr:rowOff>190500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22</xdr:row>
          <xdr:rowOff>182880</xdr:rowOff>
        </xdr:from>
        <xdr:to>
          <xdr:col>8</xdr:col>
          <xdr:colOff>453390</xdr:colOff>
          <xdr:row>23</xdr:row>
          <xdr:rowOff>190500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20</xdr:row>
          <xdr:rowOff>198120</xdr:rowOff>
        </xdr:from>
        <xdr:to>
          <xdr:col>8</xdr:col>
          <xdr:colOff>453390</xdr:colOff>
          <xdr:row>22</xdr:row>
          <xdr:rowOff>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37</xdr:row>
          <xdr:rowOff>190500</xdr:rowOff>
        </xdr:from>
        <xdr:to>
          <xdr:col>8</xdr:col>
          <xdr:colOff>440055</xdr:colOff>
          <xdr:row>39</xdr:row>
          <xdr:rowOff>15240</xdr:rowOff>
        </xdr:to>
        <xdr:sp macro="" textlink="">
          <xdr:nvSpPr>
            <xdr:cNvPr id="5153" name="CaixadeFulfillment1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41</xdr:row>
          <xdr:rowOff>190500</xdr:rowOff>
        </xdr:from>
        <xdr:to>
          <xdr:col>8</xdr:col>
          <xdr:colOff>440055</xdr:colOff>
          <xdr:row>43</xdr:row>
          <xdr:rowOff>15240</xdr:rowOff>
        </xdr:to>
        <xdr:sp macro="" textlink="">
          <xdr:nvSpPr>
            <xdr:cNvPr id="5154" name="CaixadeFulfillment5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38</xdr:row>
          <xdr:rowOff>190500</xdr:rowOff>
        </xdr:from>
        <xdr:to>
          <xdr:col>8</xdr:col>
          <xdr:colOff>440055</xdr:colOff>
          <xdr:row>40</xdr:row>
          <xdr:rowOff>15240</xdr:rowOff>
        </xdr:to>
        <xdr:sp macro="" textlink="">
          <xdr:nvSpPr>
            <xdr:cNvPr id="5155" name="CaixadeFulfillment2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42</xdr:row>
          <xdr:rowOff>190500</xdr:rowOff>
        </xdr:from>
        <xdr:to>
          <xdr:col>8</xdr:col>
          <xdr:colOff>440055</xdr:colOff>
          <xdr:row>44</xdr:row>
          <xdr:rowOff>15240</xdr:rowOff>
        </xdr:to>
        <xdr:sp macro="" textlink="">
          <xdr:nvSpPr>
            <xdr:cNvPr id="5156" name="CaixadeFulfillment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39</xdr:row>
          <xdr:rowOff>190500</xdr:rowOff>
        </xdr:from>
        <xdr:to>
          <xdr:col>8</xdr:col>
          <xdr:colOff>440055</xdr:colOff>
          <xdr:row>41</xdr:row>
          <xdr:rowOff>15240</xdr:rowOff>
        </xdr:to>
        <xdr:sp macro="" textlink="">
          <xdr:nvSpPr>
            <xdr:cNvPr id="5157" name="CaixadeFulfillment3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40</xdr:row>
          <xdr:rowOff>190500</xdr:rowOff>
        </xdr:from>
        <xdr:to>
          <xdr:col>8</xdr:col>
          <xdr:colOff>440055</xdr:colOff>
          <xdr:row>42</xdr:row>
          <xdr:rowOff>15240</xdr:rowOff>
        </xdr:to>
        <xdr:sp macro="" textlink="">
          <xdr:nvSpPr>
            <xdr:cNvPr id="5158" name="CaixadeFulfillment4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44</xdr:row>
          <xdr:rowOff>45720</xdr:rowOff>
        </xdr:from>
        <xdr:to>
          <xdr:col>8</xdr:col>
          <xdr:colOff>440055</xdr:colOff>
          <xdr:row>45</xdr:row>
          <xdr:rowOff>169545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48</xdr:row>
          <xdr:rowOff>175260</xdr:rowOff>
        </xdr:from>
        <xdr:to>
          <xdr:col>8</xdr:col>
          <xdr:colOff>440055</xdr:colOff>
          <xdr:row>50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45</xdr:row>
          <xdr:rowOff>160020</xdr:rowOff>
        </xdr:from>
        <xdr:to>
          <xdr:col>8</xdr:col>
          <xdr:colOff>440055</xdr:colOff>
          <xdr:row>46</xdr:row>
          <xdr:rowOff>169545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49</xdr:row>
          <xdr:rowOff>182880</xdr:rowOff>
        </xdr:from>
        <xdr:to>
          <xdr:col>8</xdr:col>
          <xdr:colOff>440055</xdr:colOff>
          <xdr:row>51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46</xdr:row>
          <xdr:rowOff>175260</xdr:rowOff>
        </xdr:from>
        <xdr:to>
          <xdr:col>8</xdr:col>
          <xdr:colOff>440055</xdr:colOff>
          <xdr:row>48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47</xdr:row>
          <xdr:rowOff>160020</xdr:rowOff>
        </xdr:from>
        <xdr:to>
          <xdr:col>8</xdr:col>
          <xdr:colOff>440055</xdr:colOff>
          <xdr:row>48</xdr:row>
          <xdr:rowOff>169545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54</xdr:row>
          <xdr:rowOff>68580</xdr:rowOff>
        </xdr:from>
        <xdr:to>
          <xdr:col>8</xdr:col>
          <xdr:colOff>434340</xdr:colOff>
          <xdr:row>56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58</xdr:row>
          <xdr:rowOff>182880</xdr:rowOff>
        </xdr:from>
        <xdr:to>
          <xdr:col>8</xdr:col>
          <xdr:colOff>434340</xdr:colOff>
          <xdr:row>60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55</xdr:row>
          <xdr:rowOff>175260</xdr:rowOff>
        </xdr:from>
        <xdr:to>
          <xdr:col>8</xdr:col>
          <xdr:colOff>434340</xdr:colOff>
          <xdr:row>57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59</xdr:row>
          <xdr:rowOff>182880</xdr:rowOff>
        </xdr:from>
        <xdr:to>
          <xdr:col>8</xdr:col>
          <xdr:colOff>434340</xdr:colOff>
          <xdr:row>61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56</xdr:row>
          <xdr:rowOff>182880</xdr:rowOff>
        </xdr:from>
        <xdr:to>
          <xdr:col>8</xdr:col>
          <xdr:colOff>434340</xdr:colOff>
          <xdr:row>58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57</xdr:row>
          <xdr:rowOff>175260</xdr:rowOff>
        </xdr:from>
        <xdr:to>
          <xdr:col>8</xdr:col>
          <xdr:colOff>440055</xdr:colOff>
          <xdr:row>59</xdr:row>
          <xdr:rowOff>19050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60</xdr:row>
          <xdr:rowOff>182880</xdr:rowOff>
        </xdr:from>
        <xdr:to>
          <xdr:col>8</xdr:col>
          <xdr:colOff>434340</xdr:colOff>
          <xdr:row>62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64</xdr:row>
          <xdr:rowOff>190500</xdr:rowOff>
        </xdr:from>
        <xdr:to>
          <xdr:col>8</xdr:col>
          <xdr:colOff>434340</xdr:colOff>
          <xdr:row>66</xdr:row>
          <xdr:rowOff>15240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61</xdr:row>
          <xdr:rowOff>182880</xdr:rowOff>
        </xdr:from>
        <xdr:to>
          <xdr:col>8</xdr:col>
          <xdr:colOff>434340</xdr:colOff>
          <xdr:row>63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65</xdr:row>
          <xdr:rowOff>190500</xdr:rowOff>
        </xdr:from>
        <xdr:to>
          <xdr:col>8</xdr:col>
          <xdr:colOff>434340</xdr:colOff>
          <xdr:row>67</xdr:row>
          <xdr:rowOff>15240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62</xdr:row>
          <xdr:rowOff>190500</xdr:rowOff>
        </xdr:from>
        <xdr:to>
          <xdr:col>8</xdr:col>
          <xdr:colOff>434340</xdr:colOff>
          <xdr:row>64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0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63</xdr:row>
          <xdr:rowOff>190500</xdr:rowOff>
        </xdr:from>
        <xdr:to>
          <xdr:col>8</xdr:col>
          <xdr:colOff>434340</xdr:colOff>
          <xdr:row>65</xdr:row>
          <xdr:rowOff>19050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0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52</xdr:row>
          <xdr:rowOff>182880</xdr:rowOff>
        </xdr:from>
        <xdr:to>
          <xdr:col>8</xdr:col>
          <xdr:colOff>440055</xdr:colOff>
          <xdr:row>54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0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50</xdr:row>
          <xdr:rowOff>190500</xdr:rowOff>
        </xdr:from>
        <xdr:to>
          <xdr:col>8</xdr:col>
          <xdr:colOff>440055</xdr:colOff>
          <xdr:row>52</xdr:row>
          <xdr:rowOff>15240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0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51</xdr:row>
          <xdr:rowOff>182880</xdr:rowOff>
        </xdr:from>
        <xdr:to>
          <xdr:col>8</xdr:col>
          <xdr:colOff>440055</xdr:colOff>
          <xdr:row>53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0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70</xdr:row>
          <xdr:rowOff>182880</xdr:rowOff>
        </xdr:from>
        <xdr:to>
          <xdr:col>8</xdr:col>
          <xdr:colOff>438150</xdr:colOff>
          <xdr:row>72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0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67</xdr:row>
          <xdr:rowOff>60960</xdr:rowOff>
        </xdr:from>
        <xdr:to>
          <xdr:col>8</xdr:col>
          <xdr:colOff>438150</xdr:colOff>
          <xdr:row>69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0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71</xdr:row>
          <xdr:rowOff>182880</xdr:rowOff>
        </xdr:from>
        <xdr:to>
          <xdr:col>8</xdr:col>
          <xdr:colOff>438150</xdr:colOff>
          <xdr:row>73</xdr:row>
          <xdr:rowOff>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0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68</xdr:row>
          <xdr:rowOff>182880</xdr:rowOff>
        </xdr:from>
        <xdr:to>
          <xdr:col>8</xdr:col>
          <xdr:colOff>438150</xdr:colOff>
          <xdr:row>70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0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69</xdr:row>
          <xdr:rowOff>182880</xdr:rowOff>
        </xdr:from>
        <xdr:to>
          <xdr:col>8</xdr:col>
          <xdr:colOff>438150</xdr:colOff>
          <xdr:row>71</xdr:row>
          <xdr:rowOff>15240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0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75</xdr:row>
          <xdr:rowOff>175260</xdr:rowOff>
        </xdr:from>
        <xdr:to>
          <xdr:col>8</xdr:col>
          <xdr:colOff>415290</xdr:colOff>
          <xdr:row>76</xdr:row>
          <xdr:rowOff>190500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0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73</xdr:row>
          <xdr:rowOff>68580</xdr:rowOff>
        </xdr:from>
        <xdr:to>
          <xdr:col>8</xdr:col>
          <xdr:colOff>415290</xdr:colOff>
          <xdr:row>75</xdr:row>
          <xdr:rowOff>15240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0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74</xdr:row>
          <xdr:rowOff>182880</xdr:rowOff>
        </xdr:from>
        <xdr:to>
          <xdr:col>8</xdr:col>
          <xdr:colOff>415290</xdr:colOff>
          <xdr:row>76</xdr:row>
          <xdr:rowOff>15240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0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78</xdr:row>
          <xdr:rowOff>22860</xdr:rowOff>
        </xdr:from>
        <xdr:to>
          <xdr:col>8</xdr:col>
          <xdr:colOff>438150</xdr:colOff>
          <xdr:row>79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0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78</xdr:row>
          <xdr:rowOff>213360</xdr:rowOff>
        </xdr:from>
        <xdr:to>
          <xdr:col>8</xdr:col>
          <xdr:colOff>438150</xdr:colOff>
          <xdr:row>80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0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81</xdr:row>
          <xdr:rowOff>213360</xdr:rowOff>
        </xdr:from>
        <xdr:to>
          <xdr:col>8</xdr:col>
          <xdr:colOff>438150</xdr:colOff>
          <xdr:row>83</xdr:row>
          <xdr:rowOff>15240</xdr:rowOff>
        </xdr:to>
        <xdr:sp macro="" textlink="">
          <xdr:nvSpPr>
            <xdr:cNvPr id="5193" name="Caixadehospedagem1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0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82</xdr:row>
          <xdr:rowOff>182880</xdr:rowOff>
        </xdr:from>
        <xdr:to>
          <xdr:col>8</xdr:col>
          <xdr:colOff>438150</xdr:colOff>
          <xdr:row>84</xdr:row>
          <xdr:rowOff>0</xdr:rowOff>
        </xdr:to>
        <xdr:sp macro="" textlink="">
          <xdr:nvSpPr>
            <xdr:cNvPr id="5194" name="Caixadehospedagem2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0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83</xdr:row>
          <xdr:rowOff>182880</xdr:rowOff>
        </xdr:from>
        <xdr:to>
          <xdr:col>8</xdr:col>
          <xdr:colOff>438150</xdr:colOff>
          <xdr:row>85</xdr:row>
          <xdr:rowOff>0</xdr:rowOff>
        </xdr:to>
        <xdr:sp macro="" textlink="">
          <xdr:nvSpPr>
            <xdr:cNvPr id="5195" name="Caixadehospedagem3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0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86</xdr:row>
          <xdr:rowOff>175260</xdr:rowOff>
        </xdr:from>
        <xdr:to>
          <xdr:col>8</xdr:col>
          <xdr:colOff>438150</xdr:colOff>
          <xdr:row>88</xdr:row>
          <xdr:rowOff>0</xdr:rowOff>
        </xdr:to>
        <xdr:sp macro="" textlink="">
          <xdr:nvSpPr>
            <xdr:cNvPr id="5196" name="Caixadehospedagem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0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84</xdr:row>
          <xdr:rowOff>175260</xdr:rowOff>
        </xdr:from>
        <xdr:to>
          <xdr:col>8</xdr:col>
          <xdr:colOff>438150</xdr:colOff>
          <xdr:row>85</xdr:row>
          <xdr:rowOff>169545</xdr:rowOff>
        </xdr:to>
        <xdr:sp macro="" textlink="">
          <xdr:nvSpPr>
            <xdr:cNvPr id="5197" name="Caixadehospedagem4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0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85</xdr:row>
          <xdr:rowOff>175260</xdr:rowOff>
        </xdr:from>
        <xdr:to>
          <xdr:col>8</xdr:col>
          <xdr:colOff>438150</xdr:colOff>
          <xdr:row>87</xdr:row>
          <xdr:rowOff>0</xdr:rowOff>
        </xdr:to>
        <xdr:sp macro="" textlink="">
          <xdr:nvSpPr>
            <xdr:cNvPr id="5198" name="Caixadehospedagem5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0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89</xdr:row>
          <xdr:rowOff>175260</xdr:rowOff>
        </xdr:from>
        <xdr:to>
          <xdr:col>8</xdr:col>
          <xdr:colOff>434340</xdr:colOff>
          <xdr:row>91</xdr:row>
          <xdr:rowOff>0</xdr:rowOff>
        </xdr:to>
        <xdr:sp macro="" textlink="">
          <xdr:nvSpPr>
            <xdr:cNvPr id="5199" name="Caixadesitepre1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0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93</xdr:row>
          <xdr:rowOff>175260</xdr:rowOff>
        </xdr:from>
        <xdr:to>
          <xdr:col>8</xdr:col>
          <xdr:colOff>434340</xdr:colOff>
          <xdr:row>95</xdr:row>
          <xdr:rowOff>0</xdr:rowOff>
        </xdr:to>
        <xdr:sp macro="" textlink="">
          <xdr:nvSpPr>
            <xdr:cNvPr id="5200" name="Caixadesitepre5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0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90</xdr:row>
          <xdr:rowOff>160020</xdr:rowOff>
        </xdr:from>
        <xdr:to>
          <xdr:col>8</xdr:col>
          <xdr:colOff>434340</xdr:colOff>
          <xdr:row>91</xdr:row>
          <xdr:rowOff>169545</xdr:rowOff>
        </xdr:to>
        <xdr:sp macro="" textlink="">
          <xdr:nvSpPr>
            <xdr:cNvPr id="5201" name="Caixadesitepre2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0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94</xdr:row>
          <xdr:rowOff>175260</xdr:rowOff>
        </xdr:from>
        <xdr:to>
          <xdr:col>8</xdr:col>
          <xdr:colOff>434340</xdr:colOff>
          <xdr:row>96</xdr:row>
          <xdr:rowOff>0</xdr:rowOff>
        </xdr:to>
        <xdr:sp macro="" textlink="">
          <xdr:nvSpPr>
            <xdr:cNvPr id="5202" name="Caixadesitepre6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0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91</xdr:row>
          <xdr:rowOff>175260</xdr:rowOff>
        </xdr:from>
        <xdr:to>
          <xdr:col>8</xdr:col>
          <xdr:colOff>434340</xdr:colOff>
          <xdr:row>92</xdr:row>
          <xdr:rowOff>169545</xdr:rowOff>
        </xdr:to>
        <xdr:sp macro="" textlink="">
          <xdr:nvSpPr>
            <xdr:cNvPr id="5203" name="Caixadesitepre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0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92</xdr:row>
          <xdr:rowOff>175260</xdr:rowOff>
        </xdr:from>
        <xdr:to>
          <xdr:col>8</xdr:col>
          <xdr:colOff>434340</xdr:colOff>
          <xdr:row>94</xdr:row>
          <xdr:rowOff>0</xdr:rowOff>
        </xdr:to>
        <xdr:sp macro="" textlink="">
          <xdr:nvSpPr>
            <xdr:cNvPr id="5204" name="Caixadesitepre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0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95</xdr:row>
          <xdr:rowOff>175260</xdr:rowOff>
        </xdr:from>
        <xdr:to>
          <xdr:col>8</xdr:col>
          <xdr:colOff>434340</xdr:colOff>
          <xdr:row>97</xdr:row>
          <xdr:rowOff>0</xdr:rowOff>
        </xdr:to>
        <xdr:sp macro="" textlink="">
          <xdr:nvSpPr>
            <xdr:cNvPr id="5205" name="Caixadesitepre7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0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99</xdr:row>
          <xdr:rowOff>182880</xdr:rowOff>
        </xdr:from>
        <xdr:to>
          <xdr:col>8</xdr:col>
          <xdr:colOff>434340</xdr:colOff>
          <xdr:row>101</xdr:row>
          <xdr:rowOff>0</xdr:rowOff>
        </xdr:to>
        <xdr:sp macro="" textlink="">
          <xdr:nvSpPr>
            <xdr:cNvPr id="5206" name="Caixadesitepre11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0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96</xdr:row>
          <xdr:rowOff>175260</xdr:rowOff>
        </xdr:from>
        <xdr:to>
          <xdr:col>8</xdr:col>
          <xdr:colOff>434340</xdr:colOff>
          <xdr:row>98</xdr:row>
          <xdr:rowOff>0</xdr:rowOff>
        </xdr:to>
        <xdr:sp macro="" textlink="">
          <xdr:nvSpPr>
            <xdr:cNvPr id="5207" name="Caixadesitepre8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0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100</xdr:row>
          <xdr:rowOff>182880</xdr:rowOff>
        </xdr:from>
        <xdr:to>
          <xdr:col>8</xdr:col>
          <xdr:colOff>434340</xdr:colOff>
          <xdr:row>102</xdr:row>
          <xdr:rowOff>0</xdr:rowOff>
        </xdr:to>
        <xdr:sp macro="" textlink="">
          <xdr:nvSpPr>
            <xdr:cNvPr id="5208" name="Caixadesitepre12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0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97</xdr:row>
          <xdr:rowOff>182880</xdr:rowOff>
        </xdr:from>
        <xdr:to>
          <xdr:col>8</xdr:col>
          <xdr:colOff>434340</xdr:colOff>
          <xdr:row>99</xdr:row>
          <xdr:rowOff>0</xdr:rowOff>
        </xdr:to>
        <xdr:sp macro="" textlink="">
          <xdr:nvSpPr>
            <xdr:cNvPr id="5209" name="Caixadesitepre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0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98</xdr:row>
          <xdr:rowOff>182880</xdr:rowOff>
        </xdr:from>
        <xdr:to>
          <xdr:col>8</xdr:col>
          <xdr:colOff>434340</xdr:colOff>
          <xdr:row>100</xdr:row>
          <xdr:rowOff>15240</xdr:rowOff>
        </xdr:to>
        <xdr:sp macro="" textlink="">
          <xdr:nvSpPr>
            <xdr:cNvPr id="5210" name="Caixadesitepre1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0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112</xdr:row>
          <xdr:rowOff>182880</xdr:rowOff>
        </xdr:from>
        <xdr:to>
          <xdr:col>8</xdr:col>
          <xdr:colOff>438150</xdr:colOff>
          <xdr:row>114</xdr:row>
          <xdr:rowOff>15240</xdr:rowOff>
        </xdr:to>
        <xdr:sp macro="" textlink="">
          <xdr:nvSpPr>
            <xdr:cNvPr id="5211" name="Caixadereembolso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0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116</xdr:row>
          <xdr:rowOff>190500</xdr:rowOff>
        </xdr:from>
        <xdr:to>
          <xdr:col>8</xdr:col>
          <xdr:colOff>438150</xdr:colOff>
          <xdr:row>118</xdr:row>
          <xdr:rowOff>15240</xdr:rowOff>
        </xdr:to>
        <xdr:sp macro="" textlink="">
          <xdr:nvSpPr>
            <xdr:cNvPr id="5212" name="Caixadereembolso5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0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113</xdr:row>
          <xdr:rowOff>182880</xdr:rowOff>
        </xdr:from>
        <xdr:to>
          <xdr:col>8</xdr:col>
          <xdr:colOff>438150</xdr:colOff>
          <xdr:row>115</xdr:row>
          <xdr:rowOff>0</xdr:rowOff>
        </xdr:to>
        <xdr:sp macro="" textlink="">
          <xdr:nvSpPr>
            <xdr:cNvPr id="5213" name="Caixadereembolso2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0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117</xdr:row>
          <xdr:rowOff>190500</xdr:rowOff>
        </xdr:from>
        <xdr:to>
          <xdr:col>8</xdr:col>
          <xdr:colOff>438150</xdr:colOff>
          <xdr:row>119</xdr:row>
          <xdr:rowOff>15240</xdr:rowOff>
        </xdr:to>
        <xdr:sp macro="" textlink="">
          <xdr:nvSpPr>
            <xdr:cNvPr id="5214" name="Caixadereembolso6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0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114</xdr:row>
          <xdr:rowOff>190500</xdr:rowOff>
        </xdr:from>
        <xdr:to>
          <xdr:col>8</xdr:col>
          <xdr:colOff>438150</xdr:colOff>
          <xdr:row>116</xdr:row>
          <xdr:rowOff>0</xdr:rowOff>
        </xdr:to>
        <xdr:sp macro="" textlink="">
          <xdr:nvSpPr>
            <xdr:cNvPr id="5215" name="Caixadereembolso3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0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115</xdr:row>
          <xdr:rowOff>190500</xdr:rowOff>
        </xdr:from>
        <xdr:to>
          <xdr:col>8</xdr:col>
          <xdr:colOff>438150</xdr:colOff>
          <xdr:row>117</xdr:row>
          <xdr:rowOff>19050</xdr:rowOff>
        </xdr:to>
        <xdr:sp macro="" textlink="">
          <xdr:nvSpPr>
            <xdr:cNvPr id="5216" name="Caixadereembolso4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0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123</xdr:row>
          <xdr:rowOff>160020</xdr:rowOff>
        </xdr:from>
        <xdr:to>
          <xdr:col>8</xdr:col>
          <xdr:colOff>438150</xdr:colOff>
          <xdr:row>124</xdr:row>
          <xdr:rowOff>171450</xdr:rowOff>
        </xdr:to>
        <xdr:sp macro="" textlink="">
          <xdr:nvSpPr>
            <xdr:cNvPr id="5218" name="Caixadeestruturasite4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0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120</xdr:row>
          <xdr:rowOff>175260</xdr:rowOff>
        </xdr:from>
        <xdr:to>
          <xdr:col>8</xdr:col>
          <xdr:colOff>438150</xdr:colOff>
          <xdr:row>122</xdr:row>
          <xdr:rowOff>0</xdr:rowOff>
        </xdr:to>
        <xdr:sp macro="" textlink="">
          <xdr:nvSpPr>
            <xdr:cNvPr id="5219" name="Caixadeestruturasite1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0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121</xdr:row>
          <xdr:rowOff>160020</xdr:rowOff>
        </xdr:from>
        <xdr:to>
          <xdr:col>8</xdr:col>
          <xdr:colOff>438150</xdr:colOff>
          <xdr:row>122</xdr:row>
          <xdr:rowOff>171450</xdr:rowOff>
        </xdr:to>
        <xdr:sp macro="" textlink="">
          <xdr:nvSpPr>
            <xdr:cNvPr id="5221" name="Caixadeestruturasite2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0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122</xdr:row>
          <xdr:rowOff>160020</xdr:rowOff>
        </xdr:from>
        <xdr:to>
          <xdr:col>8</xdr:col>
          <xdr:colOff>438150</xdr:colOff>
          <xdr:row>124</xdr:row>
          <xdr:rowOff>0</xdr:rowOff>
        </xdr:to>
        <xdr:sp macro="" textlink="">
          <xdr:nvSpPr>
            <xdr:cNvPr id="5222" name="Caixadeestruturasite3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0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125</xdr:row>
          <xdr:rowOff>76200</xdr:rowOff>
        </xdr:from>
        <xdr:to>
          <xdr:col>8</xdr:col>
          <xdr:colOff>434340</xdr:colOff>
          <xdr:row>127</xdr:row>
          <xdr:rowOff>19050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0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129</xdr:row>
          <xdr:rowOff>182880</xdr:rowOff>
        </xdr:from>
        <xdr:to>
          <xdr:col>8</xdr:col>
          <xdr:colOff>434340</xdr:colOff>
          <xdr:row>131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0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126</xdr:row>
          <xdr:rowOff>182880</xdr:rowOff>
        </xdr:from>
        <xdr:to>
          <xdr:col>8</xdr:col>
          <xdr:colOff>434340</xdr:colOff>
          <xdr:row>128</xdr:row>
          <xdr:rowOff>15240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0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130</xdr:row>
          <xdr:rowOff>182880</xdr:rowOff>
        </xdr:from>
        <xdr:to>
          <xdr:col>8</xdr:col>
          <xdr:colOff>434340</xdr:colOff>
          <xdr:row>132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0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127</xdr:row>
          <xdr:rowOff>190500</xdr:rowOff>
        </xdr:from>
        <xdr:to>
          <xdr:col>8</xdr:col>
          <xdr:colOff>434340</xdr:colOff>
          <xdr:row>129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0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128</xdr:row>
          <xdr:rowOff>182880</xdr:rowOff>
        </xdr:from>
        <xdr:to>
          <xdr:col>8</xdr:col>
          <xdr:colOff>434340</xdr:colOff>
          <xdr:row>130</xdr:row>
          <xdr:rowOff>15240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0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131</xdr:row>
          <xdr:rowOff>182880</xdr:rowOff>
        </xdr:from>
        <xdr:to>
          <xdr:col>8</xdr:col>
          <xdr:colOff>434340</xdr:colOff>
          <xdr:row>133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0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132</xdr:row>
          <xdr:rowOff>182880</xdr:rowOff>
        </xdr:from>
        <xdr:to>
          <xdr:col>8</xdr:col>
          <xdr:colOff>434340</xdr:colOff>
          <xdr:row>134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0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133</xdr:row>
          <xdr:rowOff>190500</xdr:rowOff>
        </xdr:from>
        <xdr:to>
          <xdr:col>8</xdr:col>
          <xdr:colOff>434340</xdr:colOff>
          <xdr:row>135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0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135</xdr:row>
          <xdr:rowOff>76200</xdr:rowOff>
        </xdr:from>
        <xdr:to>
          <xdr:col>8</xdr:col>
          <xdr:colOff>434340</xdr:colOff>
          <xdr:row>137</xdr:row>
          <xdr:rowOff>15240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0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139</xdr:row>
          <xdr:rowOff>182880</xdr:rowOff>
        </xdr:from>
        <xdr:to>
          <xdr:col>8</xdr:col>
          <xdr:colOff>434340</xdr:colOff>
          <xdr:row>141</xdr:row>
          <xdr:rowOff>15240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136</xdr:row>
          <xdr:rowOff>182880</xdr:rowOff>
        </xdr:from>
        <xdr:to>
          <xdr:col>8</xdr:col>
          <xdr:colOff>434340</xdr:colOff>
          <xdr:row>138</xdr:row>
          <xdr:rowOff>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0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140</xdr:row>
          <xdr:rowOff>190500</xdr:rowOff>
        </xdr:from>
        <xdr:to>
          <xdr:col>8</xdr:col>
          <xdr:colOff>434340</xdr:colOff>
          <xdr:row>142</xdr:row>
          <xdr:rowOff>15240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0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137</xdr:row>
          <xdr:rowOff>190500</xdr:rowOff>
        </xdr:from>
        <xdr:to>
          <xdr:col>8</xdr:col>
          <xdr:colOff>434340</xdr:colOff>
          <xdr:row>139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0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138</xdr:row>
          <xdr:rowOff>190500</xdr:rowOff>
        </xdr:from>
        <xdr:to>
          <xdr:col>8</xdr:col>
          <xdr:colOff>434340</xdr:colOff>
          <xdr:row>140</xdr:row>
          <xdr:rowOff>19050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0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141</xdr:row>
          <xdr:rowOff>190500</xdr:rowOff>
        </xdr:from>
        <xdr:to>
          <xdr:col>8</xdr:col>
          <xdr:colOff>434340</xdr:colOff>
          <xdr:row>143</xdr:row>
          <xdr:rowOff>15240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142</xdr:row>
          <xdr:rowOff>182880</xdr:rowOff>
        </xdr:from>
        <xdr:to>
          <xdr:col>8</xdr:col>
          <xdr:colOff>434340</xdr:colOff>
          <xdr:row>144</xdr:row>
          <xdr:rowOff>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0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143</xdr:row>
          <xdr:rowOff>190500</xdr:rowOff>
        </xdr:from>
        <xdr:to>
          <xdr:col>8</xdr:col>
          <xdr:colOff>434340</xdr:colOff>
          <xdr:row>145</xdr:row>
          <xdr:rowOff>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0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144</xdr:row>
          <xdr:rowOff>182880</xdr:rowOff>
        </xdr:from>
        <xdr:to>
          <xdr:col>8</xdr:col>
          <xdr:colOff>434340</xdr:colOff>
          <xdr:row>146</xdr:row>
          <xdr:rowOff>15240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0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146</xdr:row>
          <xdr:rowOff>60960</xdr:rowOff>
        </xdr:from>
        <xdr:to>
          <xdr:col>8</xdr:col>
          <xdr:colOff>434340</xdr:colOff>
          <xdr:row>148</xdr:row>
          <xdr:rowOff>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0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150</xdr:row>
          <xdr:rowOff>175260</xdr:rowOff>
        </xdr:from>
        <xdr:to>
          <xdr:col>8</xdr:col>
          <xdr:colOff>434340</xdr:colOff>
          <xdr:row>152</xdr:row>
          <xdr:rowOff>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0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147</xdr:row>
          <xdr:rowOff>160020</xdr:rowOff>
        </xdr:from>
        <xdr:to>
          <xdr:col>8</xdr:col>
          <xdr:colOff>434340</xdr:colOff>
          <xdr:row>149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0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151</xdr:row>
          <xdr:rowOff>175260</xdr:rowOff>
        </xdr:from>
        <xdr:to>
          <xdr:col>8</xdr:col>
          <xdr:colOff>434340</xdr:colOff>
          <xdr:row>153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0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148</xdr:row>
          <xdr:rowOff>175260</xdr:rowOff>
        </xdr:from>
        <xdr:to>
          <xdr:col>8</xdr:col>
          <xdr:colOff>434340</xdr:colOff>
          <xdr:row>149</xdr:row>
          <xdr:rowOff>169545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0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149</xdr:row>
          <xdr:rowOff>175260</xdr:rowOff>
        </xdr:from>
        <xdr:to>
          <xdr:col>8</xdr:col>
          <xdr:colOff>434340</xdr:colOff>
          <xdr:row>151</xdr:row>
          <xdr:rowOff>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0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152</xdr:row>
          <xdr:rowOff>175260</xdr:rowOff>
        </xdr:from>
        <xdr:to>
          <xdr:col>8</xdr:col>
          <xdr:colOff>434340</xdr:colOff>
          <xdr:row>154</xdr:row>
          <xdr:rowOff>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0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156</xdr:row>
          <xdr:rowOff>182880</xdr:rowOff>
        </xdr:from>
        <xdr:to>
          <xdr:col>8</xdr:col>
          <xdr:colOff>434340</xdr:colOff>
          <xdr:row>158</xdr:row>
          <xdr:rowOff>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0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153</xdr:row>
          <xdr:rowOff>175260</xdr:rowOff>
        </xdr:from>
        <xdr:to>
          <xdr:col>8</xdr:col>
          <xdr:colOff>434340</xdr:colOff>
          <xdr:row>155</xdr:row>
          <xdr:rowOff>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0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157</xdr:row>
          <xdr:rowOff>182880</xdr:rowOff>
        </xdr:from>
        <xdr:to>
          <xdr:col>8</xdr:col>
          <xdr:colOff>434340</xdr:colOff>
          <xdr:row>159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0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154</xdr:row>
          <xdr:rowOff>182880</xdr:rowOff>
        </xdr:from>
        <xdr:to>
          <xdr:col>8</xdr:col>
          <xdr:colOff>434340</xdr:colOff>
          <xdr:row>156</xdr:row>
          <xdr:rowOff>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0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155</xdr:row>
          <xdr:rowOff>182880</xdr:rowOff>
        </xdr:from>
        <xdr:to>
          <xdr:col>8</xdr:col>
          <xdr:colOff>434340</xdr:colOff>
          <xdr:row>157</xdr:row>
          <xdr:rowOff>15240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0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161</xdr:row>
          <xdr:rowOff>60960</xdr:rowOff>
        </xdr:from>
        <xdr:to>
          <xdr:col>8</xdr:col>
          <xdr:colOff>438150</xdr:colOff>
          <xdr:row>163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0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165</xdr:row>
          <xdr:rowOff>175260</xdr:rowOff>
        </xdr:from>
        <xdr:to>
          <xdr:col>8</xdr:col>
          <xdr:colOff>438150</xdr:colOff>
          <xdr:row>167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0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162</xdr:row>
          <xdr:rowOff>160020</xdr:rowOff>
        </xdr:from>
        <xdr:to>
          <xdr:col>8</xdr:col>
          <xdr:colOff>438150</xdr:colOff>
          <xdr:row>164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0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166</xdr:row>
          <xdr:rowOff>175260</xdr:rowOff>
        </xdr:from>
        <xdr:to>
          <xdr:col>8</xdr:col>
          <xdr:colOff>438150</xdr:colOff>
          <xdr:row>168</xdr:row>
          <xdr:rowOff>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0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163</xdr:row>
          <xdr:rowOff>175260</xdr:rowOff>
        </xdr:from>
        <xdr:to>
          <xdr:col>8</xdr:col>
          <xdr:colOff>438150</xdr:colOff>
          <xdr:row>164</xdr:row>
          <xdr:rowOff>169545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0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164</xdr:row>
          <xdr:rowOff>175260</xdr:rowOff>
        </xdr:from>
        <xdr:to>
          <xdr:col>8</xdr:col>
          <xdr:colOff>438150</xdr:colOff>
          <xdr:row>166</xdr:row>
          <xdr:rowOff>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0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167</xdr:row>
          <xdr:rowOff>175260</xdr:rowOff>
        </xdr:from>
        <xdr:to>
          <xdr:col>8</xdr:col>
          <xdr:colOff>438150</xdr:colOff>
          <xdr:row>169</xdr:row>
          <xdr:rowOff>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0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171</xdr:row>
          <xdr:rowOff>182880</xdr:rowOff>
        </xdr:from>
        <xdr:to>
          <xdr:col>8</xdr:col>
          <xdr:colOff>438150</xdr:colOff>
          <xdr:row>173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0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168</xdr:row>
          <xdr:rowOff>175260</xdr:rowOff>
        </xdr:from>
        <xdr:to>
          <xdr:col>8</xdr:col>
          <xdr:colOff>438150</xdr:colOff>
          <xdr:row>170</xdr:row>
          <xdr:rowOff>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0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172</xdr:row>
          <xdr:rowOff>182880</xdr:rowOff>
        </xdr:from>
        <xdr:to>
          <xdr:col>8</xdr:col>
          <xdr:colOff>438150</xdr:colOff>
          <xdr:row>174</xdr:row>
          <xdr:rowOff>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0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169</xdr:row>
          <xdr:rowOff>182880</xdr:rowOff>
        </xdr:from>
        <xdr:to>
          <xdr:col>8</xdr:col>
          <xdr:colOff>438150</xdr:colOff>
          <xdr:row>171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0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170</xdr:row>
          <xdr:rowOff>182880</xdr:rowOff>
        </xdr:from>
        <xdr:to>
          <xdr:col>8</xdr:col>
          <xdr:colOff>438150</xdr:colOff>
          <xdr:row>172</xdr:row>
          <xdr:rowOff>15240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0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174</xdr:row>
          <xdr:rowOff>76200</xdr:rowOff>
        </xdr:from>
        <xdr:to>
          <xdr:col>8</xdr:col>
          <xdr:colOff>438150</xdr:colOff>
          <xdr:row>176</xdr:row>
          <xdr:rowOff>15240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0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178</xdr:row>
          <xdr:rowOff>190500</xdr:rowOff>
        </xdr:from>
        <xdr:to>
          <xdr:col>8</xdr:col>
          <xdr:colOff>438150</xdr:colOff>
          <xdr:row>180</xdr:row>
          <xdr:rowOff>15240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0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175</xdr:row>
          <xdr:rowOff>182880</xdr:rowOff>
        </xdr:from>
        <xdr:to>
          <xdr:col>8</xdr:col>
          <xdr:colOff>438150</xdr:colOff>
          <xdr:row>177</xdr:row>
          <xdr:rowOff>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0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179</xdr:row>
          <xdr:rowOff>190500</xdr:rowOff>
        </xdr:from>
        <xdr:to>
          <xdr:col>8</xdr:col>
          <xdr:colOff>438150</xdr:colOff>
          <xdr:row>181</xdr:row>
          <xdr:rowOff>15240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0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176</xdr:row>
          <xdr:rowOff>190500</xdr:rowOff>
        </xdr:from>
        <xdr:to>
          <xdr:col>8</xdr:col>
          <xdr:colOff>438150</xdr:colOff>
          <xdr:row>178</xdr:row>
          <xdr:rowOff>0</xdr:rowOff>
        </xdr:to>
        <xdr:sp macro="" textlink="">
          <xdr:nvSpPr>
            <xdr:cNvPr id="5275" name="Check Box 155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00000000-0008-0000-00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177</xdr:row>
          <xdr:rowOff>190500</xdr:rowOff>
        </xdr:from>
        <xdr:to>
          <xdr:col>8</xdr:col>
          <xdr:colOff>438150</xdr:colOff>
          <xdr:row>179</xdr:row>
          <xdr:rowOff>19050</xdr:rowOff>
        </xdr:to>
        <xdr:sp macro="" textlink="">
          <xdr:nvSpPr>
            <xdr:cNvPr id="5276" name="Check Box 156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00000000-0008-0000-00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180</xdr:row>
          <xdr:rowOff>190500</xdr:rowOff>
        </xdr:from>
        <xdr:to>
          <xdr:col>8</xdr:col>
          <xdr:colOff>438150</xdr:colOff>
          <xdr:row>182</xdr:row>
          <xdr:rowOff>15240</xdr:rowOff>
        </xdr:to>
        <xdr:sp macro="" textlink="">
          <xdr:nvSpPr>
            <xdr:cNvPr id="5277" name="Check Box 157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00000000-0008-0000-00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181</xdr:row>
          <xdr:rowOff>190500</xdr:rowOff>
        </xdr:from>
        <xdr:to>
          <xdr:col>8</xdr:col>
          <xdr:colOff>438150</xdr:colOff>
          <xdr:row>183</xdr:row>
          <xdr:rowOff>15240</xdr:rowOff>
        </xdr:to>
        <xdr:sp macro="" textlink="">
          <xdr:nvSpPr>
            <xdr:cNvPr id="5279" name="Check Box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0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185</xdr:row>
          <xdr:rowOff>0</xdr:rowOff>
        </xdr:from>
        <xdr:to>
          <xdr:col>8</xdr:col>
          <xdr:colOff>476250</xdr:colOff>
          <xdr:row>186</xdr:row>
          <xdr:rowOff>19050</xdr:rowOff>
        </xdr:to>
        <xdr:sp macro="" textlink="">
          <xdr:nvSpPr>
            <xdr:cNvPr id="5281" name="Check Box 161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id="{00000000-0008-0000-0000-0000A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158</xdr:row>
          <xdr:rowOff>182880</xdr:rowOff>
        </xdr:from>
        <xdr:to>
          <xdr:col>8</xdr:col>
          <xdr:colOff>438150</xdr:colOff>
          <xdr:row>160</xdr:row>
          <xdr:rowOff>0</xdr:rowOff>
        </xdr:to>
        <xdr:sp macro="" textlink="">
          <xdr:nvSpPr>
            <xdr:cNvPr id="5283" name="Check Box 163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id="{00000000-0008-0000-00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159</xdr:row>
          <xdr:rowOff>182880</xdr:rowOff>
        </xdr:from>
        <xdr:to>
          <xdr:col>8</xdr:col>
          <xdr:colOff>438150</xdr:colOff>
          <xdr:row>161</xdr:row>
          <xdr:rowOff>15240</xdr:rowOff>
        </xdr:to>
        <xdr:sp macro="" textlink="">
          <xdr:nvSpPr>
            <xdr:cNvPr id="5285" name="Check Box 165" hidden="1">
              <a:extLst>
                <a:ext uri="{63B3BB69-23CF-44E3-9099-C40C66FF867C}">
                  <a14:compatExt spid="_x0000_s5285"/>
                </a:ext>
                <a:ext uri="{FF2B5EF4-FFF2-40B4-BE49-F238E27FC236}">
                  <a16:creationId xmlns:a16="http://schemas.microsoft.com/office/drawing/2014/main" id="{00000000-0008-0000-0000-0000A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209</xdr:row>
          <xdr:rowOff>60960</xdr:rowOff>
        </xdr:from>
        <xdr:to>
          <xdr:col>8</xdr:col>
          <xdr:colOff>415290</xdr:colOff>
          <xdr:row>211</xdr:row>
          <xdr:rowOff>0</xdr:rowOff>
        </xdr:to>
        <xdr:sp macro="" textlink="">
          <xdr:nvSpPr>
            <xdr:cNvPr id="5295" name="Check Box 175" hidden="1">
              <a:extLst>
                <a:ext uri="{63B3BB69-23CF-44E3-9099-C40C66FF867C}">
                  <a14:compatExt spid="_x0000_s5295"/>
                </a:ext>
                <a:ext uri="{FF2B5EF4-FFF2-40B4-BE49-F238E27FC236}">
                  <a16:creationId xmlns:a16="http://schemas.microsoft.com/office/drawing/2014/main" id="{00000000-0008-0000-0000-0000A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213</xdr:row>
          <xdr:rowOff>175260</xdr:rowOff>
        </xdr:from>
        <xdr:to>
          <xdr:col>8</xdr:col>
          <xdr:colOff>415290</xdr:colOff>
          <xdr:row>215</xdr:row>
          <xdr:rowOff>0</xdr:rowOff>
        </xdr:to>
        <xdr:sp macro="" textlink="">
          <xdr:nvSpPr>
            <xdr:cNvPr id="5296" name="Check Box 176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id="{00000000-0008-0000-00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210</xdr:row>
          <xdr:rowOff>160020</xdr:rowOff>
        </xdr:from>
        <xdr:to>
          <xdr:col>8</xdr:col>
          <xdr:colOff>415290</xdr:colOff>
          <xdr:row>212</xdr:row>
          <xdr:rowOff>0</xdr:rowOff>
        </xdr:to>
        <xdr:sp macro="" textlink="">
          <xdr:nvSpPr>
            <xdr:cNvPr id="5297" name="Check Box 177" hidden="1">
              <a:extLst>
                <a:ext uri="{63B3BB69-23CF-44E3-9099-C40C66FF867C}">
                  <a14:compatExt spid="_x0000_s5297"/>
                </a:ext>
                <a:ext uri="{FF2B5EF4-FFF2-40B4-BE49-F238E27FC236}">
                  <a16:creationId xmlns:a16="http://schemas.microsoft.com/office/drawing/2014/main" id="{00000000-0008-0000-0000-0000B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214</xdr:row>
          <xdr:rowOff>175260</xdr:rowOff>
        </xdr:from>
        <xdr:to>
          <xdr:col>8</xdr:col>
          <xdr:colOff>415290</xdr:colOff>
          <xdr:row>216</xdr:row>
          <xdr:rowOff>0</xdr:rowOff>
        </xdr:to>
        <xdr:sp macro="" textlink="">
          <xdr:nvSpPr>
            <xdr:cNvPr id="5298" name="Check Box 178" hidden="1">
              <a:extLst>
                <a:ext uri="{63B3BB69-23CF-44E3-9099-C40C66FF867C}">
                  <a14:compatExt spid="_x0000_s5298"/>
                </a:ext>
                <a:ext uri="{FF2B5EF4-FFF2-40B4-BE49-F238E27FC236}">
                  <a16:creationId xmlns:a16="http://schemas.microsoft.com/office/drawing/2014/main" id="{00000000-0008-0000-0000-0000B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211</xdr:row>
          <xdr:rowOff>175260</xdr:rowOff>
        </xdr:from>
        <xdr:to>
          <xdr:col>8</xdr:col>
          <xdr:colOff>415290</xdr:colOff>
          <xdr:row>212</xdr:row>
          <xdr:rowOff>169545</xdr:rowOff>
        </xdr:to>
        <xdr:sp macro="" textlink="">
          <xdr:nvSpPr>
            <xdr:cNvPr id="5299" name="Check Box 179" hidden="1">
              <a:extLst>
                <a:ext uri="{63B3BB69-23CF-44E3-9099-C40C66FF867C}">
                  <a14:compatExt spid="_x0000_s5299"/>
                </a:ext>
                <a:ext uri="{FF2B5EF4-FFF2-40B4-BE49-F238E27FC236}">
                  <a16:creationId xmlns:a16="http://schemas.microsoft.com/office/drawing/2014/main" id="{00000000-0008-0000-0000-0000B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212</xdr:row>
          <xdr:rowOff>175260</xdr:rowOff>
        </xdr:from>
        <xdr:to>
          <xdr:col>8</xdr:col>
          <xdr:colOff>415290</xdr:colOff>
          <xdr:row>214</xdr:row>
          <xdr:rowOff>0</xdr:rowOff>
        </xdr:to>
        <xdr:sp macro="" textlink="">
          <xdr:nvSpPr>
            <xdr:cNvPr id="5300" name="Check Box 180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id="{00000000-0008-0000-00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215</xdr:row>
          <xdr:rowOff>175260</xdr:rowOff>
        </xdr:from>
        <xdr:to>
          <xdr:col>8</xdr:col>
          <xdr:colOff>415290</xdr:colOff>
          <xdr:row>217</xdr:row>
          <xdr:rowOff>0</xdr:rowOff>
        </xdr:to>
        <xdr:sp macro="" textlink="">
          <xdr:nvSpPr>
            <xdr:cNvPr id="5301" name="Check Box 181" hidden="1">
              <a:extLst>
                <a:ext uri="{63B3BB69-23CF-44E3-9099-C40C66FF867C}">
                  <a14:compatExt spid="_x0000_s5301"/>
                </a:ext>
                <a:ext uri="{FF2B5EF4-FFF2-40B4-BE49-F238E27FC236}">
                  <a16:creationId xmlns:a16="http://schemas.microsoft.com/office/drawing/2014/main" id="{00000000-0008-0000-0000-0000B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216</xdr:row>
          <xdr:rowOff>175260</xdr:rowOff>
        </xdr:from>
        <xdr:to>
          <xdr:col>8</xdr:col>
          <xdr:colOff>415290</xdr:colOff>
          <xdr:row>218</xdr:row>
          <xdr:rowOff>0</xdr:rowOff>
        </xdr:to>
        <xdr:sp macro="" textlink="">
          <xdr:nvSpPr>
            <xdr:cNvPr id="5303" name="Check Box 183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id="{00000000-0008-0000-00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217</xdr:row>
          <xdr:rowOff>182880</xdr:rowOff>
        </xdr:from>
        <xdr:to>
          <xdr:col>8</xdr:col>
          <xdr:colOff>415290</xdr:colOff>
          <xdr:row>219</xdr:row>
          <xdr:rowOff>0</xdr:rowOff>
        </xdr:to>
        <xdr:sp macro="" textlink="">
          <xdr:nvSpPr>
            <xdr:cNvPr id="5305" name="Check Box 185" hidden="1">
              <a:extLst>
                <a:ext uri="{63B3BB69-23CF-44E3-9099-C40C66FF867C}">
                  <a14:compatExt spid="_x0000_s5305"/>
                </a:ext>
                <a:ext uri="{FF2B5EF4-FFF2-40B4-BE49-F238E27FC236}">
                  <a16:creationId xmlns:a16="http://schemas.microsoft.com/office/drawing/2014/main" id="{00000000-0008-0000-0000-0000B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218</xdr:row>
          <xdr:rowOff>182880</xdr:rowOff>
        </xdr:from>
        <xdr:to>
          <xdr:col>8</xdr:col>
          <xdr:colOff>415290</xdr:colOff>
          <xdr:row>220</xdr:row>
          <xdr:rowOff>15240</xdr:rowOff>
        </xdr:to>
        <xdr:sp macro="" textlink="">
          <xdr:nvSpPr>
            <xdr:cNvPr id="5306" name="Check Box 186" hidden="1">
              <a:extLst>
                <a:ext uri="{63B3BB69-23CF-44E3-9099-C40C66FF867C}">
                  <a14:compatExt spid="_x0000_s5306"/>
                </a:ext>
                <a:ext uri="{FF2B5EF4-FFF2-40B4-BE49-F238E27FC236}">
                  <a16:creationId xmlns:a16="http://schemas.microsoft.com/office/drawing/2014/main" id="{00000000-0008-0000-0000-0000B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201</xdr:row>
          <xdr:rowOff>68580</xdr:rowOff>
        </xdr:from>
        <xdr:to>
          <xdr:col>8</xdr:col>
          <xdr:colOff>434340</xdr:colOff>
          <xdr:row>203</xdr:row>
          <xdr:rowOff>53340</xdr:rowOff>
        </xdr:to>
        <xdr:sp macro="" textlink="">
          <xdr:nvSpPr>
            <xdr:cNvPr id="5319" name="Check Box 199" hidden="1">
              <a:extLst>
                <a:ext uri="{63B3BB69-23CF-44E3-9099-C40C66FF867C}">
                  <a14:compatExt spid="_x0000_s5319"/>
                </a:ext>
                <a:ext uri="{FF2B5EF4-FFF2-40B4-BE49-F238E27FC236}">
                  <a16:creationId xmlns:a16="http://schemas.microsoft.com/office/drawing/2014/main" id="{00000000-0008-0000-0000-0000C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205</xdr:row>
          <xdr:rowOff>182880</xdr:rowOff>
        </xdr:from>
        <xdr:to>
          <xdr:col>8</xdr:col>
          <xdr:colOff>434340</xdr:colOff>
          <xdr:row>207</xdr:row>
          <xdr:rowOff>0</xdr:rowOff>
        </xdr:to>
        <xdr:sp macro="" textlink="">
          <xdr:nvSpPr>
            <xdr:cNvPr id="5320" name="Check Box 200" hidden="1">
              <a:extLst>
                <a:ext uri="{63B3BB69-23CF-44E3-9099-C40C66FF867C}">
                  <a14:compatExt spid="_x0000_s5320"/>
                </a:ext>
                <a:ext uri="{FF2B5EF4-FFF2-40B4-BE49-F238E27FC236}">
                  <a16:creationId xmlns:a16="http://schemas.microsoft.com/office/drawing/2014/main" id="{00000000-0008-0000-0000-0000C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202</xdr:row>
          <xdr:rowOff>175260</xdr:rowOff>
        </xdr:from>
        <xdr:to>
          <xdr:col>8</xdr:col>
          <xdr:colOff>434340</xdr:colOff>
          <xdr:row>204</xdr:row>
          <xdr:rowOff>0</xdr:rowOff>
        </xdr:to>
        <xdr:sp macro="" textlink="">
          <xdr:nvSpPr>
            <xdr:cNvPr id="5321" name="Check Box 201" hidden="1">
              <a:extLst>
                <a:ext uri="{63B3BB69-23CF-44E3-9099-C40C66FF867C}">
                  <a14:compatExt spid="_x0000_s5321"/>
                </a:ext>
                <a:ext uri="{FF2B5EF4-FFF2-40B4-BE49-F238E27FC236}">
                  <a16:creationId xmlns:a16="http://schemas.microsoft.com/office/drawing/2014/main" id="{00000000-0008-0000-0000-0000C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206</xdr:row>
          <xdr:rowOff>182880</xdr:rowOff>
        </xdr:from>
        <xdr:to>
          <xdr:col>8</xdr:col>
          <xdr:colOff>434340</xdr:colOff>
          <xdr:row>208</xdr:row>
          <xdr:rowOff>0</xdr:rowOff>
        </xdr:to>
        <xdr:sp macro="" textlink="">
          <xdr:nvSpPr>
            <xdr:cNvPr id="5322" name="Check Box 202" hidden="1">
              <a:extLst>
                <a:ext uri="{63B3BB69-23CF-44E3-9099-C40C66FF867C}">
                  <a14:compatExt spid="_x0000_s5322"/>
                </a:ext>
                <a:ext uri="{FF2B5EF4-FFF2-40B4-BE49-F238E27FC236}">
                  <a16:creationId xmlns:a16="http://schemas.microsoft.com/office/drawing/2014/main" id="{00000000-0008-0000-0000-0000C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203</xdr:row>
          <xdr:rowOff>182880</xdr:rowOff>
        </xdr:from>
        <xdr:to>
          <xdr:col>8</xdr:col>
          <xdr:colOff>434340</xdr:colOff>
          <xdr:row>205</xdr:row>
          <xdr:rowOff>0</xdr:rowOff>
        </xdr:to>
        <xdr:sp macro="" textlink="">
          <xdr:nvSpPr>
            <xdr:cNvPr id="5323" name="Check Box 203" hidden="1">
              <a:extLst>
                <a:ext uri="{63B3BB69-23CF-44E3-9099-C40C66FF867C}">
                  <a14:compatExt spid="_x0000_s5323"/>
                </a:ext>
                <a:ext uri="{FF2B5EF4-FFF2-40B4-BE49-F238E27FC236}">
                  <a16:creationId xmlns:a16="http://schemas.microsoft.com/office/drawing/2014/main" id="{00000000-0008-0000-0000-0000C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204</xdr:row>
          <xdr:rowOff>182880</xdr:rowOff>
        </xdr:from>
        <xdr:to>
          <xdr:col>8</xdr:col>
          <xdr:colOff>434340</xdr:colOff>
          <xdr:row>206</xdr:row>
          <xdr:rowOff>15240</xdr:rowOff>
        </xdr:to>
        <xdr:sp macro="" textlink="">
          <xdr:nvSpPr>
            <xdr:cNvPr id="5324" name="Check Box 204" hidden="1">
              <a:extLst>
                <a:ext uri="{63B3BB69-23CF-44E3-9099-C40C66FF867C}">
                  <a14:compatExt spid="_x0000_s5324"/>
                </a:ext>
                <a:ext uri="{FF2B5EF4-FFF2-40B4-BE49-F238E27FC236}">
                  <a16:creationId xmlns:a16="http://schemas.microsoft.com/office/drawing/2014/main" id="{00000000-0008-0000-0000-0000C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207</xdr:row>
          <xdr:rowOff>182880</xdr:rowOff>
        </xdr:from>
        <xdr:to>
          <xdr:col>8</xdr:col>
          <xdr:colOff>434340</xdr:colOff>
          <xdr:row>209</xdr:row>
          <xdr:rowOff>0</xdr:rowOff>
        </xdr:to>
        <xdr:sp macro="" textlink="">
          <xdr:nvSpPr>
            <xdr:cNvPr id="5325" name="Check Box 205" hidden="1">
              <a:extLst>
                <a:ext uri="{63B3BB69-23CF-44E3-9099-C40C66FF867C}">
                  <a14:compatExt spid="_x0000_s5325"/>
                </a:ext>
                <a:ext uri="{FF2B5EF4-FFF2-40B4-BE49-F238E27FC236}">
                  <a16:creationId xmlns:a16="http://schemas.microsoft.com/office/drawing/2014/main" id="{00000000-0008-0000-0000-0000C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220</xdr:row>
          <xdr:rowOff>68580</xdr:rowOff>
        </xdr:from>
        <xdr:to>
          <xdr:col>8</xdr:col>
          <xdr:colOff>434340</xdr:colOff>
          <xdr:row>222</xdr:row>
          <xdr:rowOff>15240</xdr:rowOff>
        </xdr:to>
        <xdr:sp macro="" textlink="">
          <xdr:nvSpPr>
            <xdr:cNvPr id="5331" name="Check Box 211" hidden="1">
              <a:extLst>
                <a:ext uri="{63B3BB69-23CF-44E3-9099-C40C66FF867C}">
                  <a14:compatExt spid="_x0000_s5331"/>
                </a:ext>
                <a:ext uri="{FF2B5EF4-FFF2-40B4-BE49-F238E27FC236}">
                  <a16:creationId xmlns:a16="http://schemas.microsoft.com/office/drawing/2014/main" id="{00000000-0008-0000-0000-0000D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224</xdr:row>
          <xdr:rowOff>182880</xdr:rowOff>
        </xdr:from>
        <xdr:to>
          <xdr:col>8</xdr:col>
          <xdr:colOff>434340</xdr:colOff>
          <xdr:row>226</xdr:row>
          <xdr:rowOff>0</xdr:rowOff>
        </xdr:to>
        <xdr:sp macro="" textlink="">
          <xdr:nvSpPr>
            <xdr:cNvPr id="5332" name="Check Box 212" hidden="1">
              <a:extLst>
                <a:ext uri="{63B3BB69-23CF-44E3-9099-C40C66FF867C}">
                  <a14:compatExt spid="_x0000_s5332"/>
                </a:ext>
                <a:ext uri="{FF2B5EF4-FFF2-40B4-BE49-F238E27FC236}">
                  <a16:creationId xmlns:a16="http://schemas.microsoft.com/office/drawing/2014/main" id="{00000000-0008-0000-0000-0000D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221</xdr:row>
          <xdr:rowOff>175260</xdr:rowOff>
        </xdr:from>
        <xdr:to>
          <xdr:col>8</xdr:col>
          <xdr:colOff>434340</xdr:colOff>
          <xdr:row>222</xdr:row>
          <xdr:rowOff>190500</xdr:rowOff>
        </xdr:to>
        <xdr:sp macro="" textlink="">
          <xdr:nvSpPr>
            <xdr:cNvPr id="5333" name="Check Box 213" hidden="1">
              <a:extLst>
                <a:ext uri="{63B3BB69-23CF-44E3-9099-C40C66FF867C}">
                  <a14:compatExt spid="_x0000_s5333"/>
                </a:ext>
                <a:ext uri="{FF2B5EF4-FFF2-40B4-BE49-F238E27FC236}">
                  <a16:creationId xmlns:a16="http://schemas.microsoft.com/office/drawing/2014/main" id="{00000000-0008-0000-0000-0000D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225</xdr:row>
          <xdr:rowOff>182880</xdr:rowOff>
        </xdr:from>
        <xdr:to>
          <xdr:col>8</xdr:col>
          <xdr:colOff>434340</xdr:colOff>
          <xdr:row>227</xdr:row>
          <xdr:rowOff>0</xdr:rowOff>
        </xdr:to>
        <xdr:sp macro="" textlink="">
          <xdr:nvSpPr>
            <xdr:cNvPr id="5334" name="Check Box 214" hidden="1">
              <a:extLst>
                <a:ext uri="{63B3BB69-23CF-44E3-9099-C40C66FF867C}">
                  <a14:compatExt spid="_x0000_s5334"/>
                </a:ext>
                <a:ext uri="{FF2B5EF4-FFF2-40B4-BE49-F238E27FC236}">
                  <a16:creationId xmlns:a16="http://schemas.microsoft.com/office/drawing/2014/main" id="{00000000-0008-0000-0000-0000D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226</xdr:row>
          <xdr:rowOff>182880</xdr:rowOff>
        </xdr:from>
        <xdr:to>
          <xdr:col>8</xdr:col>
          <xdr:colOff>434340</xdr:colOff>
          <xdr:row>228</xdr:row>
          <xdr:rowOff>0</xdr:rowOff>
        </xdr:to>
        <xdr:sp macro="" textlink="">
          <xdr:nvSpPr>
            <xdr:cNvPr id="5337" name="Check Box 217" hidden="1">
              <a:extLst>
                <a:ext uri="{63B3BB69-23CF-44E3-9099-C40C66FF867C}">
                  <a14:compatExt spid="_x0000_s5337"/>
                </a:ext>
                <a:ext uri="{FF2B5EF4-FFF2-40B4-BE49-F238E27FC236}">
                  <a16:creationId xmlns:a16="http://schemas.microsoft.com/office/drawing/2014/main" id="{00000000-0008-0000-0000-0000D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230</xdr:row>
          <xdr:rowOff>182880</xdr:rowOff>
        </xdr:from>
        <xdr:to>
          <xdr:col>8</xdr:col>
          <xdr:colOff>434340</xdr:colOff>
          <xdr:row>232</xdr:row>
          <xdr:rowOff>15240</xdr:rowOff>
        </xdr:to>
        <xdr:sp macro="" textlink="">
          <xdr:nvSpPr>
            <xdr:cNvPr id="5338" name="Check Box 218" hidden="1">
              <a:extLst>
                <a:ext uri="{63B3BB69-23CF-44E3-9099-C40C66FF867C}">
                  <a14:compatExt spid="_x0000_s5338"/>
                </a:ext>
                <a:ext uri="{FF2B5EF4-FFF2-40B4-BE49-F238E27FC236}">
                  <a16:creationId xmlns:a16="http://schemas.microsoft.com/office/drawing/2014/main" id="{00000000-0008-0000-0000-0000D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227</xdr:row>
          <xdr:rowOff>182880</xdr:rowOff>
        </xdr:from>
        <xdr:to>
          <xdr:col>8</xdr:col>
          <xdr:colOff>434340</xdr:colOff>
          <xdr:row>229</xdr:row>
          <xdr:rowOff>0</xdr:rowOff>
        </xdr:to>
        <xdr:sp macro="" textlink="">
          <xdr:nvSpPr>
            <xdr:cNvPr id="5339" name="Check Box 219" hidden="1">
              <a:extLst>
                <a:ext uri="{63B3BB69-23CF-44E3-9099-C40C66FF867C}">
                  <a14:compatExt spid="_x0000_s5339"/>
                </a:ext>
                <a:ext uri="{FF2B5EF4-FFF2-40B4-BE49-F238E27FC236}">
                  <a16:creationId xmlns:a16="http://schemas.microsoft.com/office/drawing/2014/main" id="{00000000-0008-0000-0000-0000D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228</xdr:row>
          <xdr:rowOff>190500</xdr:rowOff>
        </xdr:from>
        <xdr:to>
          <xdr:col>8</xdr:col>
          <xdr:colOff>434340</xdr:colOff>
          <xdr:row>230</xdr:row>
          <xdr:rowOff>0</xdr:rowOff>
        </xdr:to>
        <xdr:sp macro="" textlink="">
          <xdr:nvSpPr>
            <xdr:cNvPr id="5341" name="Check Box 221" hidden="1">
              <a:extLst>
                <a:ext uri="{63B3BB69-23CF-44E3-9099-C40C66FF867C}">
                  <a14:compatExt spid="_x0000_s5341"/>
                </a:ext>
                <a:ext uri="{FF2B5EF4-FFF2-40B4-BE49-F238E27FC236}">
                  <a16:creationId xmlns:a16="http://schemas.microsoft.com/office/drawing/2014/main" id="{00000000-0008-0000-0000-0000D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229</xdr:row>
          <xdr:rowOff>190500</xdr:rowOff>
        </xdr:from>
        <xdr:to>
          <xdr:col>8</xdr:col>
          <xdr:colOff>434340</xdr:colOff>
          <xdr:row>231</xdr:row>
          <xdr:rowOff>19050</xdr:rowOff>
        </xdr:to>
        <xdr:sp macro="" textlink="">
          <xdr:nvSpPr>
            <xdr:cNvPr id="5342" name="Check Box 222" hidden="1">
              <a:extLst>
                <a:ext uri="{63B3BB69-23CF-44E3-9099-C40C66FF867C}">
                  <a14:compatExt spid="_x0000_s5342"/>
                </a:ext>
                <a:ext uri="{FF2B5EF4-FFF2-40B4-BE49-F238E27FC236}">
                  <a16:creationId xmlns:a16="http://schemas.microsoft.com/office/drawing/2014/main" id="{00000000-0008-0000-0000-0000D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232</xdr:row>
          <xdr:rowOff>68580</xdr:rowOff>
        </xdr:from>
        <xdr:to>
          <xdr:col>8</xdr:col>
          <xdr:colOff>434340</xdr:colOff>
          <xdr:row>234</xdr:row>
          <xdr:rowOff>0</xdr:rowOff>
        </xdr:to>
        <xdr:sp macro="" textlink="">
          <xdr:nvSpPr>
            <xdr:cNvPr id="5343" name="Check Box 223" hidden="1">
              <a:extLst>
                <a:ext uri="{63B3BB69-23CF-44E3-9099-C40C66FF867C}">
                  <a14:compatExt spid="_x0000_s5343"/>
                </a:ext>
                <a:ext uri="{FF2B5EF4-FFF2-40B4-BE49-F238E27FC236}">
                  <a16:creationId xmlns:a16="http://schemas.microsoft.com/office/drawing/2014/main" id="{00000000-0008-0000-0000-0000D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236</xdr:row>
          <xdr:rowOff>182880</xdr:rowOff>
        </xdr:from>
        <xdr:to>
          <xdr:col>8</xdr:col>
          <xdr:colOff>434340</xdr:colOff>
          <xdr:row>238</xdr:row>
          <xdr:rowOff>0</xdr:rowOff>
        </xdr:to>
        <xdr:sp macro="" textlink="">
          <xdr:nvSpPr>
            <xdr:cNvPr id="5344" name="Check Box 224" hidden="1">
              <a:extLst>
                <a:ext uri="{63B3BB69-23CF-44E3-9099-C40C66FF867C}">
                  <a14:compatExt spid="_x0000_s5344"/>
                </a:ext>
                <a:ext uri="{FF2B5EF4-FFF2-40B4-BE49-F238E27FC236}">
                  <a16:creationId xmlns:a16="http://schemas.microsoft.com/office/drawing/2014/main" id="{00000000-0008-0000-0000-0000E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233</xdr:row>
          <xdr:rowOff>175260</xdr:rowOff>
        </xdr:from>
        <xdr:to>
          <xdr:col>8</xdr:col>
          <xdr:colOff>434340</xdr:colOff>
          <xdr:row>235</xdr:row>
          <xdr:rowOff>0</xdr:rowOff>
        </xdr:to>
        <xdr:sp macro="" textlink="">
          <xdr:nvSpPr>
            <xdr:cNvPr id="5345" name="Check Box 225" hidden="1">
              <a:extLst>
                <a:ext uri="{63B3BB69-23CF-44E3-9099-C40C66FF867C}">
                  <a14:compatExt spid="_x0000_s5345"/>
                </a:ext>
                <a:ext uri="{FF2B5EF4-FFF2-40B4-BE49-F238E27FC236}">
                  <a16:creationId xmlns:a16="http://schemas.microsoft.com/office/drawing/2014/main" id="{00000000-0008-0000-0000-0000E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237</xdr:row>
          <xdr:rowOff>182880</xdr:rowOff>
        </xdr:from>
        <xdr:to>
          <xdr:col>8</xdr:col>
          <xdr:colOff>434340</xdr:colOff>
          <xdr:row>239</xdr:row>
          <xdr:rowOff>0</xdr:rowOff>
        </xdr:to>
        <xdr:sp macro="" textlink="">
          <xdr:nvSpPr>
            <xdr:cNvPr id="5346" name="Check Box 226" hidden="1">
              <a:extLst>
                <a:ext uri="{63B3BB69-23CF-44E3-9099-C40C66FF867C}">
                  <a14:compatExt spid="_x0000_s5346"/>
                </a:ext>
                <a:ext uri="{FF2B5EF4-FFF2-40B4-BE49-F238E27FC236}">
                  <a16:creationId xmlns:a16="http://schemas.microsoft.com/office/drawing/2014/main" id="{00000000-0008-0000-0000-0000E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234</xdr:row>
          <xdr:rowOff>182880</xdr:rowOff>
        </xdr:from>
        <xdr:to>
          <xdr:col>8</xdr:col>
          <xdr:colOff>434340</xdr:colOff>
          <xdr:row>236</xdr:row>
          <xdr:rowOff>0</xdr:rowOff>
        </xdr:to>
        <xdr:sp macro="" textlink="">
          <xdr:nvSpPr>
            <xdr:cNvPr id="5347" name="Check Box 227" hidden="1">
              <a:extLst>
                <a:ext uri="{63B3BB69-23CF-44E3-9099-C40C66FF867C}">
                  <a14:compatExt spid="_x0000_s5347"/>
                </a:ext>
                <a:ext uri="{FF2B5EF4-FFF2-40B4-BE49-F238E27FC236}">
                  <a16:creationId xmlns:a16="http://schemas.microsoft.com/office/drawing/2014/main" id="{00000000-0008-0000-0000-0000E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235</xdr:row>
          <xdr:rowOff>182880</xdr:rowOff>
        </xdr:from>
        <xdr:to>
          <xdr:col>8</xdr:col>
          <xdr:colOff>434340</xdr:colOff>
          <xdr:row>237</xdr:row>
          <xdr:rowOff>15240</xdr:rowOff>
        </xdr:to>
        <xdr:sp macro="" textlink="">
          <xdr:nvSpPr>
            <xdr:cNvPr id="5348" name="Check Box 228" hidden="1">
              <a:extLst>
                <a:ext uri="{63B3BB69-23CF-44E3-9099-C40C66FF867C}">
                  <a14:compatExt spid="_x0000_s5348"/>
                </a:ext>
                <a:ext uri="{FF2B5EF4-FFF2-40B4-BE49-F238E27FC236}">
                  <a16:creationId xmlns:a16="http://schemas.microsoft.com/office/drawing/2014/main" id="{00000000-0008-0000-0000-0000E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238</xdr:row>
          <xdr:rowOff>182880</xdr:rowOff>
        </xdr:from>
        <xdr:to>
          <xdr:col>8</xdr:col>
          <xdr:colOff>434340</xdr:colOff>
          <xdr:row>240</xdr:row>
          <xdr:rowOff>0</xdr:rowOff>
        </xdr:to>
        <xdr:sp macro="" textlink="">
          <xdr:nvSpPr>
            <xdr:cNvPr id="5349" name="Check Box 229" hidden="1">
              <a:extLst>
                <a:ext uri="{63B3BB69-23CF-44E3-9099-C40C66FF867C}">
                  <a14:compatExt spid="_x0000_s5349"/>
                </a:ext>
                <a:ext uri="{FF2B5EF4-FFF2-40B4-BE49-F238E27FC236}">
                  <a16:creationId xmlns:a16="http://schemas.microsoft.com/office/drawing/2014/main" id="{00000000-0008-0000-0000-0000E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242</xdr:row>
          <xdr:rowOff>190500</xdr:rowOff>
        </xdr:from>
        <xdr:to>
          <xdr:col>8</xdr:col>
          <xdr:colOff>434340</xdr:colOff>
          <xdr:row>244</xdr:row>
          <xdr:rowOff>15240</xdr:rowOff>
        </xdr:to>
        <xdr:sp macro="" textlink="">
          <xdr:nvSpPr>
            <xdr:cNvPr id="5350" name="Check Box 230" hidden="1">
              <a:extLst>
                <a:ext uri="{63B3BB69-23CF-44E3-9099-C40C66FF867C}">
                  <a14:compatExt spid="_x0000_s5350"/>
                </a:ext>
                <a:ext uri="{FF2B5EF4-FFF2-40B4-BE49-F238E27FC236}">
                  <a16:creationId xmlns:a16="http://schemas.microsoft.com/office/drawing/2014/main" id="{00000000-0008-0000-0000-0000E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239</xdr:row>
          <xdr:rowOff>182880</xdr:rowOff>
        </xdr:from>
        <xdr:to>
          <xdr:col>8</xdr:col>
          <xdr:colOff>434340</xdr:colOff>
          <xdr:row>241</xdr:row>
          <xdr:rowOff>0</xdr:rowOff>
        </xdr:to>
        <xdr:sp macro="" textlink="">
          <xdr:nvSpPr>
            <xdr:cNvPr id="5351" name="Check Box 231" hidden="1">
              <a:extLst>
                <a:ext uri="{63B3BB69-23CF-44E3-9099-C40C66FF867C}">
                  <a14:compatExt spid="_x0000_s5351"/>
                </a:ext>
                <a:ext uri="{FF2B5EF4-FFF2-40B4-BE49-F238E27FC236}">
                  <a16:creationId xmlns:a16="http://schemas.microsoft.com/office/drawing/2014/main" id="{00000000-0008-0000-0000-0000E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243</xdr:row>
          <xdr:rowOff>190500</xdr:rowOff>
        </xdr:from>
        <xdr:to>
          <xdr:col>8</xdr:col>
          <xdr:colOff>434340</xdr:colOff>
          <xdr:row>245</xdr:row>
          <xdr:rowOff>15240</xdr:rowOff>
        </xdr:to>
        <xdr:sp macro="" textlink="">
          <xdr:nvSpPr>
            <xdr:cNvPr id="5352" name="Check Box 232" hidden="1">
              <a:extLst>
                <a:ext uri="{63B3BB69-23CF-44E3-9099-C40C66FF867C}">
                  <a14:compatExt spid="_x0000_s5352"/>
                </a:ext>
                <a:ext uri="{FF2B5EF4-FFF2-40B4-BE49-F238E27FC236}">
                  <a16:creationId xmlns:a16="http://schemas.microsoft.com/office/drawing/2014/main" id="{00000000-0008-0000-0000-0000E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240</xdr:row>
          <xdr:rowOff>190500</xdr:rowOff>
        </xdr:from>
        <xdr:to>
          <xdr:col>8</xdr:col>
          <xdr:colOff>434340</xdr:colOff>
          <xdr:row>242</xdr:row>
          <xdr:rowOff>0</xdr:rowOff>
        </xdr:to>
        <xdr:sp macro="" textlink="">
          <xdr:nvSpPr>
            <xdr:cNvPr id="5353" name="Check Box 233" hidden="1">
              <a:extLst>
                <a:ext uri="{63B3BB69-23CF-44E3-9099-C40C66FF867C}">
                  <a14:compatExt spid="_x0000_s5353"/>
                </a:ext>
                <a:ext uri="{FF2B5EF4-FFF2-40B4-BE49-F238E27FC236}">
                  <a16:creationId xmlns:a16="http://schemas.microsoft.com/office/drawing/2014/main" id="{00000000-0008-0000-0000-0000E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241</xdr:row>
          <xdr:rowOff>190500</xdr:rowOff>
        </xdr:from>
        <xdr:to>
          <xdr:col>8</xdr:col>
          <xdr:colOff>434340</xdr:colOff>
          <xdr:row>243</xdr:row>
          <xdr:rowOff>19050</xdr:rowOff>
        </xdr:to>
        <xdr:sp macro="" textlink="">
          <xdr:nvSpPr>
            <xdr:cNvPr id="5354" name="Check Box 234" hidden="1">
              <a:extLst>
                <a:ext uri="{63B3BB69-23CF-44E3-9099-C40C66FF867C}">
                  <a14:compatExt spid="_x0000_s5354"/>
                </a:ext>
                <a:ext uri="{FF2B5EF4-FFF2-40B4-BE49-F238E27FC236}">
                  <a16:creationId xmlns:a16="http://schemas.microsoft.com/office/drawing/2014/main" id="{00000000-0008-0000-0000-0000E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244</xdr:row>
          <xdr:rowOff>182880</xdr:rowOff>
        </xdr:from>
        <xdr:to>
          <xdr:col>8</xdr:col>
          <xdr:colOff>434340</xdr:colOff>
          <xdr:row>246</xdr:row>
          <xdr:rowOff>0</xdr:rowOff>
        </xdr:to>
        <xdr:sp macro="" textlink="">
          <xdr:nvSpPr>
            <xdr:cNvPr id="5355" name="Check Box 235" hidden="1">
              <a:extLst>
                <a:ext uri="{63B3BB69-23CF-44E3-9099-C40C66FF867C}">
                  <a14:compatExt spid="_x0000_s5355"/>
                </a:ext>
                <a:ext uri="{FF2B5EF4-FFF2-40B4-BE49-F238E27FC236}">
                  <a16:creationId xmlns:a16="http://schemas.microsoft.com/office/drawing/2014/main" id="{00000000-0008-0000-0000-0000E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248</xdr:row>
          <xdr:rowOff>190500</xdr:rowOff>
        </xdr:from>
        <xdr:to>
          <xdr:col>8</xdr:col>
          <xdr:colOff>434340</xdr:colOff>
          <xdr:row>250</xdr:row>
          <xdr:rowOff>15240</xdr:rowOff>
        </xdr:to>
        <xdr:sp macro="" textlink="">
          <xdr:nvSpPr>
            <xdr:cNvPr id="5356" name="Check Box 236" hidden="1">
              <a:extLst>
                <a:ext uri="{63B3BB69-23CF-44E3-9099-C40C66FF867C}">
                  <a14:compatExt spid="_x0000_s5356"/>
                </a:ext>
                <a:ext uri="{FF2B5EF4-FFF2-40B4-BE49-F238E27FC236}">
                  <a16:creationId xmlns:a16="http://schemas.microsoft.com/office/drawing/2014/main" id="{00000000-0008-0000-0000-0000E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245</xdr:row>
          <xdr:rowOff>182880</xdr:rowOff>
        </xdr:from>
        <xdr:to>
          <xdr:col>8</xdr:col>
          <xdr:colOff>434340</xdr:colOff>
          <xdr:row>247</xdr:row>
          <xdr:rowOff>0</xdr:rowOff>
        </xdr:to>
        <xdr:sp macro="" textlink="">
          <xdr:nvSpPr>
            <xdr:cNvPr id="5357" name="Check Box 237" hidden="1">
              <a:extLst>
                <a:ext uri="{63B3BB69-23CF-44E3-9099-C40C66FF867C}">
                  <a14:compatExt spid="_x0000_s5357"/>
                </a:ext>
                <a:ext uri="{FF2B5EF4-FFF2-40B4-BE49-F238E27FC236}">
                  <a16:creationId xmlns:a16="http://schemas.microsoft.com/office/drawing/2014/main" id="{00000000-0008-0000-0000-0000E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246</xdr:row>
          <xdr:rowOff>190500</xdr:rowOff>
        </xdr:from>
        <xdr:to>
          <xdr:col>8</xdr:col>
          <xdr:colOff>434340</xdr:colOff>
          <xdr:row>248</xdr:row>
          <xdr:rowOff>0</xdr:rowOff>
        </xdr:to>
        <xdr:sp macro="" textlink="">
          <xdr:nvSpPr>
            <xdr:cNvPr id="5359" name="Check Box 239" hidden="1">
              <a:extLst>
                <a:ext uri="{63B3BB69-23CF-44E3-9099-C40C66FF867C}">
                  <a14:compatExt spid="_x0000_s5359"/>
                </a:ext>
                <a:ext uri="{FF2B5EF4-FFF2-40B4-BE49-F238E27FC236}">
                  <a16:creationId xmlns:a16="http://schemas.microsoft.com/office/drawing/2014/main" id="{00000000-0008-0000-0000-0000E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247</xdr:row>
          <xdr:rowOff>190500</xdr:rowOff>
        </xdr:from>
        <xdr:to>
          <xdr:col>8</xdr:col>
          <xdr:colOff>434340</xdr:colOff>
          <xdr:row>249</xdr:row>
          <xdr:rowOff>19050</xdr:rowOff>
        </xdr:to>
        <xdr:sp macro="" textlink="">
          <xdr:nvSpPr>
            <xdr:cNvPr id="5360" name="Check Box 240" hidden="1">
              <a:extLst>
                <a:ext uri="{63B3BB69-23CF-44E3-9099-C40C66FF867C}">
                  <a14:compatExt spid="_x0000_s5360"/>
                </a:ext>
                <a:ext uri="{FF2B5EF4-FFF2-40B4-BE49-F238E27FC236}">
                  <a16:creationId xmlns:a16="http://schemas.microsoft.com/office/drawing/2014/main" id="{00000000-0008-0000-0000-0000F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251</xdr:row>
          <xdr:rowOff>0</xdr:rowOff>
        </xdr:from>
        <xdr:to>
          <xdr:col>8</xdr:col>
          <xdr:colOff>434340</xdr:colOff>
          <xdr:row>252</xdr:row>
          <xdr:rowOff>15240</xdr:rowOff>
        </xdr:to>
        <xdr:sp macro="" textlink="">
          <xdr:nvSpPr>
            <xdr:cNvPr id="5361" name="Check Box 241" hidden="1">
              <a:extLst>
                <a:ext uri="{63B3BB69-23CF-44E3-9099-C40C66FF867C}">
                  <a14:compatExt spid="_x0000_s5361"/>
                </a:ext>
                <a:ext uri="{FF2B5EF4-FFF2-40B4-BE49-F238E27FC236}">
                  <a16:creationId xmlns:a16="http://schemas.microsoft.com/office/drawing/2014/main" id="{00000000-0008-0000-0000-0000F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254</xdr:row>
          <xdr:rowOff>160020</xdr:rowOff>
        </xdr:from>
        <xdr:to>
          <xdr:col>8</xdr:col>
          <xdr:colOff>434340</xdr:colOff>
          <xdr:row>255</xdr:row>
          <xdr:rowOff>169545</xdr:rowOff>
        </xdr:to>
        <xdr:sp macro="" textlink="">
          <xdr:nvSpPr>
            <xdr:cNvPr id="5362" name="Check Box 242" hidden="1">
              <a:extLst>
                <a:ext uri="{63B3BB69-23CF-44E3-9099-C40C66FF867C}">
                  <a14:compatExt spid="_x0000_s5362"/>
                </a:ext>
                <a:ext uri="{FF2B5EF4-FFF2-40B4-BE49-F238E27FC236}">
                  <a16:creationId xmlns:a16="http://schemas.microsoft.com/office/drawing/2014/main" id="{00000000-0008-0000-0000-0000F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251</xdr:row>
          <xdr:rowOff>213360</xdr:rowOff>
        </xdr:from>
        <xdr:to>
          <xdr:col>8</xdr:col>
          <xdr:colOff>434340</xdr:colOff>
          <xdr:row>253</xdr:row>
          <xdr:rowOff>15240</xdr:rowOff>
        </xdr:to>
        <xdr:sp macro="" textlink="">
          <xdr:nvSpPr>
            <xdr:cNvPr id="5363" name="Check Box 243" hidden="1">
              <a:extLst>
                <a:ext uri="{63B3BB69-23CF-44E3-9099-C40C66FF867C}">
                  <a14:compatExt spid="_x0000_s5363"/>
                </a:ext>
                <a:ext uri="{FF2B5EF4-FFF2-40B4-BE49-F238E27FC236}">
                  <a16:creationId xmlns:a16="http://schemas.microsoft.com/office/drawing/2014/main" id="{00000000-0008-0000-0000-0000F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252</xdr:row>
          <xdr:rowOff>198120</xdr:rowOff>
        </xdr:from>
        <xdr:to>
          <xdr:col>8</xdr:col>
          <xdr:colOff>434340</xdr:colOff>
          <xdr:row>254</xdr:row>
          <xdr:rowOff>0</xdr:rowOff>
        </xdr:to>
        <xdr:sp macro="" textlink="">
          <xdr:nvSpPr>
            <xdr:cNvPr id="5365" name="Check Box 245" hidden="1">
              <a:extLst>
                <a:ext uri="{63B3BB69-23CF-44E3-9099-C40C66FF867C}">
                  <a14:compatExt spid="_x0000_s5365"/>
                </a:ext>
                <a:ext uri="{FF2B5EF4-FFF2-40B4-BE49-F238E27FC236}">
                  <a16:creationId xmlns:a16="http://schemas.microsoft.com/office/drawing/2014/main" id="{00000000-0008-0000-0000-0000F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253</xdr:row>
          <xdr:rowOff>160020</xdr:rowOff>
        </xdr:from>
        <xdr:to>
          <xdr:col>8</xdr:col>
          <xdr:colOff>434340</xdr:colOff>
          <xdr:row>254</xdr:row>
          <xdr:rowOff>190500</xdr:rowOff>
        </xdr:to>
        <xdr:sp macro="" textlink="">
          <xdr:nvSpPr>
            <xdr:cNvPr id="5366" name="Check Box 246" hidden="1">
              <a:extLst>
                <a:ext uri="{63B3BB69-23CF-44E3-9099-C40C66FF867C}">
                  <a14:compatExt spid="_x0000_s5366"/>
                </a:ext>
                <a:ext uri="{FF2B5EF4-FFF2-40B4-BE49-F238E27FC236}">
                  <a16:creationId xmlns:a16="http://schemas.microsoft.com/office/drawing/2014/main" id="{00000000-0008-0000-0000-0000F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267</xdr:row>
          <xdr:rowOff>45720</xdr:rowOff>
        </xdr:from>
        <xdr:to>
          <xdr:col>8</xdr:col>
          <xdr:colOff>438150</xdr:colOff>
          <xdr:row>269</xdr:row>
          <xdr:rowOff>0</xdr:rowOff>
        </xdr:to>
        <xdr:sp macro="" textlink="">
          <xdr:nvSpPr>
            <xdr:cNvPr id="5367" name="Check Box 247" hidden="1">
              <a:extLst>
                <a:ext uri="{63B3BB69-23CF-44E3-9099-C40C66FF867C}">
                  <a14:compatExt spid="_x0000_s5367"/>
                </a:ext>
                <a:ext uri="{FF2B5EF4-FFF2-40B4-BE49-F238E27FC236}">
                  <a16:creationId xmlns:a16="http://schemas.microsoft.com/office/drawing/2014/main" id="{00000000-0008-0000-0000-0000F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271</xdr:row>
          <xdr:rowOff>152400</xdr:rowOff>
        </xdr:from>
        <xdr:to>
          <xdr:col>8</xdr:col>
          <xdr:colOff>438150</xdr:colOff>
          <xdr:row>272</xdr:row>
          <xdr:rowOff>171450</xdr:rowOff>
        </xdr:to>
        <xdr:sp macro="" textlink="">
          <xdr:nvSpPr>
            <xdr:cNvPr id="5368" name="Check Box 248" hidden="1">
              <a:extLst>
                <a:ext uri="{63B3BB69-23CF-44E3-9099-C40C66FF867C}">
                  <a14:compatExt spid="_x0000_s5368"/>
                </a:ext>
                <a:ext uri="{FF2B5EF4-FFF2-40B4-BE49-F238E27FC236}">
                  <a16:creationId xmlns:a16="http://schemas.microsoft.com/office/drawing/2014/main" id="{00000000-0008-0000-0000-0000F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268</xdr:row>
          <xdr:rowOff>144780</xdr:rowOff>
        </xdr:from>
        <xdr:to>
          <xdr:col>8</xdr:col>
          <xdr:colOff>438150</xdr:colOff>
          <xdr:row>269</xdr:row>
          <xdr:rowOff>167640</xdr:rowOff>
        </xdr:to>
        <xdr:sp macro="" textlink="">
          <xdr:nvSpPr>
            <xdr:cNvPr id="5369" name="Check Box 249" hidden="1">
              <a:extLst>
                <a:ext uri="{63B3BB69-23CF-44E3-9099-C40C66FF867C}">
                  <a14:compatExt spid="_x0000_s5369"/>
                </a:ext>
                <a:ext uri="{FF2B5EF4-FFF2-40B4-BE49-F238E27FC236}">
                  <a16:creationId xmlns:a16="http://schemas.microsoft.com/office/drawing/2014/main" id="{00000000-0008-0000-0000-0000F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272</xdr:row>
          <xdr:rowOff>152400</xdr:rowOff>
        </xdr:from>
        <xdr:to>
          <xdr:col>8</xdr:col>
          <xdr:colOff>438150</xdr:colOff>
          <xdr:row>273</xdr:row>
          <xdr:rowOff>171450</xdr:rowOff>
        </xdr:to>
        <xdr:sp macro="" textlink="">
          <xdr:nvSpPr>
            <xdr:cNvPr id="5370" name="Check Box 250" hidden="1">
              <a:extLst>
                <a:ext uri="{63B3BB69-23CF-44E3-9099-C40C66FF867C}">
                  <a14:compatExt spid="_x0000_s5370"/>
                </a:ext>
                <a:ext uri="{FF2B5EF4-FFF2-40B4-BE49-F238E27FC236}">
                  <a16:creationId xmlns:a16="http://schemas.microsoft.com/office/drawing/2014/main" id="{00000000-0008-0000-0000-0000F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269</xdr:row>
          <xdr:rowOff>152400</xdr:rowOff>
        </xdr:from>
        <xdr:to>
          <xdr:col>8</xdr:col>
          <xdr:colOff>438150</xdr:colOff>
          <xdr:row>270</xdr:row>
          <xdr:rowOff>167640</xdr:rowOff>
        </xdr:to>
        <xdr:sp macro="" textlink="">
          <xdr:nvSpPr>
            <xdr:cNvPr id="5371" name="Check Box 251" hidden="1">
              <a:extLst>
                <a:ext uri="{63B3BB69-23CF-44E3-9099-C40C66FF867C}">
                  <a14:compatExt spid="_x0000_s5371"/>
                </a:ext>
                <a:ext uri="{FF2B5EF4-FFF2-40B4-BE49-F238E27FC236}">
                  <a16:creationId xmlns:a16="http://schemas.microsoft.com/office/drawing/2014/main" id="{00000000-0008-0000-0000-0000F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270</xdr:row>
          <xdr:rowOff>152400</xdr:rowOff>
        </xdr:from>
        <xdr:to>
          <xdr:col>8</xdr:col>
          <xdr:colOff>438150</xdr:colOff>
          <xdr:row>271</xdr:row>
          <xdr:rowOff>169545</xdr:rowOff>
        </xdr:to>
        <xdr:sp macro="" textlink="">
          <xdr:nvSpPr>
            <xdr:cNvPr id="5372" name="Check Box 252" hidden="1">
              <a:extLst>
                <a:ext uri="{63B3BB69-23CF-44E3-9099-C40C66FF867C}">
                  <a14:compatExt spid="_x0000_s5372"/>
                </a:ext>
                <a:ext uri="{FF2B5EF4-FFF2-40B4-BE49-F238E27FC236}">
                  <a16:creationId xmlns:a16="http://schemas.microsoft.com/office/drawing/2014/main" id="{00000000-0008-0000-0000-0000F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273</xdr:row>
          <xdr:rowOff>152400</xdr:rowOff>
        </xdr:from>
        <xdr:to>
          <xdr:col>8</xdr:col>
          <xdr:colOff>438150</xdr:colOff>
          <xdr:row>274</xdr:row>
          <xdr:rowOff>171450</xdr:rowOff>
        </xdr:to>
        <xdr:sp macro="" textlink="">
          <xdr:nvSpPr>
            <xdr:cNvPr id="5373" name="Check Box 253" hidden="1">
              <a:extLst>
                <a:ext uri="{63B3BB69-23CF-44E3-9099-C40C66FF867C}">
                  <a14:compatExt spid="_x0000_s5373"/>
                </a:ext>
                <a:ext uri="{FF2B5EF4-FFF2-40B4-BE49-F238E27FC236}">
                  <a16:creationId xmlns:a16="http://schemas.microsoft.com/office/drawing/2014/main" id="{00000000-0008-0000-0000-0000F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277</xdr:row>
          <xdr:rowOff>68580</xdr:rowOff>
        </xdr:from>
        <xdr:to>
          <xdr:col>8</xdr:col>
          <xdr:colOff>438150</xdr:colOff>
          <xdr:row>279</xdr:row>
          <xdr:rowOff>15240</xdr:rowOff>
        </xdr:to>
        <xdr:sp macro="" textlink="">
          <xdr:nvSpPr>
            <xdr:cNvPr id="5374" name="Check Box 254" hidden="1">
              <a:extLst>
                <a:ext uri="{63B3BB69-23CF-44E3-9099-C40C66FF867C}">
                  <a14:compatExt spid="_x0000_s5374"/>
                </a:ext>
                <a:ext uri="{FF2B5EF4-FFF2-40B4-BE49-F238E27FC236}">
                  <a16:creationId xmlns:a16="http://schemas.microsoft.com/office/drawing/2014/main" id="{00000000-0008-0000-0000-0000F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274</xdr:row>
          <xdr:rowOff>152400</xdr:rowOff>
        </xdr:from>
        <xdr:to>
          <xdr:col>8</xdr:col>
          <xdr:colOff>438150</xdr:colOff>
          <xdr:row>275</xdr:row>
          <xdr:rowOff>171450</xdr:rowOff>
        </xdr:to>
        <xdr:sp macro="" textlink="">
          <xdr:nvSpPr>
            <xdr:cNvPr id="5375" name="Check Box 255" hidden="1">
              <a:extLst>
                <a:ext uri="{63B3BB69-23CF-44E3-9099-C40C66FF867C}">
                  <a14:compatExt spid="_x0000_s5375"/>
                </a:ext>
                <a:ext uri="{FF2B5EF4-FFF2-40B4-BE49-F238E27FC236}">
                  <a16:creationId xmlns:a16="http://schemas.microsoft.com/office/drawing/2014/main" id="{00000000-0008-0000-0000-0000F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278</xdr:row>
          <xdr:rowOff>182880</xdr:rowOff>
        </xdr:from>
        <xdr:to>
          <xdr:col>8</xdr:col>
          <xdr:colOff>438150</xdr:colOff>
          <xdr:row>280</xdr:row>
          <xdr:rowOff>15240</xdr:rowOff>
        </xdr:to>
        <xdr:sp macro="" textlink="">
          <xdr:nvSpPr>
            <xdr:cNvPr id="5376" name="Check Box 256" hidden="1">
              <a:extLst>
                <a:ext uri="{63B3BB69-23CF-44E3-9099-C40C66FF867C}">
                  <a14:compatExt spid="_x0000_s5376"/>
                </a:ext>
                <a:ext uri="{FF2B5EF4-FFF2-40B4-BE49-F238E27FC236}">
                  <a16:creationId xmlns:a16="http://schemas.microsoft.com/office/drawing/2014/main" id="{00000000-0008-0000-0000-00000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275</xdr:row>
          <xdr:rowOff>160020</xdr:rowOff>
        </xdr:from>
        <xdr:to>
          <xdr:col>8</xdr:col>
          <xdr:colOff>438150</xdr:colOff>
          <xdr:row>276</xdr:row>
          <xdr:rowOff>171450</xdr:rowOff>
        </xdr:to>
        <xdr:sp macro="" textlink="">
          <xdr:nvSpPr>
            <xdr:cNvPr id="5377" name="Check Box 257" hidden="1">
              <a:extLst>
                <a:ext uri="{63B3BB69-23CF-44E3-9099-C40C66FF867C}">
                  <a14:compatExt spid="_x0000_s5377"/>
                </a:ext>
                <a:ext uri="{FF2B5EF4-FFF2-40B4-BE49-F238E27FC236}">
                  <a16:creationId xmlns:a16="http://schemas.microsoft.com/office/drawing/2014/main" id="{00000000-0008-0000-0000-00000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257</xdr:row>
          <xdr:rowOff>7620</xdr:rowOff>
        </xdr:from>
        <xdr:to>
          <xdr:col>8</xdr:col>
          <xdr:colOff>434340</xdr:colOff>
          <xdr:row>258</xdr:row>
          <xdr:rowOff>19050</xdr:rowOff>
        </xdr:to>
        <xdr:sp macro="" textlink="">
          <xdr:nvSpPr>
            <xdr:cNvPr id="5379" name="Check Box 259" hidden="1">
              <a:extLst>
                <a:ext uri="{63B3BB69-23CF-44E3-9099-C40C66FF867C}">
                  <a14:compatExt spid="_x0000_s5379"/>
                </a:ext>
                <a:ext uri="{FF2B5EF4-FFF2-40B4-BE49-F238E27FC236}">
                  <a16:creationId xmlns:a16="http://schemas.microsoft.com/office/drawing/2014/main" id="{00000000-0008-0000-0000-00000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257</xdr:row>
          <xdr:rowOff>198120</xdr:rowOff>
        </xdr:from>
        <xdr:to>
          <xdr:col>8</xdr:col>
          <xdr:colOff>434340</xdr:colOff>
          <xdr:row>259</xdr:row>
          <xdr:rowOff>0</xdr:rowOff>
        </xdr:to>
        <xdr:sp macro="" textlink="">
          <xdr:nvSpPr>
            <xdr:cNvPr id="5381" name="Check Box 261" hidden="1">
              <a:extLst>
                <a:ext uri="{63B3BB69-23CF-44E3-9099-C40C66FF867C}">
                  <a14:compatExt spid="_x0000_s5381"/>
                </a:ext>
                <a:ext uri="{FF2B5EF4-FFF2-40B4-BE49-F238E27FC236}">
                  <a16:creationId xmlns:a16="http://schemas.microsoft.com/office/drawing/2014/main" id="{00000000-0008-0000-0000-00000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258</xdr:row>
          <xdr:rowOff>190500</xdr:rowOff>
        </xdr:from>
        <xdr:to>
          <xdr:col>8</xdr:col>
          <xdr:colOff>434340</xdr:colOff>
          <xdr:row>259</xdr:row>
          <xdr:rowOff>169545</xdr:rowOff>
        </xdr:to>
        <xdr:sp macro="" textlink="">
          <xdr:nvSpPr>
            <xdr:cNvPr id="5383" name="Check Box 263" hidden="1">
              <a:extLst>
                <a:ext uri="{63B3BB69-23CF-44E3-9099-C40C66FF867C}">
                  <a14:compatExt spid="_x0000_s5383"/>
                </a:ext>
                <a:ext uri="{FF2B5EF4-FFF2-40B4-BE49-F238E27FC236}">
                  <a16:creationId xmlns:a16="http://schemas.microsoft.com/office/drawing/2014/main" id="{00000000-0008-0000-0000-00000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259</xdr:row>
          <xdr:rowOff>160020</xdr:rowOff>
        </xdr:from>
        <xdr:to>
          <xdr:col>8</xdr:col>
          <xdr:colOff>434340</xdr:colOff>
          <xdr:row>260</xdr:row>
          <xdr:rowOff>169545</xdr:rowOff>
        </xdr:to>
        <xdr:sp macro="" textlink="">
          <xdr:nvSpPr>
            <xdr:cNvPr id="5384" name="Check Box 264" hidden="1">
              <a:extLst>
                <a:ext uri="{63B3BB69-23CF-44E3-9099-C40C66FF867C}">
                  <a14:compatExt spid="_x0000_s5384"/>
                </a:ext>
                <a:ext uri="{FF2B5EF4-FFF2-40B4-BE49-F238E27FC236}">
                  <a16:creationId xmlns:a16="http://schemas.microsoft.com/office/drawing/2014/main" id="{00000000-0008-0000-0000-00000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262</xdr:row>
          <xdr:rowOff>190500</xdr:rowOff>
        </xdr:from>
        <xdr:to>
          <xdr:col>8</xdr:col>
          <xdr:colOff>434340</xdr:colOff>
          <xdr:row>264</xdr:row>
          <xdr:rowOff>0</xdr:rowOff>
        </xdr:to>
        <xdr:sp macro="" textlink="">
          <xdr:nvSpPr>
            <xdr:cNvPr id="5385" name="CaixadeRegistro1" hidden="1">
              <a:extLst>
                <a:ext uri="{63B3BB69-23CF-44E3-9099-C40C66FF867C}">
                  <a14:compatExt spid="_x0000_s5385"/>
                </a:ext>
                <a:ext uri="{FF2B5EF4-FFF2-40B4-BE49-F238E27FC236}">
                  <a16:creationId xmlns:a16="http://schemas.microsoft.com/office/drawing/2014/main" id="{00000000-0008-0000-0000-00000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263</xdr:row>
          <xdr:rowOff>182880</xdr:rowOff>
        </xdr:from>
        <xdr:to>
          <xdr:col>8</xdr:col>
          <xdr:colOff>434340</xdr:colOff>
          <xdr:row>264</xdr:row>
          <xdr:rowOff>171450</xdr:rowOff>
        </xdr:to>
        <xdr:sp macro="" textlink="">
          <xdr:nvSpPr>
            <xdr:cNvPr id="5387" name="CaixadeRegistro2" hidden="1">
              <a:extLst>
                <a:ext uri="{63B3BB69-23CF-44E3-9099-C40C66FF867C}">
                  <a14:compatExt spid="_x0000_s5387"/>
                </a:ext>
                <a:ext uri="{FF2B5EF4-FFF2-40B4-BE49-F238E27FC236}">
                  <a16:creationId xmlns:a16="http://schemas.microsoft.com/office/drawing/2014/main" id="{00000000-0008-0000-0000-00000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264</xdr:row>
          <xdr:rowOff>190500</xdr:rowOff>
        </xdr:from>
        <xdr:to>
          <xdr:col>8</xdr:col>
          <xdr:colOff>434340</xdr:colOff>
          <xdr:row>265</xdr:row>
          <xdr:rowOff>171450</xdr:rowOff>
        </xdr:to>
        <xdr:sp macro="" textlink="">
          <xdr:nvSpPr>
            <xdr:cNvPr id="5389" name="CaixadeRegistro3" hidden="1">
              <a:extLst>
                <a:ext uri="{63B3BB69-23CF-44E3-9099-C40C66FF867C}">
                  <a14:compatExt spid="_x0000_s5389"/>
                </a:ext>
                <a:ext uri="{FF2B5EF4-FFF2-40B4-BE49-F238E27FC236}">
                  <a16:creationId xmlns:a16="http://schemas.microsoft.com/office/drawing/2014/main" id="{00000000-0008-0000-0000-00000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265</xdr:row>
          <xdr:rowOff>182880</xdr:rowOff>
        </xdr:from>
        <xdr:to>
          <xdr:col>8</xdr:col>
          <xdr:colOff>434340</xdr:colOff>
          <xdr:row>266</xdr:row>
          <xdr:rowOff>169545</xdr:rowOff>
        </xdr:to>
        <xdr:sp macro="" textlink="">
          <xdr:nvSpPr>
            <xdr:cNvPr id="5390" name="CaixadeRegistro4" hidden="1">
              <a:extLst>
                <a:ext uri="{63B3BB69-23CF-44E3-9099-C40C66FF867C}">
                  <a14:compatExt spid="_x0000_s5390"/>
                </a:ext>
                <a:ext uri="{FF2B5EF4-FFF2-40B4-BE49-F238E27FC236}">
                  <a16:creationId xmlns:a16="http://schemas.microsoft.com/office/drawing/2014/main" id="{00000000-0008-0000-0000-00000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104</xdr:row>
          <xdr:rowOff>182880</xdr:rowOff>
        </xdr:from>
        <xdr:to>
          <xdr:col>8</xdr:col>
          <xdr:colOff>434340</xdr:colOff>
          <xdr:row>106</xdr:row>
          <xdr:rowOff>0</xdr:rowOff>
        </xdr:to>
        <xdr:sp macro="" textlink="">
          <xdr:nvSpPr>
            <xdr:cNvPr id="5391" name="Caixadesitepre16" hidden="1">
              <a:extLst>
                <a:ext uri="{63B3BB69-23CF-44E3-9099-C40C66FF867C}">
                  <a14:compatExt spid="_x0000_s5391"/>
                </a:ext>
                <a:ext uri="{FF2B5EF4-FFF2-40B4-BE49-F238E27FC236}">
                  <a16:creationId xmlns:a16="http://schemas.microsoft.com/office/drawing/2014/main" id="{00000000-0008-0000-0000-00000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101</xdr:row>
          <xdr:rowOff>175260</xdr:rowOff>
        </xdr:from>
        <xdr:to>
          <xdr:col>8</xdr:col>
          <xdr:colOff>434340</xdr:colOff>
          <xdr:row>103</xdr:row>
          <xdr:rowOff>0</xdr:rowOff>
        </xdr:to>
        <xdr:sp macro="" textlink="">
          <xdr:nvSpPr>
            <xdr:cNvPr id="5392" name="Caixadesitepre13" hidden="1">
              <a:extLst>
                <a:ext uri="{63B3BB69-23CF-44E3-9099-C40C66FF867C}">
                  <a14:compatExt spid="_x0000_s5392"/>
                </a:ext>
                <a:ext uri="{FF2B5EF4-FFF2-40B4-BE49-F238E27FC236}">
                  <a16:creationId xmlns:a16="http://schemas.microsoft.com/office/drawing/2014/main" id="{00000000-0008-0000-0000-00001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102</xdr:row>
          <xdr:rowOff>182880</xdr:rowOff>
        </xdr:from>
        <xdr:to>
          <xdr:col>8</xdr:col>
          <xdr:colOff>434340</xdr:colOff>
          <xdr:row>104</xdr:row>
          <xdr:rowOff>0</xdr:rowOff>
        </xdr:to>
        <xdr:sp macro="" textlink="">
          <xdr:nvSpPr>
            <xdr:cNvPr id="5394" name="Caixadesitepre14" hidden="1">
              <a:extLst>
                <a:ext uri="{63B3BB69-23CF-44E3-9099-C40C66FF867C}">
                  <a14:compatExt spid="_x0000_s5394"/>
                </a:ext>
                <a:ext uri="{FF2B5EF4-FFF2-40B4-BE49-F238E27FC236}">
                  <a16:creationId xmlns:a16="http://schemas.microsoft.com/office/drawing/2014/main" id="{00000000-0008-0000-0000-00001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103</xdr:row>
          <xdr:rowOff>182880</xdr:rowOff>
        </xdr:from>
        <xdr:to>
          <xdr:col>8</xdr:col>
          <xdr:colOff>434340</xdr:colOff>
          <xdr:row>105</xdr:row>
          <xdr:rowOff>15240</xdr:rowOff>
        </xdr:to>
        <xdr:sp macro="" textlink="">
          <xdr:nvSpPr>
            <xdr:cNvPr id="5395" name="Caixadesitepre15" hidden="1">
              <a:extLst>
                <a:ext uri="{63B3BB69-23CF-44E3-9099-C40C66FF867C}">
                  <a14:compatExt spid="_x0000_s5395"/>
                </a:ext>
                <a:ext uri="{FF2B5EF4-FFF2-40B4-BE49-F238E27FC236}">
                  <a16:creationId xmlns:a16="http://schemas.microsoft.com/office/drawing/2014/main" id="{00000000-0008-0000-0000-00001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109</xdr:row>
          <xdr:rowOff>182880</xdr:rowOff>
        </xdr:from>
        <xdr:to>
          <xdr:col>8</xdr:col>
          <xdr:colOff>434340</xdr:colOff>
          <xdr:row>111</xdr:row>
          <xdr:rowOff>0</xdr:rowOff>
        </xdr:to>
        <xdr:sp macro="" textlink="">
          <xdr:nvSpPr>
            <xdr:cNvPr id="5396" name="Caixadesitepre20" hidden="1">
              <a:extLst>
                <a:ext uri="{63B3BB69-23CF-44E3-9099-C40C66FF867C}">
                  <a14:compatExt spid="_x0000_s5396"/>
                </a:ext>
                <a:ext uri="{FF2B5EF4-FFF2-40B4-BE49-F238E27FC236}">
                  <a16:creationId xmlns:a16="http://schemas.microsoft.com/office/drawing/2014/main" id="{00000000-0008-0000-0000-00001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106</xdr:row>
          <xdr:rowOff>83820</xdr:rowOff>
        </xdr:from>
        <xdr:to>
          <xdr:col>8</xdr:col>
          <xdr:colOff>434340</xdr:colOff>
          <xdr:row>108</xdr:row>
          <xdr:rowOff>0</xdr:rowOff>
        </xdr:to>
        <xdr:sp macro="" textlink="">
          <xdr:nvSpPr>
            <xdr:cNvPr id="5397" name="Caixadesitepre17" hidden="1">
              <a:extLst>
                <a:ext uri="{63B3BB69-23CF-44E3-9099-C40C66FF867C}">
                  <a14:compatExt spid="_x0000_s5397"/>
                </a:ext>
                <a:ext uri="{FF2B5EF4-FFF2-40B4-BE49-F238E27FC236}">
                  <a16:creationId xmlns:a16="http://schemas.microsoft.com/office/drawing/2014/main" id="{00000000-0008-0000-0000-00001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107</xdr:row>
          <xdr:rowOff>182880</xdr:rowOff>
        </xdr:from>
        <xdr:to>
          <xdr:col>8</xdr:col>
          <xdr:colOff>434340</xdr:colOff>
          <xdr:row>109</xdr:row>
          <xdr:rowOff>0</xdr:rowOff>
        </xdr:to>
        <xdr:sp macro="" textlink="">
          <xdr:nvSpPr>
            <xdr:cNvPr id="5399" name="Caixadesitepre18" hidden="1">
              <a:extLst>
                <a:ext uri="{63B3BB69-23CF-44E3-9099-C40C66FF867C}">
                  <a14:compatExt spid="_x0000_s5399"/>
                </a:ext>
                <a:ext uri="{FF2B5EF4-FFF2-40B4-BE49-F238E27FC236}">
                  <a16:creationId xmlns:a16="http://schemas.microsoft.com/office/drawing/2014/main" id="{00000000-0008-0000-0000-00001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108</xdr:row>
          <xdr:rowOff>182880</xdr:rowOff>
        </xdr:from>
        <xdr:to>
          <xdr:col>8</xdr:col>
          <xdr:colOff>434340</xdr:colOff>
          <xdr:row>110</xdr:row>
          <xdr:rowOff>15240</xdr:rowOff>
        </xdr:to>
        <xdr:sp macro="" textlink="">
          <xdr:nvSpPr>
            <xdr:cNvPr id="5400" name="Caixadesitepre19" hidden="1">
              <a:extLst>
                <a:ext uri="{63B3BB69-23CF-44E3-9099-C40C66FF867C}">
                  <a14:compatExt spid="_x0000_s5400"/>
                </a:ext>
                <a:ext uri="{FF2B5EF4-FFF2-40B4-BE49-F238E27FC236}">
                  <a16:creationId xmlns:a16="http://schemas.microsoft.com/office/drawing/2014/main" id="{00000000-0008-0000-0000-00001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282</xdr:row>
          <xdr:rowOff>182880</xdr:rowOff>
        </xdr:from>
        <xdr:to>
          <xdr:col>8</xdr:col>
          <xdr:colOff>434340</xdr:colOff>
          <xdr:row>284</xdr:row>
          <xdr:rowOff>0</xdr:rowOff>
        </xdr:to>
        <xdr:sp macro="" textlink="">
          <xdr:nvSpPr>
            <xdr:cNvPr id="5406" name="Check Box 286" hidden="1">
              <a:extLst>
                <a:ext uri="{63B3BB69-23CF-44E3-9099-C40C66FF867C}">
                  <a14:compatExt spid="_x0000_s5406"/>
                </a:ext>
                <a:ext uri="{FF2B5EF4-FFF2-40B4-BE49-F238E27FC236}">
                  <a16:creationId xmlns:a16="http://schemas.microsoft.com/office/drawing/2014/main" id="{00000000-0008-0000-0000-00001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279</xdr:row>
          <xdr:rowOff>175260</xdr:rowOff>
        </xdr:from>
        <xdr:to>
          <xdr:col>8</xdr:col>
          <xdr:colOff>434340</xdr:colOff>
          <xdr:row>281</xdr:row>
          <xdr:rowOff>0</xdr:rowOff>
        </xdr:to>
        <xdr:sp macro="" textlink="">
          <xdr:nvSpPr>
            <xdr:cNvPr id="5407" name="Check Box 287" hidden="1">
              <a:extLst>
                <a:ext uri="{63B3BB69-23CF-44E3-9099-C40C66FF867C}">
                  <a14:compatExt spid="_x0000_s5407"/>
                </a:ext>
                <a:ext uri="{FF2B5EF4-FFF2-40B4-BE49-F238E27FC236}">
                  <a16:creationId xmlns:a16="http://schemas.microsoft.com/office/drawing/2014/main" id="{00000000-0008-0000-0000-00001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283</xdr:row>
          <xdr:rowOff>182880</xdr:rowOff>
        </xdr:from>
        <xdr:to>
          <xdr:col>8</xdr:col>
          <xdr:colOff>434340</xdr:colOff>
          <xdr:row>285</xdr:row>
          <xdr:rowOff>0</xdr:rowOff>
        </xdr:to>
        <xdr:sp macro="" textlink="">
          <xdr:nvSpPr>
            <xdr:cNvPr id="5408" name="Check Box 288" hidden="1">
              <a:extLst>
                <a:ext uri="{63B3BB69-23CF-44E3-9099-C40C66FF867C}">
                  <a14:compatExt spid="_x0000_s5408"/>
                </a:ext>
                <a:ext uri="{FF2B5EF4-FFF2-40B4-BE49-F238E27FC236}">
                  <a16:creationId xmlns:a16="http://schemas.microsoft.com/office/drawing/2014/main" id="{00000000-0008-0000-0000-00002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280</xdr:row>
          <xdr:rowOff>182880</xdr:rowOff>
        </xdr:from>
        <xdr:to>
          <xdr:col>8</xdr:col>
          <xdr:colOff>434340</xdr:colOff>
          <xdr:row>282</xdr:row>
          <xdr:rowOff>0</xdr:rowOff>
        </xdr:to>
        <xdr:sp macro="" textlink="">
          <xdr:nvSpPr>
            <xdr:cNvPr id="5409" name="Check Box 289" hidden="1">
              <a:extLst>
                <a:ext uri="{63B3BB69-23CF-44E3-9099-C40C66FF867C}">
                  <a14:compatExt spid="_x0000_s5409"/>
                </a:ext>
                <a:ext uri="{FF2B5EF4-FFF2-40B4-BE49-F238E27FC236}">
                  <a16:creationId xmlns:a16="http://schemas.microsoft.com/office/drawing/2014/main" id="{00000000-0008-0000-0000-00002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281</xdr:row>
          <xdr:rowOff>182880</xdr:rowOff>
        </xdr:from>
        <xdr:to>
          <xdr:col>8</xdr:col>
          <xdr:colOff>434340</xdr:colOff>
          <xdr:row>283</xdr:row>
          <xdr:rowOff>15240</xdr:rowOff>
        </xdr:to>
        <xdr:sp macro="" textlink="">
          <xdr:nvSpPr>
            <xdr:cNvPr id="5410" name="Check Box 290" hidden="1">
              <a:extLst>
                <a:ext uri="{63B3BB69-23CF-44E3-9099-C40C66FF867C}">
                  <a14:compatExt spid="_x0000_s5410"/>
                </a:ext>
                <a:ext uri="{FF2B5EF4-FFF2-40B4-BE49-F238E27FC236}">
                  <a16:creationId xmlns:a16="http://schemas.microsoft.com/office/drawing/2014/main" id="{00000000-0008-0000-0000-00002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284</xdr:row>
          <xdr:rowOff>182880</xdr:rowOff>
        </xdr:from>
        <xdr:to>
          <xdr:col>8</xdr:col>
          <xdr:colOff>434340</xdr:colOff>
          <xdr:row>286</xdr:row>
          <xdr:rowOff>0</xdr:rowOff>
        </xdr:to>
        <xdr:sp macro="" textlink="">
          <xdr:nvSpPr>
            <xdr:cNvPr id="5411" name="Check Box 291" hidden="1">
              <a:extLst>
                <a:ext uri="{63B3BB69-23CF-44E3-9099-C40C66FF867C}">
                  <a14:compatExt spid="_x0000_s5411"/>
                </a:ext>
                <a:ext uri="{FF2B5EF4-FFF2-40B4-BE49-F238E27FC236}">
                  <a16:creationId xmlns:a16="http://schemas.microsoft.com/office/drawing/2014/main" id="{00000000-0008-0000-0000-00002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285</xdr:row>
          <xdr:rowOff>182880</xdr:rowOff>
        </xdr:from>
        <xdr:to>
          <xdr:col>8</xdr:col>
          <xdr:colOff>434340</xdr:colOff>
          <xdr:row>287</xdr:row>
          <xdr:rowOff>0</xdr:rowOff>
        </xdr:to>
        <xdr:sp macro="" textlink="">
          <xdr:nvSpPr>
            <xdr:cNvPr id="5412" name="Check Box 292" hidden="1">
              <a:extLst>
                <a:ext uri="{63B3BB69-23CF-44E3-9099-C40C66FF867C}">
                  <a14:compatExt spid="_x0000_s5412"/>
                </a:ext>
                <a:ext uri="{FF2B5EF4-FFF2-40B4-BE49-F238E27FC236}">
                  <a16:creationId xmlns:a16="http://schemas.microsoft.com/office/drawing/2014/main" id="{00000000-0008-0000-0000-00002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286</xdr:row>
          <xdr:rowOff>190500</xdr:rowOff>
        </xdr:from>
        <xdr:to>
          <xdr:col>8</xdr:col>
          <xdr:colOff>434340</xdr:colOff>
          <xdr:row>288</xdr:row>
          <xdr:rowOff>0</xdr:rowOff>
        </xdr:to>
        <xdr:sp macro="" textlink="">
          <xdr:nvSpPr>
            <xdr:cNvPr id="5413" name="Check Box 293" hidden="1">
              <a:extLst>
                <a:ext uri="{63B3BB69-23CF-44E3-9099-C40C66FF867C}">
                  <a14:compatExt spid="_x0000_s5413"/>
                </a:ext>
                <a:ext uri="{FF2B5EF4-FFF2-40B4-BE49-F238E27FC236}">
                  <a16:creationId xmlns:a16="http://schemas.microsoft.com/office/drawing/2014/main" id="{00000000-0008-0000-0000-00002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292</xdr:row>
          <xdr:rowOff>0</xdr:rowOff>
        </xdr:from>
        <xdr:to>
          <xdr:col>8</xdr:col>
          <xdr:colOff>438150</xdr:colOff>
          <xdr:row>293</xdr:row>
          <xdr:rowOff>19050</xdr:rowOff>
        </xdr:to>
        <xdr:sp macro="" textlink="">
          <xdr:nvSpPr>
            <xdr:cNvPr id="5414" name="Check Box 294" hidden="1">
              <a:extLst>
                <a:ext uri="{63B3BB69-23CF-44E3-9099-C40C66FF867C}">
                  <a14:compatExt spid="_x0000_s5414"/>
                </a:ext>
                <a:ext uri="{FF2B5EF4-FFF2-40B4-BE49-F238E27FC236}">
                  <a16:creationId xmlns:a16="http://schemas.microsoft.com/office/drawing/2014/main" id="{00000000-0008-0000-0000-00002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288</xdr:row>
          <xdr:rowOff>76200</xdr:rowOff>
        </xdr:from>
        <xdr:to>
          <xdr:col>8</xdr:col>
          <xdr:colOff>438150</xdr:colOff>
          <xdr:row>290</xdr:row>
          <xdr:rowOff>15240</xdr:rowOff>
        </xdr:to>
        <xdr:sp macro="" textlink="">
          <xdr:nvSpPr>
            <xdr:cNvPr id="5415" name="Check Box 295" hidden="1">
              <a:extLst>
                <a:ext uri="{63B3BB69-23CF-44E3-9099-C40C66FF867C}">
                  <a14:compatExt spid="_x0000_s5415"/>
                </a:ext>
                <a:ext uri="{FF2B5EF4-FFF2-40B4-BE49-F238E27FC236}">
                  <a16:creationId xmlns:a16="http://schemas.microsoft.com/office/drawing/2014/main" id="{00000000-0008-0000-0000-00002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293</xdr:row>
          <xdr:rowOff>0</xdr:rowOff>
        </xdr:from>
        <xdr:to>
          <xdr:col>8</xdr:col>
          <xdr:colOff>438150</xdr:colOff>
          <xdr:row>294</xdr:row>
          <xdr:rowOff>19050</xdr:rowOff>
        </xdr:to>
        <xdr:sp macro="" textlink="">
          <xdr:nvSpPr>
            <xdr:cNvPr id="5416" name="Check Box 296" hidden="1">
              <a:extLst>
                <a:ext uri="{63B3BB69-23CF-44E3-9099-C40C66FF867C}">
                  <a14:compatExt spid="_x0000_s5416"/>
                </a:ext>
                <a:ext uri="{FF2B5EF4-FFF2-40B4-BE49-F238E27FC236}">
                  <a16:creationId xmlns:a16="http://schemas.microsoft.com/office/drawing/2014/main" id="{00000000-0008-0000-0000-00002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290</xdr:row>
          <xdr:rowOff>0</xdr:rowOff>
        </xdr:from>
        <xdr:to>
          <xdr:col>8</xdr:col>
          <xdr:colOff>438150</xdr:colOff>
          <xdr:row>291</xdr:row>
          <xdr:rowOff>15240</xdr:rowOff>
        </xdr:to>
        <xdr:sp macro="" textlink="">
          <xdr:nvSpPr>
            <xdr:cNvPr id="5417" name="Check Box 297" hidden="1">
              <a:extLst>
                <a:ext uri="{63B3BB69-23CF-44E3-9099-C40C66FF867C}">
                  <a14:compatExt spid="_x0000_s5417"/>
                </a:ext>
                <a:ext uri="{FF2B5EF4-FFF2-40B4-BE49-F238E27FC236}">
                  <a16:creationId xmlns:a16="http://schemas.microsoft.com/office/drawing/2014/main" id="{00000000-0008-0000-0000-00002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291</xdr:row>
          <xdr:rowOff>0</xdr:rowOff>
        </xdr:from>
        <xdr:to>
          <xdr:col>8</xdr:col>
          <xdr:colOff>438150</xdr:colOff>
          <xdr:row>292</xdr:row>
          <xdr:rowOff>17145</xdr:rowOff>
        </xdr:to>
        <xdr:sp macro="" textlink="">
          <xdr:nvSpPr>
            <xdr:cNvPr id="5418" name="Check Box 298" hidden="1">
              <a:extLst>
                <a:ext uri="{63B3BB69-23CF-44E3-9099-C40C66FF867C}">
                  <a14:compatExt spid="_x0000_s5418"/>
                </a:ext>
                <a:ext uri="{FF2B5EF4-FFF2-40B4-BE49-F238E27FC236}">
                  <a16:creationId xmlns:a16="http://schemas.microsoft.com/office/drawing/2014/main" id="{00000000-0008-0000-0000-00002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294</xdr:row>
          <xdr:rowOff>0</xdr:rowOff>
        </xdr:from>
        <xdr:to>
          <xdr:col>8</xdr:col>
          <xdr:colOff>438150</xdr:colOff>
          <xdr:row>295</xdr:row>
          <xdr:rowOff>19050</xdr:rowOff>
        </xdr:to>
        <xdr:sp macro="" textlink="">
          <xdr:nvSpPr>
            <xdr:cNvPr id="5419" name="Check Box 299" hidden="1">
              <a:extLst>
                <a:ext uri="{63B3BB69-23CF-44E3-9099-C40C66FF867C}">
                  <a14:compatExt spid="_x0000_s5419"/>
                </a:ext>
                <a:ext uri="{FF2B5EF4-FFF2-40B4-BE49-F238E27FC236}">
                  <a16:creationId xmlns:a16="http://schemas.microsoft.com/office/drawing/2014/main" id="{00000000-0008-0000-0000-00002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298</xdr:row>
          <xdr:rowOff>182880</xdr:rowOff>
        </xdr:from>
        <xdr:to>
          <xdr:col>8</xdr:col>
          <xdr:colOff>415290</xdr:colOff>
          <xdr:row>300</xdr:row>
          <xdr:rowOff>0</xdr:rowOff>
        </xdr:to>
        <xdr:sp macro="" textlink="">
          <xdr:nvSpPr>
            <xdr:cNvPr id="5422" name="Check Box 302" hidden="1">
              <a:extLst>
                <a:ext uri="{63B3BB69-23CF-44E3-9099-C40C66FF867C}">
                  <a14:compatExt spid="_x0000_s5422"/>
                </a:ext>
                <a:ext uri="{FF2B5EF4-FFF2-40B4-BE49-F238E27FC236}">
                  <a16:creationId xmlns:a16="http://schemas.microsoft.com/office/drawing/2014/main" id="{00000000-0008-0000-0000-00002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295</xdr:row>
          <xdr:rowOff>60960</xdr:rowOff>
        </xdr:from>
        <xdr:to>
          <xdr:col>8</xdr:col>
          <xdr:colOff>415290</xdr:colOff>
          <xdr:row>297</xdr:row>
          <xdr:rowOff>0</xdr:rowOff>
        </xdr:to>
        <xdr:sp macro="" textlink="">
          <xdr:nvSpPr>
            <xdr:cNvPr id="5423" name="Check Box 303" hidden="1">
              <a:extLst>
                <a:ext uri="{63B3BB69-23CF-44E3-9099-C40C66FF867C}">
                  <a14:compatExt spid="_x0000_s5423"/>
                </a:ext>
                <a:ext uri="{FF2B5EF4-FFF2-40B4-BE49-F238E27FC236}">
                  <a16:creationId xmlns:a16="http://schemas.microsoft.com/office/drawing/2014/main" id="{00000000-0008-0000-0000-00002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299</xdr:row>
          <xdr:rowOff>182880</xdr:rowOff>
        </xdr:from>
        <xdr:to>
          <xdr:col>8</xdr:col>
          <xdr:colOff>415290</xdr:colOff>
          <xdr:row>301</xdr:row>
          <xdr:rowOff>0</xdr:rowOff>
        </xdr:to>
        <xdr:sp macro="" textlink="">
          <xdr:nvSpPr>
            <xdr:cNvPr id="5424" name="Check Box 304" hidden="1">
              <a:extLst>
                <a:ext uri="{63B3BB69-23CF-44E3-9099-C40C66FF867C}">
                  <a14:compatExt spid="_x0000_s5424"/>
                </a:ext>
                <a:ext uri="{FF2B5EF4-FFF2-40B4-BE49-F238E27FC236}">
                  <a16:creationId xmlns:a16="http://schemas.microsoft.com/office/drawing/2014/main" id="{00000000-0008-0000-0000-00003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296</xdr:row>
          <xdr:rowOff>182880</xdr:rowOff>
        </xdr:from>
        <xdr:to>
          <xdr:col>8</xdr:col>
          <xdr:colOff>415290</xdr:colOff>
          <xdr:row>298</xdr:row>
          <xdr:rowOff>0</xdr:rowOff>
        </xdr:to>
        <xdr:sp macro="" textlink="">
          <xdr:nvSpPr>
            <xdr:cNvPr id="5425" name="Check Box 305" hidden="1">
              <a:extLst>
                <a:ext uri="{63B3BB69-23CF-44E3-9099-C40C66FF867C}">
                  <a14:compatExt spid="_x0000_s5425"/>
                </a:ext>
                <a:ext uri="{FF2B5EF4-FFF2-40B4-BE49-F238E27FC236}">
                  <a16:creationId xmlns:a16="http://schemas.microsoft.com/office/drawing/2014/main" id="{00000000-0008-0000-0000-00003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297</xdr:row>
          <xdr:rowOff>182880</xdr:rowOff>
        </xdr:from>
        <xdr:to>
          <xdr:col>8</xdr:col>
          <xdr:colOff>415290</xdr:colOff>
          <xdr:row>299</xdr:row>
          <xdr:rowOff>15240</xdr:rowOff>
        </xdr:to>
        <xdr:sp macro="" textlink="">
          <xdr:nvSpPr>
            <xdr:cNvPr id="5426" name="Check Box 306" hidden="1">
              <a:extLst>
                <a:ext uri="{63B3BB69-23CF-44E3-9099-C40C66FF867C}">
                  <a14:compatExt spid="_x0000_s5426"/>
                </a:ext>
                <a:ext uri="{FF2B5EF4-FFF2-40B4-BE49-F238E27FC236}">
                  <a16:creationId xmlns:a16="http://schemas.microsoft.com/office/drawing/2014/main" id="{00000000-0008-0000-0000-00003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300</xdr:row>
          <xdr:rowOff>182880</xdr:rowOff>
        </xdr:from>
        <xdr:to>
          <xdr:col>8</xdr:col>
          <xdr:colOff>415290</xdr:colOff>
          <xdr:row>302</xdr:row>
          <xdr:rowOff>0</xdr:rowOff>
        </xdr:to>
        <xdr:sp macro="" textlink="">
          <xdr:nvSpPr>
            <xdr:cNvPr id="5427" name="Check Box 307" hidden="1">
              <a:extLst>
                <a:ext uri="{63B3BB69-23CF-44E3-9099-C40C66FF867C}">
                  <a14:compatExt spid="_x0000_s5427"/>
                </a:ext>
                <a:ext uri="{FF2B5EF4-FFF2-40B4-BE49-F238E27FC236}">
                  <a16:creationId xmlns:a16="http://schemas.microsoft.com/office/drawing/2014/main" id="{00000000-0008-0000-0000-00003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301</xdr:row>
          <xdr:rowOff>182880</xdr:rowOff>
        </xdr:from>
        <xdr:to>
          <xdr:col>8</xdr:col>
          <xdr:colOff>415290</xdr:colOff>
          <xdr:row>303</xdr:row>
          <xdr:rowOff>0</xdr:rowOff>
        </xdr:to>
        <xdr:sp macro="" textlink="">
          <xdr:nvSpPr>
            <xdr:cNvPr id="5428" name="Check Box 308" hidden="1">
              <a:extLst>
                <a:ext uri="{63B3BB69-23CF-44E3-9099-C40C66FF867C}">
                  <a14:compatExt spid="_x0000_s5428"/>
                </a:ext>
                <a:ext uri="{FF2B5EF4-FFF2-40B4-BE49-F238E27FC236}">
                  <a16:creationId xmlns:a16="http://schemas.microsoft.com/office/drawing/2014/main" id="{00000000-0008-0000-0000-00003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302</xdr:row>
          <xdr:rowOff>190500</xdr:rowOff>
        </xdr:from>
        <xdr:to>
          <xdr:col>8</xdr:col>
          <xdr:colOff>415290</xdr:colOff>
          <xdr:row>304</xdr:row>
          <xdr:rowOff>0</xdr:rowOff>
        </xdr:to>
        <xdr:sp macro="" textlink="">
          <xdr:nvSpPr>
            <xdr:cNvPr id="5429" name="Check Box 309" hidden="1">
              <a:extLst>
                <a:ext uri="{63B3BB69-23CF-44E3-9099-C40C66FF867C}">
                  <a14:compatExt spid="_x0000_s5429"/>
                </a:ext>
                <a:ext uri="{FF2B5EF4-FFF2-40B4-BE49-F238E27FC236}">
                  <a16:creationId xmlns:a16="http://schemas.microsoft.com/office/drawing/2014/main" id="{00000000-0008-0000-0000-00003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306</xdr:row>
          <xdr:rowOff>182880</xdr:rowOff>
        </xdr:from>
        <xdr:to>
          <xdr:col>8</xdr:col>
          <xdr:colOff>438150</xdr:colOff>
          <xdr:row>308</xdr:row>
          <xdr:rowOff>0</xdr:rowOff>
        </xdr:to>
        <xdr:sp macro="" textlink="">
          <xdr:nvSpPr>
            <xdr:cNvPr id="5430" name="Check Box 310" hidden="1">
              <a:extLst>
                <a:ext uri="{63B3BB69-23CF-44E3-9099-C40C66FF867C}">
                  <a14:compatExt spid="_x0000_s5430"/>
                </a:ext>
                <a:ext uri="{FF2B5EF4-FFF2-40B4-BE49-F238E27FC236}">
                  <a16:creationId xmlns:a16="http://schemas.microsoft.com/office/drawing/2014/main" id="{00000000-0008-0000-0000-00003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303</xdr:row>
          <xdr:rowOff>175260</xdr:rowOff>
        </xdr:from>
        <xdr:to>
          <xdr:col>8</xdr:col>
          <xdr:colOff>438150</xdr:colOff>
          <xdr:row>305</xdr:row>
          <xdr:rowOff>0</xdr:rowOff>
        </xdr:to>
        <xdr:sp macro="" textlink="">
          <xdr:nvSpPr>
            <xdr:cNvPr id="5431" name="Check Box 311" hidden="1">
              <a:extLst>
                <a:ext uri="{63B3BB69-23CF-44E3-9099-C40C66FF867C}">
                  <a14:compatExt spid="_x0000_s5431"/>
                </a:ext>
                <a:ext uri="{FF2B5EF4-FFF2-40B4-BE49-F238E27FC236}">
                  <a16:creationId xmlns:a16="http://schemas.microsoft.com/office/drawing/2014/main" id="{00000000-0008-0000-0000-00003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307</xdr:row>
          <xdr:rowOff>182880</xdr:rowOff>
        </xdr:from>
        <xdr:to>
          <xdr:col>8</xdr:col>
          <xdr:colOff>438150</xdr:colOff>
          <xdr:row>309</xdr:row>
          <xdr:rowOff>0</xdr:rowOff>
        </xdr:to>
        <xdr:sp macro="" textlink="">
          <xdr:nvSpPr>
            <xdr:cNvPr id="5432" name="Check Box 312" hidden="1">
              <a:extLst>
                <a:ext uri="{63B3BB69-23CF-44E3-9099-C40C66FF867C}">
                  <a14:compatExt spid="_x0000_s5432"/>
                </a:ext>
                <a:ext uri="{FF2B5EF4-FFF2-40B4-BE49-F238E27FC236}">
                  <a16:creationId xmlns:a16="http://schemas.microsoft.com/office/drawing/2014/main" id="{00000000-0008-0000-0000-00003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304</xdr:row>
          <xdr:rowOff>182880</xdr:rowOff>
        </xdr:from>
        <xdr:to>
          <xdr:col>8</xdr:col>
          <xdr:colOff>438150</xdr:colOff>
          <xdr:row>306</xdr:row>
          <xdr:rowOff>0</xdr:rowOff>
        </xdr:to>
        <xdr:sp macro="" textlink="">
          <xdr:nvSpPr>
            <xdr:cNvPr id="5433" name="Check Box 313" hidden="1">
              <a:extLst>
                <a:ext uri="{63B3BB69-23CF-44E3-9099-C40C66FF867C}">
                  <a14:compatExt spid="_x0000_s5433"/>
                </a:ext>
                <a:ext uri="{FF2B5EF4-FFF2-40B4-BE49-F238E27FC236}">
                  <a16:creationId xmlns:a16="http://schemas.microsoft.com/office/drawing/2014/main" id="{00000000-0008-0000-0000-00003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305</xdr:row>
          <xdr:rowOff>182880</xdr:rowOff>
        </xdr:from>
        <xdr:to>
          <xdr:col>8</xdr:col>
          <xdr:colOff>438150</xdr:colOff>
          <xdr:row>307</xdr:row>
          <xdr:rowOff>15240</xdr:rowOff>
        </xdr:to>
        <xdr:sp macro="" textlink="">
          <xdr:nvSpPr>
            <xdr:cNvPr id="5434" name="Check Box 314" hidden="1">
              <a:extLst>
                <a:ext uri="{63B3BB69-23CF-44E3-9099-C40C66FF867C}">
                  <a14:compatExt spid="_x0000_s5434"/>
                </a:ext>
                <a:ext uri="{FF2B5EF4-FFF2-40B4-BE49-F238E27FC236}">
                  <a16:creationId xmlns:a16="http://schemas.microsoft.com/office/drawing/2014/main" id="{00000000-0008-0000-0000-00003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308</xdr:row>
          <xdr:rowOff>182880</xdr:rowOff>
        </xdr:from>
        <xdr:to>
          <xdr:col>8</xdr:col>
          <xdr:colOff>438150</xdr:colOff>
          <xdr:row>310</xdr:row>
          <xdr:rowOff>0</xdr:rowOff>
        </xdr:to>
        <xdr:sp macro="" textlink="">
          <xdr:nvSpPr>
            <xdr:cNvPr id="5435" name="Check Box 315" hidden="1">
              <a:extLst>
                <a:ext uri="{63B3BB69-23CF-44E3-9099-C40C66FF867C}">
                  <a14:compatExt spid="_x0000_s5435"/>
                </a:ext>
                <a:ext uri="{FF2B5EF4-FFF2-40B4-BE49-F238E27FC236}">
                  <a16:creationId xmlns:a16="http://schemas.microsoft.com/office/drawing/2014/main" id="{00000000-0008-0000-0000-00003B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309</xdr:row>
          <xdr:rowOff>182880</xdr:rowOff>
        </xdr:from>
        <xdr:to>
          <xdr:col>8</xdr:col>
          <xdr:colOff>438150</xdr:colOff>
          <xdr:row>311</xdr:row>
          <xdr:rowOff>0</xdr:rowOff>
        </xdr:to>
        <xdr:sp macro="" textlink="">
          <xdr:nvSpPr>
            <xdr:cNvPr id="5436" name="Check Box 316" hidden="1">
              <a:extLst>
                <a:ext uri="{63B3BB69-23CF-44E3-9099-C40C66FF867C}">
                  <a14:compatExt spid="_x0000_s5436"/>
                </a:ext>
                <a:ext uri="{FF2B5EF4-FFF2-40B4-BE49-F238E27FC236}">
                  <a16:creationId xmlns:a16="http://schemas.microsoft.com/office/drawing/2014/main" id="{00000000-0008-0000-0000-00003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310</xdr:row>
          <xdr:rowOff>190500</xdr:rowOff>
        </xdr:from>
        <xdr:to>
          <xdr:col>8</xdr:col>
          <xdr:colOff>438150</xdr:colOff>
          <xdr:row>312</xdr:row>
          <xdr:rowOff>0</xdr:rowOff>
        </xdr:to>
        <xdr:sp macro="" textlink="">
          <xdr:nvSpPr>
            <xdr:cNvPr id="5437" name="Check Box 317" hidden="1">
              <a:extLst>
                <a:ext uri="{63B3BB69-23CF-44E3-9099-C40C66FF867C}">
                  <a14:compatExt spid="_x0000_s5437"/>
                </a:ext>
                <a:ext uri="{FF2B5EF4-FFF2-40B4-BE49-F238E27FC236}">
                  <a16:creationId xmlns:a16="http://schemas.microsoft.com/office/drawing/2014/main" id="{00000000-0008-0000-0000-00003D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314</xdr:row>
          <xdr:rowOff>182880</xdr:rowOff>
        </xdr:from>
        <xdr:to>
          <xdr:col>8</xdr:col>
          <xdr:colOff>438150</xdr:colOff>
          <xdr:row>316</xdr:row>
          <xdr:rowOff>0</xdr:rowOff>
        </xdr:to>
        <xdr:sp macro="" textlink="">
          <xdr:nvSpPr>
            <xdr:cNvPr id="5438" name="Check Box 318" hidden="1">
              <a:extLst>
                <a:ext uri="{63B3BB69-23CF-44E3-9099-C40C66FF867C}">
                  <a14:compatExt spid="_x0000_s5438"/>
                </a:ext>
                <a:ext uri="{FF2B5EF4-FFF2-40B4-BE49-F238E27FC236}">
                  <a16:creationId xmlns:a16="http://schemas.microsoft.com/office/drawing/2014/main" id="{00000000-0008-0000-0000-00003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311</xdr:row>
          <xdr:rowOff>175260</xdr:rowOff>
        </xdr:from>
        <xdr:to>
          <xdr:col>8</xdr:col>
          <xdr:colOff>438150</xdr:colOff>
          <xdr:row>313</xdr:row>
          <xdr:rowOff>0</xdr:rowOff>
        </xdr:to>
        <xdr:sp macro="" textlink="">
          <xdr:nvSpPr>
            <xdr:cNvPr id="5439" name="Check Box 319" hidden="1">
              <a:extLst>
                <a:ext uri="{63B3BB69-23CF-44E3-9099-C40C66FF867C}">
                  <a14:compatExt spid="_x0000_s5439"/>
                </a:ext>
                <a:ext uri="{FF2B5EF4-FFF2-40B4-BE49-F238E27FC236}">
                  <a16:creationId xmlns:a16="http://schemas.microsoft.com/office/drawing/2014/main" id="{00000000-0008-0000-0000-00003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315</xdr:row>
          <xdr:rowOff>182880</xdr:rowOff>
        </xdr:from>
        <xdr:to>
          <xdr:col>8</xdr:col>
          <xdr:colOff>438150</xdr:colOff>
          <xdr:row>317</xdr:row>
          <xdr:rowOff>0</xdr:rowOff>
        </xdr:to>
        <xdr:sp macro="" textlink="">
          <xdr:nvSpPr>
            <xdr:cNvPr id="5440" name="Check Box 320" hidden="1">
              <a:extLst>
                <a:ext uri="{63B3BB69-23CF-44E3-9099-C40C66FF867C}">
                  <a14:compatExt spid="_x0000_s5440"/>
                </a:ext>
                <a:ext uri="{FF2B5EF4-FFF2-40B4-BE49-F238E27FC236}">
                  <a16:creationId xmlns:a16="http://schemas.microsoft.com/office/drawing/2014/main" id="{00000000-0008-0000-0000-00004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312</xdr:row>
          <xdr:rowOff>182880</xdr:rowOff>
        </xdr:from>
        <xdr:to>
          <xdr:col>8</xdr:col>
          <xdr:colOff>438150</xdr:colOff>
          <xdr:row>314</xdr:row>
          <xdr:rowOff>0</xdr:rowOff>
        </xdr:to>
        <xdr:sp macro="" textlink="">
          <xdr:nvSpPr>
            <xdr:cNvPr id="5441" name="Check Box 321" hidden="1">
              <a:extLst>
                <a:ext uri="{63B3BB69-23CF-44E3-9099-C40C66FF867C}">
                  <a14:compatExt spid="_x0000_s5441"/>
                </a:ext>
                <a:ext uri="{FF2B5EF4-FFF2-40B4-BE49-F238E27FC236}">
                  <a16:creationId xmlns:a16="http://schemas.microsoft.com/office/drawing/2014/main" id="{00000000-0008-0000-0000-00004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313</xdr:row>
          <xdr:rowOff>182880</xdr:rowOff>
        </xdr:from>
        <xdr:to>
          <xdr:col>8</xdr:col>
          <xdr:colOff>438150</xdr:colOff>
          <xdr:row>315</xdr:row>
          <xdr:rowOff>15240</xdr:rowOff>
        </xdr:to>
        <xdr:sp macro="" textlink="">
          <xdr:nvSpPr>
            <xdr:cNvPr id="5442" name="Check Box 322" hidden="1">
              <a:extLst>
                <a:ext uri="{63B3BB69-23CF-44E3-9099-C40C66FF867C}">
                  <a14:compatExt spid="_x0000_s5442"/>
                </a:ext>
                <a:ext uri="{FF2B5EF4-FFF2-40B4-BE49-F238E27FC236}">
                  <a16:creationId xmlns:a16="http://schemas.microsoft.com/office/drawing/2014/main" id="{00000000-0008-0000-0000-00004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316</xdr:row>
          <xdr:rowOff>182880</xdr:rowOff>
        </xdr:from>
        <xdr:to>
          <xdr:col>8</xdr:col>
          <xdr:colOff>438150</xdr:colOff>
          <xdr:row>318</xdr:row>
          <xdr:rowOff>0</xdr:rowOff>
        </xdr:to>
        <xdr:sp macro="" textlink="">
          <xdr:nvSpPr>
            <xdr:cNvPr id="5443" name="Check Box 323" hidden="1">
              <a:extLst>
                <a:ext uri="{63B3BB69-23CF-44E3-9099-C40C66FF867C}">
                  <a14:compatExt spid="_x0000_s5443"/>
                </a:ext>
                <a:ext uri="{FF2B5EF4-FFF2-40B4-BE49-F238E27FC236}">
                  <a16:creationId xmlns:a16="http://schemas.microsoft.com/office/drawing/2014/main" id="{00000000-0008-0000-0000-00004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317</xdr:row>
          <xdr:rowOff>182880</xdr:rowOff>
        </xdr:from>
        <xdr:to>
          <xdr:col>8</xdr:col>
          <xdr:colOff>438150</xdr:colOff>
          <xdr:row>319</xdr:row>
          <xdr:rowOff>0</xdr:rowOff>
        </xdr:to>
        <xdr:sp macro="" textlink="">
          <xdr:nvSpPr>
            <xdr:cNvPr id="5444" name="Check Box 324" hidden="1">
              <a:extLst>
                <a:ext uri="{63B3BB69-23CF-44E3-9099-C40C66FF867C}">
                  <a14:compatExt spid="_x0000_s5444"/>
                </a:ext>
                <a:ext uri="{FF2B5EF4-FFF2-40B4-BE49-F238E27FC236}">
                  <a16:creationId xmlns:a16="http://schemas.microsoft.com/office/drawing/2014/main" id="{00000000-0008-0000-0000-00004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319</xdr:row>
          <xdr:rowOff>0</xdr:rowOff>
        </xdr:from>
        <xdr:to>
          <xdr:col>8</xdr:col>
          <xdr:colOff>438150</xdr:colOff>
          <xdr:row>320</xdr:row>
          <xdr:rowOff>15240</xdr:rowOff>
        </xdr:to>
        <xdr:sp macro="" textlink="">
          <xdr:nvSpPr>
            <xdr:cNvPr id="5445" name="Check Box 325" hidden="1">
              <a:extLst>
                <a:ext uri="{63B3BB69-23CF-44E3-9099-C40C66FF867C}">
                  <a14:compatExt spid="_x0000_s5445"/>
                </a:ext>
                <a:ext uri="{FF2B5EF4-FFF2-40B4-BE49-F238E27FC236}">
                  <a16:creationId xmlns:a16="http://schemas.microsoft.com/office/drawing/2014/main" id="{00000000-0008-0000-0000-000045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322</xdr:row>
          <xdr:rowOff>175260</xdr:rowOff>
        </xdr:from>
        <xdr:to>
          <xdr:col>8</xdr:col>
          <xdr:colOff>438150</xdr:colOff>
          <xdr:row>324</xdr:row>
          <xdr:rowOff>0</xdr:rowOff>
        </xdr:to>
        <xdr:sp macro="" textlink="">
          <xdr:nvSpPr>
            <xdr:cNvPr id="5446" name="Check Box 326" hidden="1">
              <a:extLst>
                <a:ext uri="{63B3BB69-23CF-44E3-9099-C40C66FF867C}">
                  <a14:compatExt spid="_x0000_s5446"/>
                </a:ext>
                <a:ext uri="{FF2B5EF4-FFF2-40B4-BE49-F238E27FC236}">
                  <a16:creationId xmlns:a16="http://schemas.microsoft.com/office/drawing/2014/main" id="{00000000-0008-0000-0000-000046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319</xdr:row>
          <xdr:rowOff>160020</xdr:rowOff>
        </xdr:from>
        <xdr:to>
          <xdr:col>8</xdr:col>
          <xdr:colOff>438150</xdr:colOff>
          <xdr:row>320</xdr:row>
          <xdr:rowOff>169545</xdr:rowOff>
        </xdr:to>
        <xdr:sp macro="" textlink="">
          <xdr:nvSpPr>
            <xdr:cNvPr id="5447" name="Check Box 327" hidden="1">
              <a:extLst>
                <a:ext uri="{63B3BB69-23CF-44E3-9099-C40C66FF867C}">
                  <a14:compatExt spid="_x0000_s5447"/>
                </a:ext>
                <a:ext uri="{FF2B5EF4-FFF2-40B4-BE49-F238E27FC236}">
                  <a16:creationId xmlns:a16="http://schemas.microsoft.com/office/drawing/2014/main" id="{00000000-0008-0000-0000-000047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323</xdr:row>
          <xdr:rowOff>175260</xdr:rowOff>
        </xdr:from>
        <xdr:to>
          <xdr:col>8</xdr:col>
          <xdr:colOff>438150</xdr:colOff>
          <xdr:row>325</xdr:row>
          <xdr:rowOff>0</xdr:rowOff>
        </xdr:to>
        <xdr:sp macro="" textlink="">
          <xdr:nvSpPr>
            <xdr:cNvPr id="5448" name="Check Box 328" hidden="1">
              <a:extLst>
                <a:ext uri="{63B3BB69-23CF-44E3-9099-C40C66FF867C}">
                  <a14:compatExt spid="_x0000_s5448"/>
                </a:ext>
                <a:ext uri="{FF2B5EF4-FFF2-40B4-BE49-F238E27FC236}">
                  <a16:creationId xmlns:a16="http://schemas.microsoft.com/office/drawing/2014/main" id="{00000000-0008-0000-0000-00004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320</xdr:row>
          <xdr:rowOff>175260</xdr:rowOff>
        </xdr:from>
        <xdr:to>
          <xdr:col>8</xdr:col>
          <xdr:colOff>438150</xdr:colOff>
          <xdr:row>321</xdr:row>
          <xdr:rowOff>169545</xdr:rowOff>
        </xdr:to>
        <xdr:sp macro="" textlink="">
          <xdr:nvSpPr>
            <xdr:cNvPr id="5449" name="Check Box 329" hidden="1">
              <a:extLst>
                <a:ext uri="{63B3BB69-23CF-44E3-9099-C40C66FF867C}">
                  <a14:compatExt spid="_x0000_s5449"/>
                </a:ext>
                <a:ext uri="{FF2B5EF4-FFF2-40B4-BE49-F238E27FC236}">
                  <a16:creationId xmlns:a16="http://schemas.microsoft.com/office/drawing/2014/main" id="{00000000-0008-0000-0000-00004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321</xdr:row>
          <xdr:rowOff>175260</xdr:rowOff>
        </xdr:from>
        <xdr:to>
          <xdr:col>8</xdr:col>
          <xdr:colOff>438150</xdr:colOff>
          <xdr:row>323</xdr:row>
          <xdr:rowOff>0</xdr:rowOff>
        </xdr:to>
        <xdr:sp macro="" textlink="">
          <xdr:nvSpPr>
            <xdr:cNvPr id="5450" name="Check Box 330" hidden="1">
              <a:extLst>
                <a:ext uri="{63B3BB69-23CF-44E3-9099-C40C66FF867C}">
                  <a14:compatExt spid="_x0000_s5450"/>
                </a:ext>
                <a:ext uri="{FF2B5EF4-FFF2-40B4-BE49-F238E27FC236}">
                  <a16:creationId xmlns:a16="http://schemas.microsoft.com/office/drawing/2014/main" id="{00000000-0008-0000-0000-00004A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329</xdr:row>
          <xdr:rowOff>0</xdr:rowOff>
        </xdr:from>
        <xdr:to>
          <xdr:col>8</xdr:col>
          <xdr:colOff>438150</xdr:colOff>
          <xdr:row>329</xdr:row>
          <xdr:rowOff>207645</xdr:rowOff>
        </xdr:to>
        <xdr:sp macro="" textlink="">
          <xdr:nvSpPr>
            <xdr:cNvPr id="5454" name="Check Box 334" hidden="1">
              <a:extLst>
                <a:ext uri="{63B3BB69-23CF-44E3-9099-C40C66FF867C}">
                  <a14:compatExt spid="_x0000_s5454"/>
                </a:ext>
                <a:ext uri="{FF2B5EF4-FFF2-40B4-BE49-F238E27FC236}">
                  <a16:creationId xmlns:a16="http://schemas.microsoft.com/office/drawing/2014/main" id="{00000000-0008-0000-0000-00004E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325</xdr:row>
          <xdr:rowOff>68580</xdr:rowOff>
        </xdr:from>
        <xdr:to>
          <xdr:col>8</xdr:col>
          <xdr:colOff>438150</xdr:colOff>
          <xdr:row>327</xdr:row>
          <xdr:rowOff>15240</xdr:rowOff>
        </xdr:to>
        <xdr:sp macro="" textlink="">
          <xdr:nvSpPr>
            <xdr:cNvPr id="5455" name="Check Box 335" hidden="1">
              <a:extLst>
                <a:ext uri="{63B3BB69-23CF-44E3-9099-C40C66FF867C}">
                  <a14:compatExt spid="_x0000_s5455"/>
                </a:ext>
                <a:ext uri="{FF2B5EF4-FFF2-40B4-BE49-F238E27FC236}">
                  <a16:creationId xmlns:a16="http://schemas.microsoft.com/office/drawing/2014/main" id="{00000000-0008-0000-0000-00004F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329</xdr:row>
          <xdr:rowOff>236220</xdr:rowOff>
        </xdr:from>
        <xdr:to>
          <xdr:col>8</xdr:col>
          <xdr:colOff>438150</xdr:colOff>
          <xdr:row>330</xdr:row>
          <xdr:rowOff>209550</xdr:rowOff>
        </xdr:to>
        <xdr:sp macro="" textlink="">
          <xdr:nvSpPr>
            <xdr:cNvPr id="5456" name="Check Box 336" hidden="1">
              <a:extLst>
                <a:ext uri="{63B3BB69-23CF-44E3-9099-C40C66FF867C}">
                  <a14:compatExt spid="_x0000_s5456"/>
                </a:ext>
                <a:ext uri="{FF2B5EF4-FFF2-40B4-BE49-F238E27FC236}">
                  <a16:creationId xmlns:a16="http://schemas.microsoft.com/office/drawing/2014/main" id="{00000000-0008-0000-0000-000050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327</xdr:row>
          <xdr:rowOff>22860</xdr:rowOff>
        </xdr:from>
        <xdr:to>
          <xdr:col>8</xdr:col>
          <xdr:colOff>438150</xdr:colOff>
          <xdr:row>327</xdr:row>
          <xdr:rowOff>228600</xdr:rowOff>
        </xdr:to>
        <xdr:sp macro="" textlink="">
          <xdr:nvSpPr>
            <xdr:cNvPr id="5457" name="Check Box 337" hidden="1">
              <a:extLst>
                <a:ext uri="{63B3BB69-23CF-44E3-9099-C40C66FF867C}">
                  <a14:compatExt spid="_x0000_s5457"/>
                </a:ext>
                <a:ext uri="{FF2B5EF4-FFF2-40B4-BE49-F238E27FC236}">
                  <a16:creationId xmlns:a16="http://schemas.microsoft.com/office/drawing/2014/main" id="{00000000-0008-0000-0000-000051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327</xdr:row>
          <xdr:rowOff>236220</xdr:rowOff>
        </xdr:from>
        <xdr:to>
          <xdr:col>8</xdr:col>
          <xdr:colOff>438150</xdr:colOff>
          <xdr:row>328</xdr:row>
          <xdr:rowOff>207645</xdr:rowOff>
        </xdr:to>
        <xdr:sp macro="" textlink="">
          <xdr:nvSpPr>
            <xdr:cNvPr id="5458" name="Check Box 338" hidden="1">
              <a:extLst>
                <a:ext uri="{63B3BB69-23CF-44E3-9099-C40C66FF867C}">
                  <a14:compatExt spid="_x0000_s5458"/>
                </a:ext>
                <a:ext uri="{FF2B5EF4-FFF2-40B4-BE49-F238E27FC236}">
                  <a16:creationId xmlns:a16="http://schemas.microsoft.com/office/drawing/2014/main" id="{00000000-0008-0000-0000-000052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330</xdr:row>
          <xdr:rowOff>236220</xdr:rowOff>
        </xdr:from>
        <xdr:to>
          <xdr:col>8</xdr:col>
          <xdr:colOff>438150</xdr:colOff>
          <xdr:row>331</xdr:row>
          <xdr:rowOff>209550</xdr:rowOff>
        </xdr:to>
        <xdr:sp macro="" textlink="">
          <xdr:nvSpPr>
            <xdr:cNvPr id="5459" name="Check Box 339" hidden="1">
              <a:extLst>
                <a:ext uri="{63B3BB69-23CF-44E3-9099-C40C66FF867C}">
                  <a14:compatExt spid="_x0000_s5459"/>
                </a:ext>
                <a:ext uri="{FF2B5EF4-FFF2-40B4-BE49-F238E27FC236}">
                  <a16:creationId xmlns:a16="http://schemas.microsoft.com/office/drawing/2014/main" id="{00000000-0008-0000-0000-000053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331</xdr:row>
          <xdr:rowOff>236220</xdr:rowOff>
        </xdr:from>
        <xdr:to>
          <xdr:col>8</xdr:col>
          <xdr:colOff>438150</xdr:colOff>
          <xdr:row>332</xdr:row>
          <xdr:rowOff>209550</xdr:rowOff>
        </xdr:to>
        <xdr:sp macro="" textlink="">
          <xdr:nvSpPr>
            <xdr:cNvPr id="5460" name="Check Box 340" hidden="1">
              <a:extLst>
                <a:ext uri="{63B3BB69-23CF-44E3-9099-C40C66FF867C}">
                  <a14:compatExt spid="_x0000_s5460"/>
                </a:ext>
                <a:ext uri="{FF2B5EF4-FFF2-40B4-BE49-F238E27FC236}">
                  <a16:creationId xmlns:a16="http://schemas.microsoft.com/office/drawing/2014/main" id="{00000000-0008-0000-0000-000054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223</xdr:row>
          <xdr:rowOff>182880</xdr:rowOff>
        </xdr:from>
        <xdr:to>
          <xdr:col>8</xdr:col>
          <xdr:colOff>434340</xdr:colOff>
          <xdr:row>225</xdr:row>
          <xdr:rowOff>0</xdr:rowOff>
        </xdr:to>
        <xdr:sp macro="" textlink="">
          <xdr:nvSpPr>
            <xdr:cNvPr id="5635" name="Check Box 515" hidden="1">
              <a:extLst>
                <a:ext uri="{63B3BB69-23CF-44E3-9099-C40C66FF867C}">
                  <a14:compatExt spid="_x0000_s5635"/>
                </a:ext>
                <a:ext uri="{FF2B5EF4-FFF2-40B4-BE49-F238E27FC236}">
                  <a16:creationId xmlns:a16="http://schemas.microsoft.com/office/drawing/2014/main" id="{00000000-0008-0000-0000-000003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222</xdr:row>
          <xdr:rowOff>175260</xdr:rowOff>
        </xdr:from>
        <xdr:to>
          <xdr:col>8</xdr:col>
          <xdr:colOff>434340</xdr:colOff>
          <xdr:row>223</xdr:row>
          <xdr:rowOff>190500</xdr:rowOff>
        </xdr:to>
        <xdr:sp macro="" textlink="">
          <xdr:nvSpPr>
            <xdr:cNvPr id="5636" name="Check Box 516" hidden="1">
              <a:extLst>
                <a:ext uri="{63B3BB69-23CF-44E3-9099-C40C66FF867C}">
                  <a14:compatExt spid="_x0000_s5636"/>
                </a:ext>
                <a:ext uri="{FF2B5EF4-FFF2-40B4-BE49-F238E27FC236}">
                  <a16:creationId xmlns:a16="http://schemas.microsoft.com/office/drawing/2014/main" id="{00000000-0008-0000-0000-000004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182</xdr:row>
          <xdr:rowOff>182880</xdr:rowOff>
        </xdr:from>
        <xdr:to>
          <xdr:col>8</xdr:col>
          <xdr:colOff>434340</xdr:colOff>
          <xdr:row>184</xdr:row>
          <xdr:rowOff>0</xdr:rowOff>
        </xdr:to>
        <xdr:sp macro="" textlink="">
          <xdr:nvSpPr>
            <xdr:cNvPr id="5706" name="Check Box 586" hidden="1">
              <a:extLst>
                <a:ext uri="{63B3BB69-23CF-44E3-9099-C40C66FF867C}">
                  <a14:compatExt spid="_x0000_s5706"/>
                </a:ext>
                <a:ext uri="{FF2B5EF4-FFF2-40B4-BE49-F238E27FC236}">
                  <a16:creationId xmlns:a16="http://schemas.microsoft.com/office/drawing/2014/main" id="{00000000-0008-0000-0000-00004A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183</xdr:row>
          <xdr:rowOff>190500</xdr:rowOff>
        </xdr:from>
        <xdr:to>
          <xdr:col>8</xdr:col>
          <xdr:colOff>440055</xdr:colOff>
          <xdr:row>185</xdr:row>
          <xdr:rowOff>19050</xdr:rowOff>
        </xdr:to>
        <xdr:sp macro="" textlink="">
          <xdr:nvSpPr>
            <xdr:cNvPr id="5707" name="Check Box 587" hidden="1">
              <a:extLst>
                <a:ext uri="{63B3BB69-23CF-44E3-9099-C40C66FF867C}">
                  <a14:compatExt spid="_x0000_s5707"/>
                </a:ext>
                <a:ext uri="{FF2B5EF4-FFF2-40B4-BE49-F238E27FC236}">
                  <a16:creationId xmlns:a16="http://schemas.microsoft.com/office/drawing/2014/main" id="{00000000-0008-0000-0000-00004B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187</xdr:row>
          <xdr:rowOff>0</xdr:rowOff>
        </xdr:from>
        <xdr:to>
          <xdr:col>8</xdr:col>
          <xdr:colOff>440055</xdr:colOff>
          <xdr:row>188</xdr:row>
          <xdr:rowOff>17145</xdr:rowOff>
        </xdr:to>
        <xdr:sp macro="" textlink="">
          <xdr:nvSpPr>
            <xdr:cNvPr id="5708" name="Check Box 588" hidden="1">
              <a:extLst>
                <a:ext uri="{63B3BB69-23CF-44E3-9099-C40C66FF867C}">
                  <a14:compatExt spid="_x0000_s5708"/>
                </a:ext>
                <a:ext uri="{FF2B5EF4-FFF2-40B4-BE49-F238E27FC236}">
                  <a16:creationId xmlns:a16="http://schemas.microsoft.com/office/drawing/2014/main" id="{00000000-0008-0000-0000-00004C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189</xdr:row>
          <xdr:rowOff>0</xdr:rowOff>
        </xdr:from>
        <xdr:to>
          <xdr:col>8</xdr:col>
          <xdr:colOff>440055</xdr:colOff>
          <xdr:row>190</xdr:row>
          <xdr:rowOff>17145</xdr:rowOff>
        </xdr:to>
        <xdr:sp macro="" textlink="">
          <xdr:nvSpPr>
            <xdr:cNvPr id="5709" name="Check Box 589" hidden="1">
              <a:extLst>
                <a:ext uri="{63B3BB69-23CF-44E3-9099-C40C66FF867C}">
                  <a14:compatExt spid="_x0000_s5709"/>
                </a:ext>
                <a:ext uri="{FF2B5EF4-FFF2-40B4-BE49-F238E27FC236}">
                  <a16:creationId xmlns:a16="http://schemas.microsoft.com/office/drawing/2014/main" id="{00000000-0008-0000-0000-00004D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191</xdr:row>
          <xdr:rowOff>0</xdr:rowOff>
        </xdr:from>
        <xdr:to>
          <xdr:col>8</xdr:col>
          <xdr:colOff>440055</xdr:colOff>
          <xdr:row>192</xdr:row>
          <xdr:rowOff>17145</xdr:rowOff>
        </xdr:to>
        <xdr:sp macro="" textlink="">
          <xdr:nvSpPr>
            <xdr:cNvPr id="5710" name="Check Box 590" hidden="1">
              <a:extLst>
                <a:ext uri="{63B3BB69-23CF-44E3-9099-C40C66FF867C}">
                  <a14:compatExt spid="_x0000_s5710"/>
                </a:ext>
                <a:ext uri="{FF2B5EF4-FFF2-40B4-BE49-F238E27FC236}">
                  <a16:creationId xmlns:a16="http://schemas.microsoft.com/office/drawing/2014/main" id="{00000000-0008-0000-0000-00004E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193</xdr:row>
          <xdr:rowOff>0</xdr:rowOff>
        </xdr:from>
        <xdr:to>
          <xdr:col>8</xdr:col>
          <xdr:colOff>440055</xdr:colOff>
          <xdr:row>194</xdr:row>
          <xdr:rowOff>17145</xdr:rowOff>
        </xdr:to>
        <xdr:sp macro="" textlink="">
          <xdr:nvSpPr>
            <xdr:cNvPr id="5711" name="Check Box 591" hidden="1">
              <a:extLst>
                <a:ext uri="{63B3BB69-23CF-44E3-9099-C40C66FF867C}">
                  <a14:compatExt spid="_x0000_s5711"/>
                </a:ext>
                <a:ext uri="{FF2B5EF4-FFF2-40B4-BE49-F238E27FC236}">
                  <a16:creationId xmlns:a16="http://schemas.microsoft.com/office/drawing/2014/main" id="{00000000-0008-0000-0000-00004F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195</xdr:row>
          <xdr:rowOff>0</xdr:rowOff>
        </xdr:from>
        <xdr:to>
          <xdr:col>8</xdr:col>
          <xdr:colOff>440055</xdr:colOff>
          <xdr:row>196</xdr:row>
          <xdr:rowOff>17145</xdr:rowOff>
        </xdr:to>
        <xdr:sp macro="" textlink="">
          <xdr:nvSpPr>
            <xdr:cNvPr id="5712" name="Check Box 592" hidden="1">
              <a:extLst>
                <a:ext uri="{63B3BB69-23CF-44E3-9099-C40C66FF867C}">
                  <a14:compatExt spid="_x0000_s5712"/>
                </a:ext>
                <a:ext uri="{FF2B5EF4-FFF2-40B4-BE49-F238E27FC236}">
                  <a16:creationId xmlns:a16="http://schemas.microsoft.com/office/drawing/2014/main" id="{00000000-0008-0000-0000-000050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197</xdr:row>
          <xdr:rowOff>0</xdr:rowOff>
        </xdr:from>
        <xdr:to>
          <xdr:col>8</xdr:col>
          <xdr:colOff>440055</xdr:colOff>
          <xdr:row>198</xdr:row>
          <xdr:rowOff>17145</xdr:rowOff>
        </xdr:to>
        <xdr:sp macro="" textlink="">
          <xdr:nvSpPr>
            <xdr:cNvPr id="5713" name="Check Box 593" hidden="1">
              <a:extLst>
                <a:ext uri="{63B3BB69-23CF-44E3-9099-C40C66FF867C}">
                  <a14:compatExt spid="_x0000_s5713"/>
                </a:ext>
                <a:ext uri="{FF2B5EF4-FFF2-40B4-BE49-F238E27FC236}">
                  <a16:creationId xmlns:a16="http://schemas.microsoft.com/office/drawing/2014/main" id="{00000000-0008-0000-0000-000051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199</xdr:row>
          <xdr:rowOff>0</xdr:rowOff>
        </xdr:from>
        <xdr:to>
          <xdr:col>8</xdr:col>
          <xdr:colOff>440055</xdr:colOff>
          <xdr:row>200</xdr:row>
          <xdr:rowOff>17145</xdr:rowOff>
        </xdr:to>
        <xdr:sp macro="" textlink="">
          <xdr:nvSpPr>
            <xdr:cNvPr id="5714" name="Check Box 594" hidden="1">
              <a:extLst>
                <a:ext uri="{63B3BB69-23CF-44E3-9099-C40C66FF867C}">
                  <a14:compatExt spid="_x0000_s5714"/>
                </a:ext>
                <a:ext uri="{FF2B5EF4-FFF2-40B4-BE49-F238E27FC236}">
                  <a16:creationId xmlns:a16="http://schemas.microsoft.com/office/drawing/2014/main" id="{00000000-0008-0000-0000-000052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25</xdr:row>
          <xdr:rowOff>38100</xdr:rowOff>
        </xdr:from>
        <xdr:to>
          <xdr:col>1</xdr:col>
          <xdr:colOff>512445</xdr:colOff>
          <xdr:row>25</xdr:row>
          <xdr:rowOff>190500</xdr:rowOff>
        </xdr:to>
        <xdr:sp macro="" textlink="">
          <xdr:nvSpPr>
            <xdr:cNvPr id="5718" name="Cashless" hidden="1">
              <a:extLst>
                <a:ext uri="{63B3BB69-23CF-44E3-9099-C40C66FF867C}">
                  <a14:compatExt spid="_x0000_s5718"/>
                </a:ext>
                <a:ext uri="{FF2B5EF4-FFF2-40B4-BE49-F238E27FC236}">
                  <a16:creationId xmlns:a16="http://schemas.microsoft.com/office/drawing/2014/main" id="{00000000-0008-0000-0000-000056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37</xdr:row>
          <xdr:rowOff>38100</xdr:rowOff>
        </xdr:from>
        <xdr:to>
          <xdr:col>1</xdr:col>
          <xdr:colOff>548640</xdr:colOff>
          <xdr:row>37</xdr:row>
          <xdr:rowOff>169545</xdr:rowOff>
        </xdr:to>
        <xdr:sp macro="" textlink="">
          <xdr:nvSpPr>
            <xdr:cNvPr id="5719" name="Fulfillment" hidden="1">
              <a:extLst>
                <a:ext uri="{63B3BB69-23CF-44E3-9099-C40C66FF867C}">
                  <a14:compatExt spid="_x0000_s5719"/>
                </a:ext>
                <a:ext uri="{FF2B5EF4-FFF2-40B4-BE49-F238E27FC236}">
                  <a16:creationId xmlns:a16="http://schemas.microsoft.com/office/drawing/2014/main" id="{00000000-0008-0000-0000-000057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312420</xdr:colOff>
          <xdr:row>81</xdr:row>
          <xdr:rowOff>38100</xdr:rowOff>
        </xdr:from>
        <xdr:to>
          <xdr:col>1</xdr:col>
          <xdr:colOff>495300</xdr:colOff>
          <xdr:row>81</xdr:row>
          <xdr:rowOff>169545</xdr:rowOff>
        </xdr:to>
        <xdr:sp macro="" textlink="">
          <xdr:nvSpPr>
            <xdr:cNvPr id="5720" name="Hospedagem" hidden="1">
              <a:extLst>
                <a:ext uri="{63B3BB69-23CF-44E3-9099-C40C66FF867C}">
                  <a14:compatExt spid="_x0000_s5720"/>
                </a:ext>
                <a:ext uri="{FF2B5EF4-FFF2-40B4-BE49-F238E27FC236}">
                  <a16:creationId xmlns:a16="http://schemas.microsoft.com/office/drawing/2014/main" id="{00000000-0008-0000-0000-000058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312420</xdr:colOff>
          <xdr:row>89</xdr:row>
          <xdr:rowOff>22860</xdr:rowOff>
        </xdr:from>
        <xdr:to>
          <xdr:col>1</xdr:col>
          <xdr:colOff>514350</xdr:colOff>
          <xdr:row>89</xdr:row>
          <xdr:rowOff>169545</xdr:rowOff>
        </xdr:to>
        <xdr:sp macro="" textlink="">
          <xdr:nvSpPr>
            <xdr:cNvPr id="5721" name="sitepre" hidden="1">
              <a:extLst>
                <a:ext uri="{63B3BB69-23CF-44E3-9099-C40C66FF867C}">
                  <a14:compatExt spid="_x0000_s5721"/>
                </a:ext>
                <a:ext uri="{FF2B5EF4-FFF2-40B4-BE49-F238E27FC236}">
                  <a16:creationId xmlns:a16="http://schemas.microsoft.com/office/drawing/2014/main" id="{00000000-0008-0000-0000-000059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112</xdr:row>
          <xdr:rowOff>30480</xdr:rowOff>
        </xdr:from>
        <xdr:to>
          <xdr:col>1</xdr:col>
          <xdr:colOff>510540</xdr:colOff>
          <xdr:row>112</xdr:row>
          <xdr:rowOff>171450</xdr:rowOff>
        </xdr:to>
        <xdr:sp macro="" textlink="">
          <xdr:nvSpPr>
            <xdr:cNvPr id="5722" name="Reembolso" hidden="1">
              <a:extLst>
                <a:ext uri="{63B3BB69-23CF-44E3-9099-C40C66FF867C}">
                  <a14:compatExt spid="_x0000_s5722"/>
                </a:ext>
                <a:ext uri="{FF2B5EF4-FFF2-40B4-BE49-F238E27FC236}">
                  <a16:creationId xmlns:a16="http://schemas.microsoft.com/office/drawing/2014/main" id="{00000000-0008-0000-0000-00005A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120</xdr:row>
          <xdr:rowOff>7620</xdr:rowOff>
        </xdr:from>
        <xdr:to>
          <xdr:col>1</xdr:col>
          <xdr:colOff>533400</xdr:colOff>
          <xdr:row>120</xdr:row>
          <xdr:rowOff>190500</xdr:rowOff>
        </xdr:to>
        <xdr:sp macro="" textlink="">
          <xdr:nvSpPr>
            <xdr:cNvPr id="5723" name="Estrutura" hidden="1">
              <a:extLst>
                <a:ext uri="{63B3BB69-23CF-44E3-9099-C40C66FF867C}">
                  <a14:compatExt spid="_x0000_s5723"/>
                </a:ext>
                <a:ext uri="{FF2B5EF4-FFF2-40B4-BE49-F238E27FC236}">
                  <a16:creationId xmlns:a16="http://schemas.microsoft.com/office/drawing/2014/main" id="{00000000-0008-0000-0000-00005B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259080</xdr:colOff>
          <xdr:row>262</xdr:row>
          <xdr:rowOff>7620</xdr:rowOff>
        </xdr:from>
        <xdr:to>
          <xdr:col>1</xdr:col>
          <xdr:colOff>457200</xdr:colOff>
          <xdr:row>263</xdr:row>
          <xdr:rowOff>0</xdr:rowOff>
        </xdr:to>
        <xdr:sp macro="" textlink="">
          <xdr:nvSpPr>
            <xdr:cNvPr id="5769" name="Registro" hidden="1">
              <a:extLst>
                <a:ext uri="{63B3BB69-23CF-44E3-9099-C40C66FF867C}">
                  <a14:compatExt spid="_x0000_s5769"/>
                </a:ext>
                <a:ext uri="{FF2B5EF4-FFF2-40B4-BE49-F238E27FC236}">
                  <a16:creationId xmlns:a16="http://schemas.microsoft.com/office/drawing/2014/main" id="{00000000-0008-0000-0000-0000891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00.xml"/><Relationship Id="rId21" Type="http://schemas.openxmlformats.org/officeDocument/2006/relationships/ctrlProp" Target="../ctrlProps/ctrlProp4.xml"/><Relationship Id="rId63" Type="http://schemas.openxmlformats.org/officeDocument/2006/relationships/ctrlProp" Target="../ctrlProps/ctrlProp46.xml"/><Relationship Id="rId159" Type="http://schemas.openxmlformats.org/officeDocument/2006/relationships/ctrlProp" Target="../ctrlProps/ctrlProp142.xml"/><Relationship Id="rId170" Type="http://schemas.openxmlformats.org/officeDocument/2006/relationships/ctrlProp" Target="../ctrlProps/ctrlProp153.xml"/><Relationship Id="rId226" Type="http://schemas.openxmlformats.org/officeDocument/2006/relationships/ctrlProp" Target="../ctrlProps/ctrlProp209.xml"/><Relationship Id="rId268" Type="http://schemas.openxmlformats.org/officeDocument/2006/relationships/ctrlProp" Target="../ctrlProps/ctrlProp251.xml"/><Relationship Id="rId32" Type="http://schemas.openxmlformats.org/officeDocument/2006/relationships/ctrlProp" Target="../ctrlProps/ctrlProp15.xml"/><Relationship Id="rId74" Type="http://schemas.openxmlformats.org/officeDocument/2006/relationships/ctrlProp" Target="../ctrlProps/ctrlProp57.xml"/><Relationship Id="rId128" Type="http://schemas.openxmlformats.org/officeDocument/2006/relationships/ctrlProp" Target="../ctrlProps/ctrlProp111.xml"/><Relationship Id="rId5" Type="http://schemas.openxmlformats.org/officeDocument/2006/relationships/image" Target="../media/image1.emf"/><Relationship Id="rId181" Type="http://schemas.openxmlformats.org/officeDocument/2006/relationships/ctrlProp" Target="../ctrlProps/ctrlProp164.xml"/><Relationship Id="rId237" Type="http://schemas.openxmlformats.org/officeDocument/2006/relationships/ctrlProp" Target="../ctrlProps/ctrlProp220.xml"/><Relationship Id="rId279" Type="http://schemas.openxmlformats.org/officeDocument/2006/relationships/ctrlProp" Target="../ctrlProps/ctrlProp262.xml"/><Relationship Id="rId43" Type="http://schemas.openxmlformats.org/officeDocument/2006/relationships/ctrlProp" Target="../ctrlProps/ctrlProp26.xml"/><Relationship Id="rId139" Type="http://schemas.openxmlformats.org/officeDocument/2006/relationships/ctrlProp" Target="../ctrlProps/ctrlProp122.xml"/><Relationship Id="rId290" Type="http://schemas.openxmlformats.org/officeDocument/2006/relationships/ctrlProp" Target="../ctrlProps/ctrlProp273.xml"/><Relationship Id="rId85" Type="http://schemas.openxmlformats.org/officeDocument/2006/relationships/ctrlProp" Target="../ctrlProps/ctrlProp68.xml"/><Relationship Id="rId150" Type="http://schemas.openxmlformats.org/officeDocument/2006/relationships/ctrlProp" Target="../ctrlProps/ctrlProp133.xml"/><Relationship Id="rId192" Type="http://schemas.openxmlformats.org/officeDocument/2006/relationships/ctrlProp" Target="../ctrlProps/ctrlProp175.xml"/><Relationship Id="rId206" Type="http://schemas.openxmlformats.org/officeDocument/2006/relationships/ctrlProp" Target="../ctrlProps/ctrlProp189.xml"/><Relationship Id="rId248" Type="http://schemas.openxmlformats.org/officeDocument/2006/relationships/ctrlProp" Target="../ctrlProps/ctrlProp231.xml"/><Relationship Id="rId12" Type="http://schemas.openxmlformats.org/officeDocument/2006/relationships/control" Target="../activeX/activeX5.xml"/><Relationship Id="rId108" Type="http://schemas.openxmlformats.org/officeDocument/2006/relationships/ctrlProp" Target="../ctrlProps/ctrlProp91.xml"/><Relationship Id="rId54" Type="http://schemas.openxmlformats.org/officeDocument/2006/relationships/ctrlProp" Target="../ctrlProps/ctrlProp37.xml"/><Relationship Id="rId75" Type="http://schemas.openxmlformats.org/officeDocument/2006/relationships/ctrlProp" Target="../ctrlProps/ctrlProp58.xml"/><Relationship Id="rId96" Type="http://schemas.openxmlformats.org/officeDocument/2006/relationships/ctrlProp" Target="../ctrlProps/ctrlProp79.xml"/><Relationship Id="rId140" Type="http://schemas.openxmlformats.org/officeDocument/2006/relationships/ctrlProp" Target="../ctrlProps/ctrlProp123.xml"/><Relationship Id="rId161" Type="http://schemas.openxmlformats.org/officeDocument/2006/relationships/ctrlProp" Target="../ctrlProps/ctrlProp144.xml"/><Relationship Id="rId182" Type="http://schemas.openxmlformats.org/officeDocument/2006/relationships/ctrlProp" Target="../ctrlProps/ctrlProp165.xml"/><Relationship Id="rId217" Type="http://schemas.openxmlformats.org/officeDocument/2006/relationships/ctrlProp" Target="../ctrlProps/ctrlProp200.xml"/><Relationship Id="rId6" Type="http://schemas.openxmlformats.org/officeDocument/2006/relationships/control" Target="../activeX/activeX2.xml"/><Relationship Id="rId238" Type="http://schemas.openxmlformats.org/officeDocument/2006/relationships/ctrlProp" Target="../ctrlProps/ctrlProp221.xml"/><Relationship Id="rId259" Type="http://schemas.openxmlformats.org/officeDocument/2006/relationships/ctrlProp" Target="../ctrlProps/ctrlProp242.xml"/><Relationship Id="rId23" Type="http://schemas.openxmlformats.org/officeDocument/2006/relationships/ctrlProp" Target="../ctrlProps/ctrlProp6.xml"/><Relationship Id="rId119" Type="http://schemas.openxmlformats.org/officeDocument/2006/relationships/ctrlProp" Target="../ctrlProps/ctrlProp102.xml"/><Relationship Id="rId270" Type="http://schemas.openxmlformats.org/officeDocument/2006/relationships/ctrlProp" Target="../ctrlProps/ctrlProp253.xml"/><Relationship Id="rId291" Type="http://schemas.openxmlformats.org/officeDocument/2006/relationships/ctrlProp" Target="../ctrlProps/ctrlProp274.xml"/><Relationship Id="rId44" Type="http://schemas.openxmlformats.org/officeDocument/2006/relationships/ctrlProp" Target="../ctrlProps/ctrlProp27.xml"/><Relationship Id="rId65" Type="http://schemas.openxmlformats.org/officeDocument/2006/relationships/ctrlProp" Target="../ctrlProps/ctrlProp48.xml"/><Relationship Id="rId86" Type="http://schemas.openxmlformats.org/officeDocument/2006/relationships/ctrlProp" Target="../ctrlProps/ctrlProp69.xml"/><Relationship Id="rId130" Type="http://schemas.openxmlformats.org/officeDocument/2006/relationships/ctrlProp" Target="../ctrlProps/ctrlProp113.xml"/><Relationship Id="rId151" Type="http://schemas.openxmlformats.org/officeDocument/2006/relationships/ctrlProp" Target="../ctrlProps/ctrlProp134.xml"/><Relationship Id="rId172" Type="http://schemas.openxmlformats.org/officeDocument/2006/relationships/ctrlProp" Target="../ctrlProps/ctrlProp155.xml"/><Relationship Id="rId193" Type="http://schemas.openxmlformats.org/officeDocument/2006/relationships/ctrlProp" Target="../ctrlProps/ctrlProp176.xml"/><Relationship Id="rId207" Type="http://schemas.openxmlformats.org/officeDocument/2006/relationships/ctrlProp" Target="../ctrlProps/ctrlProp190.xml"/><Relationship Id="rId228" Type="http://schemas.openxmlformats.org/officeDocument/2006/relationships/ctrlProp" Target="../ctrlProps/ctrlProp211.xml"/><Relationship Id="rId249" Type="http://schemas.openxmlformats.org/officeDocument/2006/relationships/ctrlProp" Target="../ctrlProps/ctrlProp232.xml"/><Relationship Id="rId13" Type="http://schemas.openxmlformats.org/officeDocument/2006/relationships/image" Target="../media/image5.emf"/><Relationship Id="rId109" Type="http://schemas.openxmlformats.org/officeDocument/2006/relationships/ctrlProp" Target="../ctrlProps/ctrlProp92.xml"/><Relationship Id="rId260" Type="http://schemas.openxmlformats.org/officeDocument/2006/relationships/ctrlProp" Target="../ctrlProps/ctrlProp243.xml"/><Relationship Id="rId281" Type="http://schemas.openxmlformats.org/officeDocument/2006/relationships/ctrlProp" Target="../ctrlProps/ctrlProp264.xml"/><Relationship Id="rId34" Type="http://schemas.openxmlformats.org/officeDocument/2006/relationships/ctrlProp" Target="../ctrlProps/ctrlProp17.xml"/><Relationship Id="rId55" Type="http://schemas.openxmlformats.org/officeDocument/2006/relationships/ctrlProp" Target="../ctrlProps/ctrlProp38.xml"/><Relationship Id="rId76" Type="http://schemas.openxmlformats.org/officeDocument/2006/relationships/ctrlProp" Target="../ctrlProps/ctrlProp59.xml"/><Relationship Id="rId97" Type="http://schemas.openxmlformats.org/officeDocument/2006/relationships/ctrlProp" Target="../ctrlProps/ctrlProp80.xml"/><Relationship Id="rId120" Type="http://schemas.openxmlformats.org/officeDocument/2006/relationships/ctrlProp" Target="../ctrlProps/ctrlProp103.xml"/><Relationship Id="rId141" Type="http://schemas.openxmlformats.org/officeDocument/2006/relationships/ctrlProp" Target="../ctrlProps/ctrlProp124.xml"/><Relationship Id="rId7" Type="http://schemas.openxmlformats.org/officeDocument/2006/relationships/image" Target="../media/image2.emf"/><Relationship Id="rId162" Type="http://schemas.openxmlformats.org/officeDocument/2006/relationships/ctrlProp" Target="../ctrlProps/ctrlProp145.xml"/><Relationship Id="rId183" Type="http://schemas.openxmlformats.org/officeDocument/2006/relationships/ctrlProp" Target="../ctrlProps/ctrlProp166.xml"/><Relationship Id="rId218" Type="http://schemas.openxmlformats.org/officeDocument/2006/relationships/ctrlProp" Target="../ctrlProps/ctrlProp201.xml"/><Relationship Id="rId239" Type="http://schemas.openxmlformats.org/officeDocument/2006/relationships/ctrlProp" Target="../ctrlProps/ctrlProp222.xml"/><Relationship Id="rId250" Type="http://schemas.openxmlformats.org/officeDocument/2006/relationships/ctrlProp" Target="../ctrlProps/ctrlProp233.xml"/><Relationship Id="rId271" Type="http://schemas.openxmlformats.org/officeDocument/2006/relationships/ctrlProp" Target="../ctrlProps/ctrlProp254.xml"/><Relationship Id="rId292" Type="http://schemas.openxmlformats.org/officeDocument/2006/relationships/ctrlProp" Target="../ctrlProps/ctrlProp275.xml"/><Relationship Id="rId24" Type="http://schemas.openxmlformats.org/officeDocument/2006/relationships/ctrlProp" Target="../ctrlProps/ctrlProp7.xml"/><Relationship Id="rId45" Type="http://schemas.openxmlformats.org/officeDocument/2006/relationships/ctrlProp" Target="../ctrlProps/ctrlProp28.xml"/><Relationship Id="rId66" Type="http://schemas.openxmlformats.org/officeDocument/2006/relationships/ctrlProp" Target="../ctrlProps/ctrlProp49.xml"/><Relationship Id="rId87" Type="http://schemas.openxmlformats.org/officeDocument/2006/relationships/ctrlProp" Target="../ctrlProps/ctrlProp70.xml"/><Relationship Id="rId110" Type="http://schemas.openxmlformats.org/officeDocument/2006/relationships/ctrlProp" Target="../ctrlProps/ctrlProp93.xml"/><Relationship Id="rId131" Type="http://schemas.openxmlformats.org/officeDocument/2006/relationships/ctrlProp" Target="../ctrlProps/ctrlProp114.xml"/><Relationship Id="rId152" Type="http://schemas.openxmlformats.org/officeDocument/2006/relationships/ctrlProp" Target="../ctrlProps/ctrlProp135.xml"/><Relationship Id="rId173" Type="http://schemas.openxmlformats.org/officeDocument/2006/relationships/ctrlProp" Target="../ctrlProps/ctrlProp156.xml"/><Relationship Id="rId194" Type="http://schemas.openxmlformats.org/officeDocument/2006/relationships/ctrlProp" Target="../ctrlProps/ctrlProp177.xml"/><Relationship Id="rId208" Type="http://schemas.openxmlformats.org/officeDocument/2006/relationships/ctrlProp" Target="../ctrlProps/ctrlProp191.xml"/><Relationship Id="rId229" Type="http://schemas.openxmlformats.org/officeDocument/2006/relationships/ctrlProp" Target="../ctrlProps/ctrlProp212.xml"/><Relationship Id="rId240" Type="http://schemas.openxmlformats.org/officeDocument/2006/relationships/ctrlProp" Target="../ctrlProps/ctrlProp223.xml"/><Relationship Id="rId261" Type="http://schemas.openxmlformats.org/officeDocument/2006/relationships/ctrlProp" Target="../ctrlProps/ctrlProp244.xml"/><Relationship Id="rId14" Type="http://schemas.openxmlformats.org/officeDocument/2006/relationships/control" Target="../activeX/activeX6.xml"/><Relationship Id="rId35" Type="http://schemas.openxmlformats.org/officeDocument/2006/relationships/ctrlProp" Target="../ctrlProps/ctrlProp18.xml"/><Relationship Id="rId56" Type="http://schemas.openxmlformats.org/officeDocument/2006/relationships/ctrlProp" Target="../ctrlProps/ctrlProp39.xml"/><Relationship Id="rId77" Type="http://schemas.openxmlformats.org/officeDocument/2006/relationships/ctrlProp" Target="../ctrlProps/ctrlProp60.xml"/><Relationship Id="rId100" Type="http://schemas.openxmlformats.org/officeDocument/2006/relationships/ctrlProp" Target="../ctrlProps/ctrlProp83.xml"/><Relationship Id="rId282" Type="http://schemas.openxmlformats.org/officeDocument/2006/relationships/ctrlProp" Target="../ctrlProps/ctrlProp265.xml"/><Relationship Id="rId8" Type="http://schemas.openxmlformats.org/officeDocument/2006/relationships/control" Target="../activeX/activeX3.xml"/><Relationship Id="rId98" Type="http://schemas.openxmlformats.org/officeDocument/2006/relationships/ctrlProp" Target="../ctrlProps/ctrlProp81.xml"/><Relationship Id="rId121" Type="http://schemas.openxmlformats.org/officeDocument/2006/relationships/ctrlProp" Target="../ctrlProps/ctrlProp104.xml"/><Relationship Id="rId142" Type="http://schemas.openxmlformats.org/officeDocument/2006/relationships/ctrlProp" Target="../ctrlProps/ctrlProp125.xml"/><Relationship Id="rId163" Type="http://schemas.openxmlformats.org/officeDocument/2006/relationships/ctrlProp" Target="../ctrlProps/ctrlProp146.xml"/><Relationship Id="rId184" Type="http://schemas.openxmlformats.org/officeDocument/2006/relationships/ctrlProp" Target="../ctrlProps/ctrlProp167.xml"/><Relationship Id="rId219" Type="http://schemas.openxmlformats.org/officeDocument/2006/relationships/ctrlProp" Target="../ctrlProps/ctrlProp202.xml"/><Relationship Id="rId230" Type="http://schemas.openxmlformats.org/officeDocument/2006/relationships/ctrlProp" Target="../ctrlProps/ctrlProp213.xml"/><Relationship Id="rId251" Type="http://schemas.openxmlformats.org/officeDocument/2006/relationships/ctrlProp" Target="../ctrlProps/ctrlProp234.xml"/><Relationship Id="rId25" Type="http://schemas.openxmlformats.org/officeDocument/2006/relationships/ctrlProp" Target="../ctrlProps/ctrlProp8.xml"/><Relationship Id="rId46" Type="http://schemas.openxmlformats.org/officeDocument/2006/relationships/ctrlProp" Target="../ctrlProps/ctrlProp29.xml"/><Relationship Id="rId67" Type="http://schemas.openxmlformats.org/officeDocument/2006/relationships/ctrlProp" Target="../ctrlProps/ctrlProp50.xml"/><Relationship Id="rId272" Type="http://schemas.openxmlformats.org/officeDocument/2006/relationships/ctrlProp" Target="../ctrlProps/ctrlProp255.xml"/><Relationship Id="rId293" Type="http://schemas.openxmlformats.org/officeDocument/2006/relationships/ctrlProp" Target="../ctrlProps/ctrlProp276.xml"/><Relationship Id="rId88" Type="http://schemas.openxmlformats.org/officeDocument/2006/relationships/ctrlProp" Target="../ctrlProps/ctrlProp71.xml"/><Relationship Id="rId111" Type="http://schemas.openxmlformats.org/officeDocument/2006/relationships/ctrlProp" Target="../ctrlProps/ctrlProp94.xml"/><Relationship Id="rId132" Type="http://schemas.openxmlformats.org/officeDocument/2006/relationships/ctrlProp" Target="../ctrlProps/ctrlProp115.xml"/><Relationship Id="rId153" Type="http://schemas.openxmlformats.org/officeDocument/2006/relationships/ctrlProp" Target="../ctrlProps/ctrlProp136.xml"/><Relationship Id="rId174" Type="http://schemas.openxmlformats.org/officeDocument/2006/relationships/ctrlProp" Target="../ctrlProps/ctrlProp157.xml"/><Relationship Id="rId195" Type="http://schemas.openxmlformats.org/officeDocument/2006/relationships/ctrlProp" Target="../ctrlProps/ctrlProp178.xml"/><Relationship Id="rId209" Type="http://schemas.openxmlformats.org/officeDocument/2006/relationships/ctrlProp" Target="../ctrlProps/ctrlProp192.xml"/><Relationship Id="rId220" Type="http://schemas.openxmlformats.org/officeDocument/2006/relationships/ctrlProp" Target="../ctrlProps/ctrlProp203.xml"/><Relationship Id="rId241" Type="http://schemas.openxmlformats.org/officeDocument/2006/relationships/ctrlProp" Target="../ctrlProps/ctrlProp224.xml"/><Relationship Id="rId15" Type="http://schemas.openxmlformats.org/officeDocument/2006/relationships/image" Target="../media/image6.emf"/><Relationship Id="rId36" Type="http://schemas.openxmlformats.org/officeDocument/2006/relationships/ctrlProp" Target="../ctrlProps/ctrlProp19.xml"/><Relationship Id="rId57" Type="http://schemas.openxmlformats.org/officeDocument/2006/relationships/ctrlProp" Target="../ctrlProps/ctrlProp40.xml"/><Relationship Id="rId262" Type="http://schemas.openxmlformats.org/officeDocument/2006/relationships/ctrlProp" Target="../ctrlProps/ctrlProp245.xml"/><Relationship Id="rId283" Type="http://schemas.openxmlformats.org/officeDocument/2006/relationships/ctrlProp" Target="../ctrlProps/ctrlProp266.xml"/><Relationship Id="rId78" Type="http://schemas.openxmlformats.org/officeDocument/2006/relationships/ctrlProp" Target="../ctrlProps/ctrlProp61.xml"/><Relationship Id="rId99" Type="http://schemas.openxmlformats.org/officeDocument/2006/relationships/ctrlProp" Target="../ctrlProps/ctrlProp82.xml"/><Relationship Id="rId101" Type="http://schemas.openxmlformats.org/officeDocument/2006/relationships/ctrlProp" Target="../ctrlProps/ctrlProp84.xml"/><Relationship Id="rId122" Type="http://schemas.openxmlformats.org/officeDocument/2006/relationships/ctrlProp" Target="../ctrlProps/ctrlProp105.xml"/><Relationship Id="rId143" Type="http://schemas.openxmlformats.org/officeDocument/2006/relationships/ctrlProp" Target="../ctrlProps/ctrlProp126.xml"/><Relationship Id="rId164" Type="http://schemas.openxmlformats.org/officeDocument/2006/relationships/ctrlProp" Target="../ctrlProps/ctrlProp147.xml"/><Relationship Id="rId185" Type="http://schemas.openxmlformats.org/officeDocument/2006/relationships/ctrlProp" Target="../ctrlProps/ctrlProp168.xml"/><Relationship Id="rId9" Type="http://schemas.openxmlformats.org/officeDocument/2006/relationships/image" Target="../media/image3.emf"/><Relationship Id="rId210" Type="http://schemas.openxmlformats.org/officeDocument/2006/relationships/ctrlProp" Target="../ctrlProps/ctrlProp193.xml"/><Relationship Id="rId26" Type="http://schemas.openxmlformats.org/officeDocument/2006/relationships/ctrlProp" Target="../ctrlProps/ctrlProp9.xml"/><Relationship Id="rId231" Type="http://schemas.openxmlformats.org/officeDocument/2006/relationships/ctrlProp" Target="../ctrlProps/ctrlProp214.xml"/><Relationship Id="rId252" Type="http://schemas.openxmlformats.org/officeDocument/2006/relationships/ctrlProp" Target="../ctrlProps/ctrlProp235.xml"/><Relationship Id="rId273" Type="http://schemas.openxmlformats.org/officeDocument/2006/relationships/ctrlProp" Target="../ctrlProps/ctrlProp256.xml"/><Relationship Id="rId294" Type="http://schemas.openxmlformats.org/officeDocument/2006/relationships/ctrlProp" Target="../ctrlProps/ctrlProp277.xml"/><Relationship Id="rId47" Type="http://schemas.openxmlformats.org/officeDocument/2006/relationships/ctrlProp" Target="../ctrlProps/ctrlProp30.xml"/><Relationship Id="rId68" Type="http://schemas.openxmlformats.org/officeDocument/2006/relationships/ctrlProp" Target="../ctrlProps/ctrlProp51.xml"/><Relationship Id="rId89" Type="http://schemas.openxmlformats.org/officeDocument/2006/relationships/ctrlProp" Target="../ctrlProps/ctrlProp72.xml"/><Relationship Id="rId112" Type="http://schemas.openxmlformats.org/officeDocument/2006/relationships/ctrlProp" Target="../ctrlProps/ctrlProp95.xml"/><Relationship Id="rId133" Type="http://schemas.openxmlformats.org/officeDocument/2006/relationships/ctrlProp" Target="../ctrlProps/ctrlProp116.xml"/><Relationship Id="rId154" Type="http://schemas.openxmlformats.org/officeDocument/2006/relationships/ctrlProp" Target="../ctrlProps/ctrlProp137.xml"/><Relationship Id="rId175" Type="http://schemas.openxmlformats.org/officeDocument/2006/relationships/ctrlProp" Target="../ctrlProps/ctrlProp158.xml"/><Relationship Id="rId196" Type="http://schemas.openxmlformats.org/officeDocument/2006/relationships/ctrlProp" Target="../ctrlProps/ctrlProp179.xml"/><Relationship Id="rId200" Type="http://schemas.openxmlformats.org/officeDocument/2006/relationships/ctrlProp" Target="../ctrlProps/ctrlProp183.xml"/><Relationship Id="rId16" Type="http://schemas.openxmlformats.org/officeDocument/2006/relationships/control" Target="../activeX/activeX7.xml"/><Relationship Id="rId221" Type="http://schemas.openxmlformats.org/officeDocument/2006/relationships/ctrlProp" Target="../ctrlProps/ctrlProp204.xml"/><Relationship Id="rId242" Type="http://schemas.openxmlformats.org/officeDocument/2006/relationships/ctrlProp" Target="../ctrlProps/ctrlProp225.xml"/><Relationship Id="rId263" Type="http://schemas.openxmlformats.org/officeDocument/2006/relationships/ctrlProp" Target="../ctrlProps/ctrlProp246.xml"/><Relationship Id="rId284" Type="http://schemas.openxmlformats.org/officeDocument/2006/relationships/ctrlProp" Target="../ctrlProps/ctrlProp267.xml"/><Relationship Id="rId37" Type="http://schemas.openxmlformats.org/officeDocument/2006/relationships/ctrlProp" Target="../ctrlProps/ctrlProp20.xml"/><Relationship Id="rId58" Type="http://schemas.openxmlformats.org/officeDocument/2006/relationships/ctrlProp" Target="../ctrlProps/ctrlProp41.xml"/><Relationship Id="rId79" Type="http://schemas.openxmlformats.org/officeDocument/2006/relationships/ctrlProp" Target="../ctrlProps/ctrlProp62.xml"/><Relationship Id="rId102" Type="http://schemas.openxmlformats.org/officeDocument/2006/relationships/ctrlProp" Target="../ctrlProps/ctrlProp85.xml"/><Relationship Id="rId123" Type="http://schemas.openxmlformats.org/officeDocument/2006/relationships/ctrlProp" Target="../ctrlProps/ctrlProp106.xml"/><Relationship Id="rId144" Type="http://schemas.openxmlformats.org/officeDocument/2006/relationships/ctrlProp" Target="../ctrlProps/ctrlProp127.xml"/><Relationship Id="rId90" Type="http://schemas.openxmlformats.org/officeDocument/2006/relationships/ctrlProp" Target="../ctrlProps/ctrlProp73.xml"/><Relationship Id="rId165" Type="http://schemas.openxmlformats.org/officeDocument/2006/relationships/ctrlProp" Target="../ctrlProps/ctrlProp148.xml"/><Relationship Id="rId186" Type="http://schemas.openxmlformats.org/officeDocument/2006/relationships/ctrlProp" Target="../ctrlProps/ctrlProp169.xml"/><Relationship Id="rId211" Type="http://schemas.openxmlformats.org/officeDocument/2006/relationships/ctrlProp" Target="../ctrlProps/ctrlProp194.xml"/><Relationship Id="rId232" Type="http://schemas.openxmlformats.org/officeDocument/2006/relationships/ctrlProp" Target="../ctrlProps/ctrlProp215.xml"/><Relationship Id="rId253" Type="http://schemas.openxmlformats.org/officeDocument/2006/relationships/ctrlProp" Target="../ctrlProps/ctrlProp236.xml"/><Relationship Id="rId274" Type="http://schemas.openxmlformats.org/officeDocument/2006/relationships/ctrlProp" Target="../ctrlProps/ctrlProp257.xml"/><Relationship Id="rId295" Type="http://schemas.openxmlformats.org/officeDocument/2006/relationships/ctrlProp" Target="../ctrlProps/ctrlProp278.xml"/><Relationship Id="rId27" Type="http://schemas.openxmlformats.org/officeDocument/2006/relationships/ctrlProp" Target="../ctrlProps/ctrlProp10.xml"/><Relationship Id="rId48" Type="http://schemas.openxmlformats.org/officeDocument/2006/relationships/ctrlProp" Target="../ctrlProps/ctrlProp31.xml"/><Relationship Id="rId69" Type="http://schemas.openxmlformats.org/officeDocument/2006/relationships/ctrlProp" Target="../ctrlProps/ctrlProp52.xml"/><Relationship Id="rId113" Type="http://schemas.openxmlformats.org/officeDocument/2006/relationships/ctrlProp" Target="../ctrlProps/ctrlProp96.xml"/><Relationship Id="rId134" Type="http://schemas.openxmlformats.org/officeDocument/2006/relationships/ctrlProp" Target="../ctrlProps/ctrlProp117.xml"/><Relationship Id="rId80" Type="http://schemas.openxmlformats.org/officeDocument/2006/relationships/ctrlProp" Target="../ctrlProps/ctrlProp63.xml"/><Relationship Id="rId155" Type="http://schemas.openxmlformats.org/officeDocument/2006/relationships/ctrlProp" Target="../ctrlProps/ctrlProp138.xml"/><Relationship Id="rId176" Type="http://schemas.openxmlformats.org/officeDocument/2006/relationships/ctrlProp" Target="../ctrlProps/ctrlProp159.xml"/><Relationship Id="rId197" Type="http://schemas.openxmlformats.org/officeDocument/2006/relationships/ctrlProp" Target="../ctrlProps/ctrlProp180.xml"/><Relationship Id="rId201" Type="http://schemas.openxmlformats.org/officeDocument/2006/relationships/ctrlProp" Target="../ctrlProps/ctrlProp184.xml"/><Relationship Id="rId222" Type="http://schemas.openxmlformats.org/officeDocument/2006/relationships/ctrlProp" Target="../ctrlProps/ctrlProp205.xml"/><Relationship Id="rId243" Type="http://schemas.openxmlformats.org/officeDocument/2006/relationships/ctrlProp" Target="../ctrlProps/ctrlProp226.xml"/><Relationship Id="rId264" Type="http://schemas.openxmlformats.org/officeDocument/2006/relationships/ctrlProp" Target="../ctrlProps/ctrlProp247.xml"/><Relationship Id="rId285" Type="http://schemas.openxmlformats.org/officeDocument/2006/relationships/ctrlProp" Target="../ctrlProps/ctrlProp268.xml"/><Relationship Id="rId17" Type="http://schemas.openxmlformats.org/officeDocument/2006/relationships/image" Target="../media/image7.emf"/><Relationship Id="rId38" Type="http://schemas.openxmlformats.org/officeDocument/2006/relationships/ctrlProp" Target="../ctrlProps/ctrlProp21.xml"/><Relationship Id="rId59" Type="http://schemas.openxmlformats.org/officeDocument/2006/relationships/ctrlProp" Target="../ctrlProps/ctrlProp42.xml"/><Relationship Id="rId103" Type="http://schemas.openxmlformats.org/officeDocument/2006/relationships/ctrlProp" Target="../ctrlProps/ctrlProp86.xml"/><Relationship Id="rId124" Type="http://schemas.openxmlformats.org/officeDocument/2006/relationships/ctrlProp" Target="../ctrlProps/ctrlProp107.xml"/><Relationship Id="rId70" Type="http://schemas.openxmlformats.org/officeDocument/2006/relationships/ctrlProp" Target="../ctrlProps/ctrlProp53.xml"/><Relationship Id="rId91" Type="http://schemas.openxmlformats.org/officeDocument/2006/relationships/ctrlProp" Target="../ctrlProps/ctrlProp74.xml"/><Relationship Id="rId145" Type="http://schemas.openxmlformats.org/officeDocument/2006/relationships/ctrlProp" Target="../ctrlProps/ctrlProp128.xml"/><Relationship Id="rId166" Type="http://schemas.openxmlformats.org/officeDocument/2006/relationships/ctrlProp" Target="../ctrlProps/ctrlProp149.xml"/><Relationship Id="rId187" Type="http://schemas.openxmlformats.org/officeDocument/2006/relationships/ctrlProp" Target="../ctrlProps/ctrlProp170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195.xml"/><Relationship Id="rId233" Type="http://schemas.openxmlformats.org/officeDocument/2006/relationships/ctrlProp" Target="../ctrlProps/ctrlProp216.xml"/><Relationship Id="rId254" Type="http://schemas.openxmlformats.org/officeDocument/2006/relationships/ctrlProp" Target="../ctrlProps/ctrlProp237.xml"/><Relationship Id="rId28" Type="http://schemas.openxmlformats.org/officeDocument/2006/relationships/ctrlProp" Target="../ctrlProps/ctrlProp11.xml"/><Relationship Id="rId49" Type="http://schemas.openxmlformats.org/officeDocument/2006/relationships/ctrlProp" Target="../ctrlProps/ctrlProp32.xml"/><Relationship Id="rId114" Type="http://schemas.openxmlformats.org/officeDocument/2006/relationships/ctrlProp" Target="../ctrlProps/ctrlProp97.xml"/><Relationship Id="rId275" Type="http://schemas.openxmlformats.org/officeDocument/2006/relationships/ctrlProp" Target="../ctrlProps/ctrlProp258.xml"/><Relationship Id="rId296" Type="http://schemas.openxmlformats.org/officeDocument/2006/relationships/ctrlProp" Target="../ctrlProps/ctrlProp279.xml"/><Relationship Id="rId60" Type="http://schemas.openxmlformats.org/officeDocument/2006/relationships/ctrlProp" Target="../ctrlProps/ctrlProp43.xml"/><Relationship Id="rId81" Type="http://schemas.openxmlformats.org/officeDocument/2006/relationships/ctrlProp" Target="../ctrlProps/ctrlProp64.xml"/><Relationship Id="rId135" Type="http://schemas.openxmlformats.org/officeDocument/2006/relationships/ctrlProp" Target="../ctrlProps/ctrlProp118.xml"/><Relationship Id="rId156" Type="http://schemas.openxmlformats.org/officeDocument/2006/relationships/ctrlProp" Target="../ctrlProps/ctrlProp139.xml"/><Relationship Id="rId177" Type="http://schemas.openxmlformats.org/officeDocument/2006/relationships/ctrlProp" Target="../ctrlProps/ctrlProp160.xml"/><Relationship Id="rId198" Type="http://schemas.openxmlformats.org/officeDocument/2006/relationships/ctrlProp" Target="../ctrlProps/ctrlProp181.xml"/><Relationship Id="rId202" Type="http://schemas.openxmlformats.org/officeDocument/2006/relationships/ctrlProp" Target="../ctrlProps/ctrlProp185.xml"/><Relationship Id="rId223" Type="http://schemas.openxmlformats.org/officeDocument/2006/relationships/ctrlProp" Target="../ctrlProps/ctrlProp206.xml"/><Relationship Id="rId244" Type="http://schemas.openxmlformats.org/officeDocument/2006/relationships/ctrlProp" Target="../ctrlProps/ctrlProp227.xml"/><Relationship Id="rId18" Type="http://schemas.openxmlformats.org/officeDocument/2006/relationships/ctrlProp" Target="../ctrlProps/ctrlProp1.xml"/><Relationship Id="rId39" Type="http://schemas.openxmlformats.org/officeDocument/2006/relationships/ctrlProp" Target="../ctrlProps/ctrlProp22.xml"/><Relationship Id="rId265" Type="http://schemas.openxmlformats.org/officeDocument/2006/relationships/ctrlProp" Target="../ctrlProps/ctrlProp248.xml"/><Relationship Id="rId286" Type="http://schemas.openxmlformats.org/officeDocument/2006/relationships/ctrlProp" Target="../ctrlProps/ctrlProp269.xml"/><Relationship Id="rId50" Type="http://schemas.openxmlformats.org/officeDocument/2006/relationships/ctrlProp" Target="../ctrlProps/ctrlProp33.xml"/><Relationship Id="rId104" Type="http://schemas.openxmlformats.org/officeDocument/2006/relationships/ctrlProp" Target="../ctrlProps/ctrlProp87.xml"/><Relationship Id="rId125" Type="http://schemas.openxmlformats.org/officeDocument/2006/relationships/ctrlProp" Target="../ctrlProps/ctrlProp108.xml"/><Relationship Id="rId146" Type="http://schemas.openxmlformats.org/officeDocument/2006/relationships/ctrlProp" Target="../ctrlProps/ctrlProp129.xml"/><Relationship Id="rId167" Type="http://schemas.openxmlformats.org/officeDocument/2006/relationships/ctrlProp" Target="../ctrlProps/ctrlProp150.xml"/><Relationship Id="rId188" Type="http://schemas.openxmlformats.org/officeDocument/2006/relationships/ctrlProp" Target="../ctrlProps/ctrlProp171.xml"/><Relationship Id="rId71" Type="http://schemas.openxmlformats.org/officeDocument/2006/relationships/ctrlProp" Target="../ctrlProps/ctrlProp54.xml"/><Relationship Id="rId92" Type="http://schemas.openxmlformats.org/officeDocument/2006/relationships/ctrlProp" Target="../ctrlProps/ctrlProp75.xml"/><Relationship Id="rId213" Type="http://schemas.openxmlformats.org/officeDocument/2006/relationships/ctrlProp" Target="../ctrlProps/ctrlProp196.xml"/><Relationship Id="rId234" Type="http://schemas.openxmlformats.org/officeDocument/2006/relationships/ctrlProp" Target="../ctrlProps/ctrlProp2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12.xml"/><Relationship Id="rId255" Type="http://schemas.openxmlformats.org/officeDocument/2006/relationships/ctrlProp" Target="../ctrlProps/ctrlProp238.xml"/><Relationship Id="rId276" Type="http://schemas.openxmlformats.org/officeDocument/2006/relationships/ctrlProp" Target="../ctrlProps/ctrlProp259.xml"/><Relationship Id="rId297" Type="http://schemas.openxmlformats.org/officeDocument/2006/relationships/ctrlProp" Target="../ctrlProps/ctrlProp280.xml"/><Relationship Id="rId40" Type="http://schemas.openxmlformats.org/officeDocument/2006/relationships/ctrlProp" Target="../ctrlProps/ctrlProp23.xml"/><Relationship Id="rId115" Type="http://schemas.openxmlformats.org/officeDocument/2006/relationships/ctrlProp" Target="../ctrlProps/ctrlProp98.xml"/><Relationship Id="rId136" Type="http://schemas.openxmlformats.org/officeDocument/2006/relationships/ctrlProp" Target="../ctrlProps/ctrlProp119.xml"/><Relationship Id="rId157" Type="http://schemas.openxmlformats.org/officeDocument/2006/relationships/ctrlProp" Target="../ctrlProps/ctrlProp140.xml"/><Relationship Id="rId178" Type="http://schemas.openxmlformats.org/officeDocument/2006/relationships/ctrlProp" Target="../ctrlProps/ctrlProp161.xml"/><Relationship Id="rId61" Type="http://schemas.openxmlformats.org/officeDocument/2006/relationships/ctrlProp" Target="../ctrlProps/ctrlProp44.xml"/><Relationship Id="rId82" Type="http://schemas.openxmlformats.org/officeDocument/2006/relationships/ctrlProp" Target="../ctrlProps/ctrlProp65.xml"/><Relationship Id="rId199" Type="http://schemas.openxmlformats.org/officeDocument/2006/relationships/ctrlProp" Target="../ctrlProps/ctrlProp182.xml"/><Relationship Id="rId203" Type="http://schemas.openxmlformats.org/officeDocument/2006/relationships/ctrlProp" Target="../ctrlProps/ctrlProp186.xml"/><Relationship Id="rId19" Type="http://schemas.openxmlformats.org/officeDocument/2006/relationships/ctrlProp" Target="../ctrlProps/ctrlProp2.xml"/><Relationship Id="rId224" Type="http://schemas.openxmlformats.org/officeDocument/2006/relationships/ctrlProp" Target="../ctrlProps/ctrlProp207.xml"/><Relationship Id="rId245" Type="http://schemas.openxmlformats.org/officeDocument/2006/relationships/ctrlProp" Target="../ctrlProps/ctrlProp228.xml"/><Relationship Id="rId266" Type="http://schemas.openxmlformats.org/officeDocument/2006/relationships/ctrlProp" Target="../ctrlProps/ctrlProp249.xml"/><Relationship Id="rId287" Type="http://schemas.openxmlformats.org/officeDocument/2006/relationships/ctrlProp" Target="../ctrlProps/ctrlProp270.xml"/><Relationship Id="rId30" Type="http://schemas.openxmlformats.org/officeDocument/2006/relationships/ctrlProp" Target="../ctrlProps/ctrlProp13.xml"/><Relationship Id="rId105" Type="http://schemas.openxmlformats.org/officeDocument/2006/relationships/ctrlProp" Target="../ctrlProps/ctrlProp88.xml"/><Relationship Id="rId126" Type="http://schemas.openxmlformats.org/officeDocument/2006/relationships/ctrlProp" Target="../ctrlProps/ctrlProp109.xml"/><Relationship Id="rId147" Type="http://schemas.openxmlformats.org/officeDocument/2006/relationships/ctrlProp" Target="../ctrlProps/ctrlProp130.xml"/><Relationship Id="rId168" Type="http://schemas.openxmlformats.org/officeDocument/2006/relationships/ctrlProp" Target="../ctrlProps/ctrlProp151.xml"/><Relationship Id="rId51" Type="http://schemas.openxmlformats.org/officeDocument/2006/relationships/ctrlProp" Target="../ctrlProps/ctrlProp34.xml"/><Relationship Id="rId72" Type="http://schemas.openxmlformats.org/officeDocument/2006/relationships/ctrlProp" Target="../ctrlProps/ctrlProp55.xml"/><Relationship Id="rId93" Type="http://schemas.openxmlformats.org/officeDocument/2006/relationships/ctrlProp" Target="../ctrlProps/ctrlProp76.xml"/><Relationship Id="rId189" Type="http://schemas.openxmlformats.org/officeDocument/2006/relationships/ctrlProp" Target="../ctrlProps/ctrlProp172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197.xml"/><Relationship Id="rId235" Type="http://schemas.openxmlformats.org/officeDocument/2006/relationships/ctrlProp" Target="../ctrlProps/ctrlProp218.xml"/><Relationship Id="rId256" Type="http://schemas.openxmlformats.org/officeDocument/2006/relationships/ctrlProp" Target="../ctrlProps/ctrlProp239.xml"/><Relationship Id="rId277" Type="http://schemas.openxmlformats.org/officeDocument/2006/relationships/ctrlProp" Target="../ctrlProps/ctrlProp260.xml"/><Relationship Id="rId116" Type="http://schemas.openxmlformats.org/officeDocument/2006/relationships/ctrlProp" Target="../ctrlProps/ctrlProp99.xml"/><Relationship Id="rId137" Type="http://schemas.openxmlformats.org/officeDocument/2006/relationships/ctrlProp" Target="../ctrlProps/ctrlProp120.xml"/><Relationship Id="rId158" Type="http://schemas.openxmlformats.org/officeDocument/2006/relationships/ctrlProp" Target="../ctrlProps/ctrlProp141.xml"/><Relationship Id="rId20" Type="http://schemas.openxmlformats.org/officeDocument/2006/relationships/ctrlProp" Target="../ctrlProps/ctrlProp3.xml"/><Relationship Id="rId41" Type="http://schemas.openxmlformats.org/officeDocument/2006/relationships/ctrlProp" Target="../ctrlProps/ctrlProp24.xml"/><Relationship Id="rId62" Type="http://schemas.openxmlformats.org/officeDocument/2006/relationships/ctrlProp" Target="../ctrlProps/ctrlProp45.xml"/><Relationship Id="rId83" Type="http://schemas.openxmlformats.org/officeDocument/2006/relationships/ctrlProp" Target="../ctrlProps/ctrlProp66.xml"/><Relationship Id="rId179" Type="http://schemas.openxmlformats.org/officeDocument/2006/relationships/ctrlProp" Target="../ctrlProps/ctrlProp162.xml"/><Relationship Id="rId190" Type="http://schemas.openxmlformats.org/officeDocument/2006/relationships/ctrlProp" Target="../ctrlProps/ctrlProp173.xml"/><Relationship Id="rId204" Type="http://schemas.openxmlformats.org/officeDocument/2006/relationships/ctrlProp" Target="../ctrlProps/ctrlProp187.xml"/><Relationship Id="rId225" Type="http://schemas.openxmlformats.org/officeDocument/2006/relationships/ctrlProp" Target="../ctrlProps/ctrlProp208.xml"/><Relationship Id="rId246" Type="http://schemas.openxmlformats.org/officeDocument/2006/relationships/ctrlProp" Target="../ctrlProps/ctrlProp229.xml"/><Relationship Id="rId267" Type="http://schemas.openxmlformats.org/officeDocument/2006/relationships/ctrlProp" Target="../ctrlProps/ctrlProp250.xml"/><Relationship Id="rId288" Type="http://schemas.openxmlformats.org/officeDocument/2006/relationships/ctrlProp" Target="../ctrlProps/ctrlProp271.xml"/><Relationship Id="rId106" Type="http://schemas.openxmlformats.org/officeDocument/2006/relationships/ctrlProp" Target="../ctrlProps/ctrlProp89.xml"/><Relationship Id="rId127" Type="http://schemas.openxmlformats.org/officeDocument/2006/relationships/ctrlProp" Target="../ctrlProps/ctrlProp110.xml"/><Relationship Id="rId10" Type="http://schemas.openxmlformats.org/officeDocument/2006/relationships/control" Target="../activeX/activeX4.xml"/><Relationship Id="rId31" Type="http://schemas.openxmlformats.org/officeDocument/2006/relationships/ctrlProp" Target="../ctrlProps/ctrlProp14.xml"/><Relationship Id="rId52" Type="http://schemas.openxmlformats.org/officeDocument/2006/relationships/ctrlProp" Target="../ctrlProps/ctrlProp35.xml"/><Relationship Id="rId73" Type="http://schemas.openxmlformats.org/officeDocument/2006/relationships/ctrlProp" Target="../ctrlProps/ctrlProp56.xml"/><Relationship Id="rId94" Type="http://schemas.openxmlformats.org/officeDocument/2006/relationships/ctrlProp" Target="../ctrlProps/ctrlProp77.xml"/><Relationship Id="rId148" Type="http://schemas.openxmlformats.org/officeDocument/2006/relationships/ctrlProp" Target="../ctrlProps/ctrlProp131.xml"/><Relationship Id="rId169" Type="http://schemas.openxmlformats.org/officeDocument/2006/relationships/ctrlProp" Target="../ctrlProps/ctrlProp152.xml"/><Relationship Id="rId4" Type="http://schemas.openxmlformats.org/officeDocument/2006/relationships/control" Target="../activeX/activeX1.xml"/><Relationship Id="rId180" Type="http://schemas.openxmlformats.org/officeDocument/2006/relationships/ctrlProp" Target="../ctrlProps/ctrlProp163.xml"/><Relationship Id="rId215" Type="http://schemas.openxmlformats.org/officeDocument/2006/relationships/ctrlProp" Target="../ctrlProps/ctrlProp198.xml"/><Relationship Id="rId236" Type="http://schemas.openxmlformats.org/officeDocument/2006/relationships/ctrlProp" Target="../ctrlProps/ctrlProp219.xml"/><Relationship Id="rId257" Type="http://schemas.openxmlformats.org/officeDocument/2006/relationships/ctrlProp" Target="../ctrlProps/ctrlProp240.xml"/><Relationship Id="rId278" Type="http://schemas.openxmlformats.org/officeDocument/2006/relationships/ctrlProp" Target="../ctrlProps/ctrlProp261.xml"/><Relationship Id="rId42" Type="http://schemas.openxmlformats.org/officeDocument/2006/relationships/ctrlProp" Target="../ctrlProps/ctrlProp25.xml"/><Relationship Id="rId84" Type="http://schemas.openxmlformats.org/officeDocument/2006/relationships/ctrlProp" Target="../ctrlProps/ctrlProp67.xml"/><Relationship Id="rId138" Type="http://schemas.openxmlformats.org/officeDocument/2006/relationships/ctrlProp" Target="../ctrlProps/ctrlProp121.xml"/><Relationship Id="rId191" Type="http://schemas.openxmlformats.org/officeDocument/2006/relationships/ctrlProp" Target="../ctrlProps/ctrlProp174.xml"/><Relationship Id="rId205" Type="http://schemas.openxmlformats.org/officeDocument/2006/relationships/ctrlProp" Target="../ctrlProps/ctrlProp188.xml"/><Relationship Id="rId247" Type="http://schemas.openxmlformats.org/officeDocument/2006/relationships/ctrlProp" Target="../ctrlProps/ctrlProp230.xml"/><Relationship Id="rId107" Type="http://schemas.openxmlformats.org/officeDocument/2006/relationships/ctrlProp" Target="../ctrlProps/ctrlProp90.xml"/><Relationship Id="rId289" Type="http://schemas.openxmlformats.org/officeDocument/2006/relationships/ctrlProp" Target="../ctrlProps/ctrlProp272.xml"/><Relationship Id="rId11" Type="http://schemas.openxmlformats.org/officeDocument/2006/relationships/image" Target="../media/image4.emf"/><Relationship Id="rId53" Type="http://schemas.openxmlformats.org/officeDocument/2006/relationships/ctrlProp" Target="../ctrlProps/ctrlProp36.xml"/><Relationship Id="rId149" Type="http://schemas.openxmlformats.org/officeDocument/2006/relationships/ctrlProp" Target="../ctrlProps/ctrlProp132.xml"/><Relationship Id="rId95" Type="http://schemas.openxmlformats.org/officeDocument/2006/relationships/ctrlProp" Target="../ctrlProps/ctrlProp78.xml"/><Relationship Id="rId160" Type="http://schemas.openxmlformats.org/officeDocument/2006/relationships/ctrlProp" Target="../ctrlProps/ctrlProp143.xml"/><Relationship Id="rId216" Type="http://schemas.openxmlformats.org/officeDocument/2006/relationships/ctrlProp" Target="../ctrlProps/ctrlProp199.xml"/><Relationship Id="rId258" Type="http://schemas.openxmlformats.org/officeDocument/2006/relationships/ctrlProp" Target="../ctrlProps/ctrlProp241.xml"/><Relationship Id="rId22" Type="http://schemas.openxmlformats.org/officeDocument/2006/relationships/ctrlProp" Target="../ctrlProps/ctrlProp5.xml"/><Relationship Id="rId64" Type="http://schemas.openxmlformats.org/officeDocument/2006/relationships/ctrlProp" Target="../ctrlProps/ctrlProp47.xml"/><Relationship Id="rId118" Type="http://schemas.openxmlformats.org/officeDocument/2006/relationships/ctrlProp" Target="../ctrlProps/ctrlProp101.xml"/><Relationship Id="rId171" Type="http://schemas.openxmlformats.org/officeDocument/2006/relationships/ctrlProp" Target="../ctrlProps/ctrlProp154.xml"/><Relationship Id="rId227" Type="http://schemas.openxmlformats.org/officeDocument/2006/relationships/ctrlProp" Target="../ctrlProps/ctrlProp210.xml"/><Relationship Id="rId269" Type="http://schemas.openxmlformats.org/officeDocument/2006/relationships/ctrlProp" Target="../ctrlProps/ctrlProp252.xml"/><Relationship Id="rId33" Type="http://schemas.openxmlformats.org/officeDocument/2006/relationships/ctrlProp" Target="../ctrlProps/ctrlProp16.xml"/><Relationship Id="rId129" Type="http://schemas.openxmlformats.org/officeDocument/2006/relationships/ctrlProp" Target="../ctrlProps/ctrlProp112.xml"/><Relationship Id="rId280" Type="http://schemas.openxmlformats.org/officeDocument/2006/relationships/ctrlProp" Target="../ctrlProps/ctrlProp2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9AC-52FC-49E6-98E8-14941C545A5A}">
  <sheetPr codeName="Planilha3"/>
  <dimension ref="A1:XFC334"/>
  <sheetViews>
    <sheetView showGridLines="0" tabSelected="1" view="pageLayout" topLeftCell="B1" zoomScaleNormal="100" workbookViewId="0">
      <selection activeCell="K14" sqref="K14:O14"/>
    </sheetView>
  </sheetViews>
  <sheetFormatPr defaultColWidth="0" defaultRowHeight="14.4" x14ac:dyDescent="0.3"/>
  <cols>
    <col min="1" max="1" width="0.88671875" customWidth="1"/>
    <col min="2" max="2" width="8.5546875" style="22" customWidth="1"/>
    <col min="3" max="3" width="1.33203125" style="22" customWidth="1"/>
    <col min="4" max="4" width="12" customWidth="1"/>
    <col min="5" max="5" width="8" style="2" customWidth="1"/>
    <col min="6" max="6" width="6.5546875" customWidth="1"/>
    <col min="7" max="7" width="5.88671875" customWidth="1"/>
    <col min="8" max="8" width="21.44140625" customWidth="1"/>
    <col min="9" max="9" width="7.44140625" style="73" customWidth="1"/>
    <col min="10" max="10" width="10.6640625" customWidth="1"/>
    <col min="11" max="11" width="9.109375" customWidth="1"/>
    <col min="12" max="12" width="6.44140625" customWidth="1"/>
    <col min="13" max="13" width="9.109375" customWidth="1"/>
    <col min="14" max="14" width="5.33203125" customWidth="1"/>
    <col min="15" max="15" width="16.21875" customWidth="1"/>
    <col min="16" max="16" width="0.88671875" customWidth="1"/>
    <col min="17" max="18" width="12" hidden="1"/>
    <col min="19" max="19" width="12.33203125" hidden="1"/>
    <col min="20" max="20" width="10.109375" hidden="1"/>
    <col min="21" max="21" width="23.5546875" hidden="1"/>
    <col min="22" max="16383" width="9.109375" hidden="1"/>
    <col min="16384" max="16384" width="4.109375" hidden="1"/>
  </cols>
  <sheetData>
    <row r="1" spans="1:28" ht="9.75" customHeight="1" thickBot="1" x14ac:dyDescent="0.35"/>
    <row r="2" spans="1:28" ht="28.5" customHeight="1" x14ac:dyDescent="0.3">
      <c r="B2" s="244" t="s">
        <v>0</v>
      </c>
      <c r="C2" s="245"/>
      <c r="D2" s="245"/>
      <c r="E2" s="248" t="s">
        <v>1</v>
      </c>
      <c r="F2" s="248"/>
      <c r="G2" s="248"/>
      <c r="H2" s="248"/>
      <c r="I2" s="248"/>
      <c r="J2" s="248"/>
      <c r="K2" s="248"/>
      <c r="L2" s="248"/>
      <c r="M2" s="248"/>
      <c r="N2" s="249"/>
      <c r="O2" s="226" t="s">
        <v>2</v>
      </c>
      <c r="Q2" s="58" t="s">
        <v>3</v>
      </c>
      <c r="R2" s="128" t="s">
        <v>4</v>
      </c>
      <c r="S2" s="129"/>
      <c r="T2" s="130"/>
      <c r="U2" s="57" t="s">
        <v>5</v>
      </c>
      <c r="V2" s="128" t="s">
        <v>6</v>
      </c>
      <c r="W2" s="129"/>
      <c r="X2" s="129"/>
      <c r="Y2" s="130"/>
      <c r="Z2" s="128" t="s">
        <v>7</v>
      </c>
      <c r="AA2" s="129"/>
      <c r="AB2" s="130"/>
    </row>
    <row r="3" spans="1:28" ht="28.5" customHeight="1" thickBot="1" x14ac:dyDescent="0.35">
      <c r="B3" s="246"/>
      <c r="C3" s="247"/>
      <c r="D3" s="247"/>
      <c r="E3" s="250"/>
      <c r="F3" s="250"/>
      <c r="G3" s="250"/>
      <c r="H3" s="250"/>
      <c r="I3" s="250"/>
      <c r="J3" s="250"/>
      <c r="K3" s="250"/>
      <c r="L3" s="250"/>
      <c r="M3" s="250"/>
      <c r="N3" s="251"/>
      <c r="O3" s="227"/>
      <c r="Q3" s="58"/>
      <c r="R3" s="128"/>
      <c r="S3" s="129"/>
      <c r="T3" s="130"/>
      <c r="U3" s="57"/>
      <c r="V3" s="128"/>
      <c r="W3" s="129"/>
      <c r="X3" s="129"/>
      <c r="Y3" s="130"/>
      <c r="Z3" s="128"/>
      <c r="AA3" s="129"/>
      <c r="AB3" s="130"/>
    </row>
    <row r="4" spans="1:28" ht="19.5" customHeight="1" thickBot="1" x14ac:dyDescent="0.35">
      <c r="B4" s="238" t="s">
        <v>8</v>
      </c>
      <c r="C4" s="239"/>
      <c r="D4" s="239"/>
      <c r="E4" s="228" t="s">
        <v>9</v>
      </c>
      <c r="F4" s="228"/>
      <c r="G4" s="228"/>
      <c r="H4" s="14" t="s">
        <v>10</v>
      </c>
      <c r="I4" s="233"/>
      <c r="J4" s="234"/>
      <c r="K4" s="229" t="s">
        <v>11</v>
      </c>
      <c r="L4" s="230"/>
      <c r="M4" s="231"/>
      <c r="N4" s="232"/>
      <c r="O4" s="1" t="s">
        <v>12</v>
      </c>
    </row>
    <row r="5" spans="1:28" ht="19.5" customHeight="1" thickBot="1" x14ac:dyDescent="0.35">
      <c r="B5" s="238" t="s">
        <v>13</v>
      </c>
      <c r="C5" s="239"/>
      <c r="D5" s="239"/>
      <c r="E5" s="240" t="s">
        <v>14</v>
      </c>
      <c r="F5" s="240"/>
      <c r="G5" s="240"/>
      <c r="H5" s="15" t="s">
        <v>15</v>
      </c>
      <c r="I5" s="241"/>
      <c r="J5" s="242"/>
      <c r="K5" s="229" t="s">
        <v>16</v>
      </c>
      <c r="L5" s="230"/>
      <c r="M5" s="243"/>
      <c r="N5" s="243"/>
      <c r="O5" s="3">
        <v>45139</v>
      </c>
    </row>
    <row r="6" spans="1:28" ht="19.5" customHeight="1" thickBot="1" x14ac:dyDescent="0.35">
      <c r="B6" s="238" t="s">
        <v>17</v>
      </c>
      <c r="C6" s="239"/>
      <c r="D6" s="239"/>
      <c r="E6" s="228"/>
      <c r="F6" s="228"/>
      <c r="G6" s="228"/>
      <c r="H6" s="228"/>
      <c r="I6" s="228"/>
      <c r="J6" s="228"/>
      <c r="K6" s="228"/>
      <c r="L6" s="228"/>
      <c r="M6" s="229" t="s">
        <v>18</v>
      </c>
      <c r="N6" s="230"/>
      <c r="O6" s="4"/>
    </row>
    <row r="7" spans="1:28" ht="7.5" customHeight="1" thickBot="1" x14ac:dyDescent="0.35">
      <c r="E7"/>
    </row>
    <row r="8" spans="1:28" ht="16.8" thickBot="1" x14ac:dyDescent="0.35">
      <c r="B8" s="235" t="s">
        <v>19</v>
      </c>
      <c r="C8" s="236"/>
      <c r="D8" s="236"/>
      <c r="E8" s="236"/>
      <c r="F8" s="236"/>
      <c r="G8" s="236"/>
      <c r="H8" s="237"/>
      <c r="I8" s="106" t="s">
        <v>20</v>
      </c>
      <c r="J8" s="13" t="s">
        <v>21</v>
      </c>
      <c r="K8" s="235" t="s">
        <v>22</v>
      </c>
      <c r="L8" s="236"/>
      <c r="M8" s="236"/>
      <c r="N8" s="236"/>
      <c r="O8" s="237"/>
    </row>
    <row r="9" spans="1:28" ht="8.25" customHeight="1" thickBot="1" x14ac:dyDescent="0.35"/>
    <row r="10" spans="1:28" ht="16.5" customHeight="1" thickBot="1" x14ac:dyDescent="0.35">
      <c r="A10" s="67"/>
      <c r="B10" s="255" t="s">
        <v>23</v>
      </c>
      <c r="C10" s="40">
        <f t="shared" ref="C10:C23" si="0">IF(C11=0,0,IF($R$11&gt;(C11*$Q$13),C11+1,0))</f>
        <v>0</v>
      </c>
      <c r="D10" s="183" t="s">
        <v>24</v>
      </c>
      <c r="E10" s="183"/>
      <c r="F10" s="183"/>
      <c r="G10" s="183"/>
      <c r="H10" s="184"/>
      <c r="I10" s="74" t="b">
        <v>0</v>
      </c>
      <c r="J10" s="26" t="str">
        <f>IF(I10=TRUE,"CONCLUÍDO","PENDENTE")</f>
        <v>PENDENTE</v>
      </c>
      <c r="K10" s="120"/>
      <c r="L10" s="121"/>
      <c r="M10" s="121"/>
      <c r="N10" s="121"/>
      <c r="O10" s="122"/>
      <c r="Q10" s="32"/>
      <c r="R10" s="33" t="s">
        <v>25</v>
      </c>
      <c r="S10" s="33" t="s">
        <v>26</v>
      </c>
      <c r="T10" s="34" t="s">
        <v>27</v>
      </c>
    </row>
    <row r="11" spans="1:28" ht="16.5" customHeight="1" thickBot="1" x14ac:dyDescent="0.35">
      <c r="A11" s="67"/>
      <c r="B11" s="215"/>
      <c r="C11" s="41">
        <f t="shared" si="0"/>
        <v>0</v>
      </c>
      <c r="D11" s="205" t="s">
        <v>28</v>
      </c>
      <c r="E11" s="205"/>
      <c r="F11" s="205"/>
      <c r="G11" s="205"/>
      <c r="H11" s="206"/>
      <c r="I11" s="75" t="b">
        <v>0</v>
      </c>
      <c r="J11" s="26" t="str">
        <f t="shared" ref="J11:J24" si="1">IF(I11=TRUE,"CONCLUÍDO","PENDENTE")</f>
        <v>PENDENTE</v>
      </c>
      <c r="K11" s="178"/>
      <c r="L11" s="179"/>
      <c r="M11" s="179"/>
      <c r="N11" s="179"/>
      <c r="O11" s="180"/>
      <c r="Q11" s="35">
        <f>S11/SUM(S11:T11)</f>
        <v>0</v>
      </c>
      <c r="R11" s="36">
        <f>S11/SUM(S11:T11)</f>
        <v>0</v>
      </c>
      <c r="S11" s="11">
        <f>COUNTIF(J10:J24,"CONCLUÍDO")</f>
        <v>0</v>
      </c>
      <c r="T11" s="31">
        <f>COUNTIF(J10:J24,"PENDENTE")</f>
        <v>15</v>
      </c>
    </row>
    <row r="12" spans="1:28" ht="16.5" customHeight="1" thickBot="1" x14ac:dyDescent="0.35">
      <c r="A12" s="67"/>
      <c r="B12" s="215"/>
      <c r="C12" s="41">
        <f t="shared" si="0"/>
        <v>0</v>
      </c>
      <c r="D12" s="188" t="s">
        <v>29</v>
      </c>
      <c r="E12" s="188"/>
      <c r="F12" s="188"/>
      <c r="G12" s="188"/>
      <c r="H12" s="210"/>
      <c r="I12" s="76" t="b">
        <v>0</v>
      </c>
      <c r="J12" s="26" t="str">
        <f t="shared" si="1"/>
        <v>PENDENTE</v>
      </c>
      <c r="K12" s="117"/>
      <c r="L12" s="118"/>
      <c r="M12" s="118"/>
      <c r="N12" s="118"/>
      <c r="O12" s="119"/>
      <c r="Q12" s="35">
        <f>COUNTA(D10:H24)</f>
        <v>15</v>
      </c>
      <c r="R12">
        <v>1</v>
      </c>
      <c r="T12" s="37"/>
    </row>
    <row r="13" spans="1:28" ht="16.5" customHeight="1" thickBot="1" x14ac:dyDescent="0.35">
      <c r="A13" s="67"/>
      <c r="B13" s="215"/>
      <c r="C13" s="41">
        <f t="shared" si="0"/>
        <v>0</v>
      </c>
      <c r="D13" s="205" t="s">
        <v>30</v>
      </c>
      <c r="E13" s="205"/>
      <c r="F13" s="205"/>
      <c r="G13" s="205"/>
      <c r="H13" s="206"/>
      <c r="I13" s="75" t="b">
        <v>0</v>
      </c>
      <c r="J13" s="26" t="str">
        <f t="shared" si="1"/>
        <v>PENDENTE</v>
      </c>
      <c r="K13" s="178"/>
      <c r="L13" s="179"/>
      <c r="M13" s="179"/>
      <c r="N13" s="179"/>
      <c r="O13" s="180"/>
      <c r="Q13" s="38">
        <f>100/Q12/100</f>
        <v>6.6666666666666666E-2</v>
      </c>
      <c r="R13" s="18"/>
      <c r="S13" s="18"/>
      <c r="T13" s="39"/>
    </row>
    <row r="14" spans="1:28" ht="16.5" customHeight="1" thickBot="1" x14ac:dyDescent="0.4">
      <c r="A14" s="67"/>
      <c r="B14" s="215"/>
      <c r="C14" s="41">
        <f t="shared" si="0"/>
        <v>0</v>
      </c>
      <c r="D14" s="188" t="s">
        <v>31</v>
      </c>
      <c r="E14" s="188"/>
      <c r="F14" s="188"/>
      <c r="G14" s="188"/>
      <c r="H14" s="210"/>
      <c r="I14" s="76" t="b">
        <v>0</v>
      </c>
      <c r="J14" s="26" t="str">
        <f t="shared" si="1"/>
        <v>PENDENTE</v>
      </c>
      <c r="K14" s="117"/>
      <c r="L14" s="118"/>
      <c r="M14" s="118"/>
      <c r="N14" s="118"/>
      <c r="O14" s="119"/>
      <c r="Q14" s="9" t="s">
        <v>32</v>
      </c>
    </row>
    <row r="15" spans="1:28" ht="16.5" customHeight="1" thickBot="1" x14ac:dyDescent="0.35">
      <c r="A15" s="67"/>
      <c r="B15" s="215"/>
      <c r="C15" s="41">
        <f t="shared" si="0"/>
        <v>0</v>
      </c>
      <c r="D15" s="205" t="s">
        <v>33</v>
      </c>
      <c r="E15" s="205"/>
      <c r="F15" s="205"/>
      <c r="G15" s="205"/>
      <c r="H15" s="206"/>
      <c r="I15" s="75" t="b">
        <v>0</v>
      </c>
      <c r="J15" s="26" t="str">
        <f t="shared" si="1"/>
        <v>PENDENTE</v>
      </c>
      <c r="K15" s="178"/>
      <c r="L15" s="179"/>
      <c r="M15" s="179"/>
      <c r="N15" s="179"/>
      <c r="O15" s="180"/>
      <c r="Q15" s="5" t="s">
        <v>34</v>
      </c>
      <c r="R15" s="5" t="s">
        <v>35</v>
      </c>
      <c r="S15" s="5" t="s">
        <v>36</v>
      </c>
      <c r="T15" s="5" t="s">
        <v>37</v>
      </c>
      <c r="U15" s="56" t="s">
        <v>38</v>
      </c>
      <c r="V15" s="5" t="s">
        <v>39</v>
      </c>
      <c r="W15" s="5" t="s">
        <v>40</v>
      </c>
      <c r="X15" s="5" t="s">
        <v>41</v>
      </c>
    </row>
    <row r="16" spans="1:28" ht="16.5" customHeight="1" thickBot="1" x14ac:dyDescent="0.35">
      <c r="A16" s="67"/>
      <c r="B16" s="215"/>
      <c r="C16" s="41">
        <f t="shared" si="0"/>
        <v>0</v>
      </c>
      <c r="D16" s="188" t="s">
        <v>42</v>
      </c>
      <c r="E16" s="188"/>
      <c r="F16" s="188"/>
      <c r="G16" s="188"/>
      <c r="H16" s="210"/>
      <c r="I16" s="76" t="b">
        <v>0</v>
      </c>
      <c r="J16" s="26" t="str">
        <f t="shared" si="1"/>
        <v>PENDENTE</v>
      </c>
      <c r="K16" s="117"/>
      <c r="L16" s="118"/>
      <c r="M16" s="118"/>
      <c r="N16" s="118"/>
      <c r="O16" s="119"/>
      <c r="Q16" s="6" t="s">
        <v>43</v>
      </c>
      <c r="R16" s="6" t="s">
        <v>44</v>
      </c>
      <c r="S16" s="7" t="str">
        <f>UPPER((IF(R16&lt;&gt;"",R16,"")))</f>
        <v>ENERGETICO</v>
      </c>
      <c r="T16" s="7" t="s">
        <v>45</v>
      </c>
      <c r="U16" s="7">
        <f>IF(Q16="","",IF(Q16=Q15,U15+1,1))</f>
        <v>1</v>
      </c>
      <c r="V16" s="7" t="s">
        <v>46</v>
      </c>
      <c r="W16" s="7" t="s">
        <v>47</v>
      </c>
      <c r="X16" s="8">
        <v>15</v>
      </c>
    </row>
    <row r="17" spans="1:27" ht="16.5" customHeight="1" thickBot="1" x14ac:dyDescent="0.35">
      <c r="A17" s="67"/>
      <c r="B17" s="215"/>
      <c r="C17" s="41">
        <f t="shared" si="0"/>
        <v>0</v>
      </c>
      <c r="D17" s="205" t="s">
        <v>48</v>
      </c>
      <c r="E17" s="205"/>
      <c r="F17" s="205"/>
      <c r="G17" s="205"/>
      <c r="H17" s="206"/>
      <c r="I17" s="75" t="b">
        <v>0</v>
      </c>
      <c r="J17" s="26" t="str">
        <f t="shared" si="1"/>
        <v>PENDENTE</v>
      </c>
      <c r="K17" s="178"/>
      <c r="L17" s="179"/>
      <c r="M17" s="179"/>
      <c r="N17" s="179"/>
      <c r="O17" s="180"/>
      <c r="R17" s="2"/>
      <c r="S17" s="2"/>
      <c r="T17" s="2"/>
      <c r="U17" s="2"/>
      <c r="V17" s="2"/>
      <c r="W17" s="2"/>
    </row>
    <row r="18" spans="1:27" ht="16.5" customHeight="1" thickBot="1" x14ac:dyDescent="0.35">
      <c r="A18" s="67"/>
      <c r="B18" s="215"/>
      <c r="C18" s="41">
        <f t="shared" si="0"/>
        <v>0</v>
      </c>
      <c r="D18" s="188" t="s">
        <v>49</v>
      </c>
      <c r="E18" s="188"/>
      <c r="F18" s="188"/>
      <c r="G18" s="188"/>
      <c r="H18" s="210"/>
      <c r="I18" s="76" t="b">
        <v>0</v>
      </c>
      <c r="J18" s="26" t="str">
        <f t="shared" si="1"/>
        <v>PENDENTE</v>
      </c>
      <c r="K18" s="117"/>
      <c r="L18" s="118"/>
      <c r="M18" s="118"/>
      <c r="N18" s="118"/>
      <c r="O18" s="119"/>
      <c r="R18" s="2"/>
    </row>
    <row r="19" spans="1:27" ht="16.5" customHeight="1" thickBot="1" x14ac:dyDescent="0.4">
      <c r="A19" s="67"/>
      <c r="B19" s="215"/>
      <c r="C19" s="41">
        <f t="shared" si="0"/>
        <v>0</v>
      </c>
      <c r="D19" s="205" t="s">
        <v>50</v>
      </c>
      <c r="E19" s="205"/>
      <c r="F19" s="205"/>
      <c r="G19" s="205"/>
      <c r="H19" s="206"/>
      <c r="I19" s="75" t="b">
        <v>0</v>
      </c>
      <c r="J19" s="26" t="str">
        <f t="shared" si="1"/>
        <v>PENDENTE</v>
      </c>
      <c r="K19" s="178"/>
      <c r="L19" s="179"/>
      <c r="M19" s="179"/>
      <c r="N19" s="179"/>
      <c r="O19" s="180"/>
      <c r="Q19" s="9" t="s">
        <v>51</v>
      </c>
    </row>
    <row r="20" spans="1:27" ht="16.5" customHeight="1" thickBot="1" x14ac:dyDescent="0.35">
      <c r="A20" s="67"/>
      <c r="B20" s="215"/>
      <c r="C20" s="41">
        <f t="shared" si="0"/>
        <v>0</v>
      </c>
      <c r="D20" s="188" t="s">
        <v>52</v>
      </c>
      <c r="E20" s="188"/>
      <c r="F20" s="188"/>
      <c r="G20" s="188"/>
      <c r="H20" s="210"/>
      <c r="I20" s="76" t="b">
        <v>0</v>
      </c>
      <c r="J20" s="26" t="str">
        <f t="shared" si="1"/>
        <v>PENDENTE</v>
      </c>
      <c r="K20" s="117"/>
      <c r="L20" s="118"/>
      <c r="M20" s="118"/>
      <c r="N20" s="118"/>
      <c r="O20" s="119"/>
      <c r="Q20" s="5" t="s">
        <v>53</v>
      </c>
      <c r="R20" s="5" t="s">
        <v>34</v>
      </c>
      <c r="S20" s="5" t="s">
        <v>54</v>
      </c>
      <c r="T20" s="5" t="s">
        <v>55</v>
      </c>
      <c r="U20" s="5" t="s">
        <v>56</v>
      </c>
      <c r="V20" s="5" t="s">
        <v>57</v>
      </c>
      <c r="W20" s="5" t="s">
        <v>58</v>
      </c>
      <c r="X20" s="5" t="s">
        <v>59</v>
      </c>
      <c r="Y20" s="5" t="s">
        <v>60</v>
      </c>
    </row>
    <row r="21" spans="1:27" ht="16.5" customHeight="1" thickBot="1" x14ac:dyDescent="0.35">
      <c r="A21" s="67"/>
      <c r="B21" s="215"/>
      <c r="C21" s="41">
        <f t="shared" si="0"/>
        <v>0</v>
      </c>
      <c r="D21" s="205" t="s">
        <v>61</v>
      </c>
      <c r="E21" s="205"/>
      <c r="F21" s="205"/>
      <c r="G21" s="205"/>
      <c r="H21" s="206"/>
      <c r="I21" s="75" t="b">
        <v>0</v>
      </c>
      <c r="J21" s="26" t="str">
        <f t="shared" si="1"/>
        <v>PENDENTE</v>
      </c>
      <c r="K21" s="178"/>
      <c r="L21" s="179"/>
      <c r="M21" s="179"/>
      <c r="N21" s="179"/>
      <c r="O21" s="180"/>
      <c r="Q21" s="10" t="s">
        <v>62</v>
      </c>
      <c r="R21" s="10" t="s">
        <v>63</v>
      </c>
      <c r="S21" s="10" t="s">
        <v>64</v>
      </c>
      <c r="T21" s="10" t="s">
        <v>65</v>
      </c>
      <c r="U21" s="10" t="s">
        <v>66</v>
      </c>
      <c r="V21" s="10" t="s">
        <v>67</v>
      </c>
      <c r="W21" s="10" t="s">
        <v>67</v>
      </c>
      <c r="X21" s="10" t="s">
        <v>68</v>
      </c>
      <c r="Y21" s="10" t="s">
        <v>69</v>
      </c>
    </row>
    <row r="22" spans="1:27" ht="16.5" customHeight="1" thickBot="1" x14ac:dyDescent="0.35">
      <c r="A22" s="67"/>
      <c r="B22" s="215"/>
      <c r="C22" s="41">
        <f t="shared" si="0"/>
        <v>0</v>
      </c>
      <c r="D22" s="188" t="s">
        <v>70</v>
      </c>
      <c r="E22" s="188"/>
      <c r="F22" s="188"/>
      <c r="G22" s="188"/>
      <c r="H22" s="210"/>
      <c r="I22" s="76" t="b">
        <v>0</v>
      </c>
      <c r="J22" s="26" t="str">
        <f t="shared" si="1"/>
        <v>PENDENTE</v>
      </c>
      <c r="K22" s="117"/>
      <c r="L22" s="118"/>
      <c r="M22" s="118"/>
      <c r="N22" s="118"/>
      <c r="O22" s="119"/>
    </row>
    <row r="23" spans="1:27" ht="16.5" customHeight="1" thickBot="1" x14ac:dyDescent="0.35">
      <c r="A23" s="67"/>
      <c r="B23" s="215"/>
      <c r="C23" s="41">
        <f t="shared" si="0"/>
        <v>0</v>
      </c>
      <c r="D23" s="205" t="s">
        <v>71</v>
      </c>
      <c r="E23" s="205"/>
      <c r="F23" s="205"/>
      <c r="G23" s="205"/>
      <c r="H23" s="206"/>
      <c r="I23" s="75" t="b">
        <v>0</v>
      </c>
      <c r="J23" s="26" t="str">
        <f t="shared" si="1"/>
        <v>PENDENTE</v>
      </c>
      <c r="K23" s="178"/>
      <c r="L23" s="179"/>
      <c r="M23" s="179"/>
      <c r="N23" s="179"/>
      <c r="O23" s="180"/>
    </row>
    <row r="24" spans="1:27" ht="16.5" customHeight="1" thickBot="1" x14ac:dyDescent="0.35">
      <c r="A24" s="67"/>
      <c r="B24" s="216"/>
      <c r="C24" s="47">
        <f>IF(C25=0,0,IF($R$11&gt;(C25*$Q$13),C25+1,0))</f>
        <v>0</v>
      </c>
      <c r="D24" s="182" t="s">
        <v>72</v>
      </c>
      <c r="E24" s="182"/>
      <c r="F24" s="182"/>
      <c r="G24" s="182"/>
      <c r="H24" s="211"/>
      <c r="I24" s="77" t="b">
        <v>0</v>
      </c>
      <c r="J24" s="27" t="str">
        <f t="shared" si="1"/>
        <v>PENDENTE</v>
      </c>
      <c r="K24" s="131"/>
      <c r="L24" s="132"/>
      <c r="M24" s="132"/>
      <c r="N24" s="132"/>
      <c r="O24" s="133"/>
    </row>
    <row r="25" spans="1:27" s="12" customFormat="1" ht="7.5" customHeight="1" thickBot="1" x14ac:dyDescent="0.35">
      <c r="B25" s="43"/>
      <c r="C25" s="43">
        <v>0.1</v>
      </c>
      <c r="D25" s="72"/>
      <c r="E25" s="44"/>
      <c r="I25" s="78"/>
    </row>
    <row r="26" spans="1:27" ht="15.75" customHeight="1" thickBot="1" x14ac:dyDescent="0.35">
      <c r="A26" s="66"/>
      <c r="B26" s="23"/>
      <c r="C26" s="24"/>
      <c r="D26" s="28" t="s">
        <v>73</v>
      </c>
      <c r="E26" s="19"/>
      <c r="F26" s="20"/>
      <c r="G26" s="20"/>
      <c r="H26" s="20"/>
      <c r="I26" s="79"/>
      <c r="J26" s="20"/>
      <c r="K26" s="20"/>
      <c r="L26" s="20"/>
      <c r="M26" s="20"/>
      <c r="N26" s="20"/>
      <c r="O26" s="21"/>
      <c r="Q26" s="32"/>
      <c r="R26" s="33" t="s">
        <v>25</v>
      </c>
      <c r="S26" s="33" t="s">
        <v>26</v>
      </c>
      <c r="T26" s="34" t="s">
        <v>27</v>
      </c>
      <c r="AA26" s="2"/>
    </row>
    <row r="27" spans="1:27" ht="16.8" thickBot="1" x14ac:dyDescent="0.35">
      <c r="A27" s="66"/>
      <c r="B27" s="217" t="s">
        <v>74</v>
      </c>
      <c r="C27" s="40">
        <f t="shared" ref="C27:C35" si="2">IF(C28=0,0,IF($R$27&gt;(C28*$Q$29),C28+1,0))</f>
        <v>0</v>
      </c>
      <c r="D27" s="213" t="s">
        <v>75</v>
      </c>
      <c r="E27" s="183"/>
      <c r="F27" s="183"/>
      <c r="G27" s="183"/>
      <c r="H27" s="184"/>
      <c r="I27" s="74" t="b">
        <v>0</v>
      </c>
      <c r="J27" s="26" t="str">
        <f t="shared" ref="J27:J36" si="3">IF(I27=TRUE,"CONCLUÍDO","PENDENTE")</f>
        <v>PENDENTE</v>
      </c>
      <c r="K27" s="120"/>
      <c r="L27" s="121"/>
      <c r="M27" s="121"/>
      <c r="N27" s="121"/>
      <c r="O27" s="122"/>
      <c r="Q27" s="35">
        <f>S27/SUM(S27:T27)</f>
        <v>0</v>
      </c>
      <c r="R27" s="36">
        <f>S27/SUM(S27:T27)</f>
        <v>0</v>
      </c>
      <c r="S27" s="11">
        <f>COUNTIF(J27:J36,"CONCLUÍDO")</f>
        <v>0</v>
      </c>
      <c r="T27" s="31">
        <f>COUNTIF(J27:J36,"PENDENTE")</f>
        <v>10</v>
      </c>
      <c r="AA27" s="2" t="s">
        <v>76</v>
      </c>
    </row>
    <row r="28" spans="1:27" ht="16.8" thickBot="1" x14ac:dyDescent="0.35">
      <c r="A28" s="66"/>
      <c r="B28" s="215"/>
      <c r="C28" s="41">
        <f t="shared" si="2"/>
        <v>0</v>
      </c>
      <c r="D28" s="204" t="s">
        <v>77</v>
      </c>
      <c r="E28" s="205"/>
      <c r="F28" s="205"/>
      <c r="G28" s="205"/>
      <c r="H28" s="206"/>
      <c r="I28" s="75" t="b">
        <v>0</v>
      </c>
      <c r="J28" s="26" t="str">
        <f t="shared" si="3"/>
        <v>PENDENTE</v>
      </c>
      <c r="K28" s="178"/>
      <c r="L28" s="179"/>
      <c r="M28" s="179"/>
      <c r="N28" s="179"/>
      <c r="O28" s="180"/>
      <c r="Q28" s="35">
        <f>COUNTA(D27:H36)</f>
        <v>10</v>
      </c>
      <c r="R28">
        <v>1</v>
      </c>
      <c r="T28" s="37"/>
      <c r="AA28" s="2" t="s">
        <v>78</v>
      </c>
    </row>
    <row r="29" spans="1:27" ht="16.8" thickBot="1" x14ac:dyDescent="0.35">
      <c r="A29" s="66"/>
      <c r="B29" s="215"/>
      <c r="C29" s="41">
        <f t="shared" si="2"/>
        <v>0</v>
      </c>
      <c r="D29" s="189" t="s">
        <v>79</v>
      </c>
      <c r="E29" s="188"/>
      <c r="F29" s="188"/>
      <c r="G29" s="188"/>
      <c r="H29" s="210"/>
      <c r="I29" s="76" t="b">
        <v>0</v>
      </c>
      <c r="J29" s="26" t="str">
        <f t="shared" si="3"/>
        <v>PENDENTE</v>
      </c>
      <c r="K29" s="117"/>
      <c r="L29" s="118"/>
      <c r="M29" s="118"/>
      <c r="N29" s="118"/>
      <c r="O29" s="119"/>
      <c r="Q29" s="38">
        <f>100/Q28/100</f>
        <v>0.1</v>
      </c>
      <c r="R29" s="18"/>
      <c r="S29" s="18"/>
      <c r="T29" s="39"/>
      <c r="AA29" s="2" t="s">
        <v>80</v>
      </c>
    </row>
    <row r="30" spans="1:27" ht="16.8" thickBot="1" x14ac:dyDescent="0.35">
      <c r="A30" s="66"/>
      <c r="B30" s="215"/>
      <c r="C30" s="41">
        <f t="shared" si="2"/>
        <v>0</v>
      </c>
      <c r="D30" s="204" t="s">
        <v>81</v>
      </c>
      <c r="E30" s="205"/>
      <c r="F30" s="205"/>
      <c r="G30" s="205"/>
      <c r="H30" s="206"/>
      <c r="I30" s="75" t="b">
        <v>0</v>
      </c>
      <c r="J30" s="26" t="str">
        <f t="shared" si="3"/>
        <v>PENDENTE</v>
      </c>
      <c r="K30" s="178"/>
      <c r="L30" s="179"/>
      <c r="M30" s="179"/>
      <c r="N30" s="179"/>
      <c r="O30" s="180"/>
      <c r="AA30" s="2" t="s">
        <v>82</v>
      </c>
    </row>
    <row r="31" spans="1:27" ht="16.8" thickBot="1" x14ac:dyDescent="0.35">
      <c r="A31" s="66"/>
      <c r="B31" s="215"/>
      <c r="C31" s="41">
        <f t="shared" si="2"/>
        <v>0</v>
      </c>
      <c r="D31" s="189" t="s">
        <v>83</v>
      </c>
      <c r="E31" s="188"/>
      <c r="F31" s="188"/>
      <c r="G31" s="188"/>
      <c r="H31" s="210"/>
      <c r="I31" s="76" t="b">
        <v>0</v>
      </c>
      <c r="J31" s="26" t="str">
        <f t="shared" si="3"/>
        <v>PENDENTE</v>
      </c>
      <c r="K31" s="117"/>
      <c r="L31" s="118"/>
      <c r="M31" s="118"/>
      <c r="N31" s="118"/>
      <c r="O31" s="119"/>
      <c r="AA31" t="s">
        <v>84</v>
      </c>
    </row>
    <row r="32" spans="1:27" ht="16.8" thickBot="1" x14ac:dyDescent="0.35">
      <c r="A32" s="66"/>
      <c r="B32" s="215"/>
      <c r="C32" s="41">
        <f t="shared" si="2"/>
        <v>0</v>
      </c>
      <c r="D32" s="204" t="s">
        <v>85</v>
      </c>
      <c r="E32" s="205"/>
      <c r="F32" s="205"/>
      <c r="G32" s="205"/>
      <c r="H32" s="206"/>
      <c r="I32" s="75" t="b">
        <v>0</v>
      </c>
      <c r="J32" s="26" t="str">
        <f t="shared" si="3"/>
        <v>PENDENTE</v>
      </c>
      <c r="K32" s="178"/>
      <c r="L32" s="179"/>
      <c r="M32" s="179"/>
      <c r="N32" s="179"/>
      <c r="O32" s="180"/>
    </row>
    <row r="33" spans="1:74" ht="16.8" thickBot="1" x14ac:dyDescent="0.35">
      <c r="A33" s="66"/>
      <c r="B33" s="215"/>
      <c r="C33" s="41">
        <f t="shared" si="2"/>
        <v>0</v>
      </c>
      <c r="D33" s="189" t="s">
        <v>86</v>
      </c>
      <c r="E33" s="188"/>
      <c r="F33" s="188"/>
      <c r="G33" s="188"/>
      <c r="H33" s="210"/>
      <c r="I33" s="76" t="b">
        <v>0</v>
      </c>
      <c r="J33" s="26" t="str">
        <f t="shared" si="3"/>
        <v>PENDENTE</v>
      </c>
      <c r="K33" s="117"/>
      <c r="L33" s="118"/>
      <c r="M33" s="118"/>
      <c r="N33" s="118"/>
      <c r="O33" s="119"/>
    </row>
    <row r="34" spans="1:74" ht="16.8" thickBot="1" x14ac:dyDescent="0.35">
      <c r="A34" s="66"/>
      <c r="B34" s="215"/>
      <c r="C34" s="41">
        <f t="shared" si="2"/>
        <v>0</v>
      </c>
      <c r="D34" s="204" t="s">
        <v>87</v>
      </c>
      <c r="E34" s="205"/>
      <c r="F34" s="205"/>
      <c r="G34" s="205"/>
      <c r="H34" s="206"/>
      <c r="I34" s="75" t="b">
        <v>0</v>
      </c>
      <c r="J34" s="26" t="str">
        <f t="shared" si="3"/>
        <v>PENDENTE</v>
      </c>
      <c r="K34" s="178"/>
      <c r="L34" s="179"/>
      <c r="M34" s="179"/>
      <c r="N34" s="179"/>
      <c r="O34" s="180"/>
    </row>
    <row r="35" spans="1:74" ht="16.8" thickBot="1" x14ac:dyDescent="0.35">
      <c r="A35" s="66"/>
      <c r="B35" s="215"/>
      <c r="C35" s="41">
        <f t="shared" si="2"/>
        <v>0</v>
      </c>
      <c r="D35" s="189" t="s">
        <v>88</v>
      </c>
      <c r="E35" s="188"/>
      <c r="F35" s="188"/>
      <c r="G35" s="188"/>
      <c r="H35" s="210"/>
      <c r="I35" s="76" t="b">
        <v>0</v>
      </c>
      <c r="J35" s="26" t="str">
        <f t="shared" si="3"/>
        <v>PENDENTE</v>
      </c>
      <c r="K35" s="117"/>
      <c r="L35" s="118"/>
      <c r="M35" s="118"/>
      <c r="N35" s="118"/>
      <c r="O35" s="119"/>
    </row>
    <row r="36" spans="1:74" ht="16.8" thickBot="1" x14ac:dyDescent="0.35">
      <c r="A36" s="66"/>
      <c r="B36" s="256"/>
      <c r="C36" s="53">
        <f>IF(C37=0,0,IF($R$27&gt;(C37*$Q$29),C37+1,0))</f>
        <v>0</v>
      </c>
      <c r="D36" s="212" t="s">
        <v>89</v>
      </c>
      <c r="E36" s="185"/>
      <c r="F36" s="185"/>
      <c r="G36" s="185"/>
      <c r="H36" s="186"/>
      <c r="I36" s="80" t="b">
        <v>0</v>
      </c>
      <c r="J36" s="27" t="str">
        <f t="shared" si="3"/>
        <v>PENDENTE</v>
      </c>
      <c r="K36" s="158"/>
      <c r="L36" s="159"/>
      <c r="M36" s="159"/>
      <c r="N36" s="159"/>
      <c r="O36" s="160"/>
    </row>
    <row r="37" spans="1:74" s="12" customFormat="1" ht="7.5" customHeight="1" thickBot="1" x14ac:dyDescent="0.35">
      <c r="B37" s="45"/>
      <c r="C37" s="43">
        <v>0.1</v>
      </c>
      <c r="D37" s="46"/>
      <c r="E37" s="46"/>
      <c r="F37" s="46"/>
      <c r="G37" s="46"/>
      <c r="H37" s="46"/>
      <c r="I37" s="78"/>
    </row>
    <row r="38" spans="1:74" ht="16.8" thickBot="1" x14ac:dyDescent="0.35">
      <c r="A38" s="66"/>
      <c r="B38" s="23"/>
      <c r="C38" s="24"/>
      <c r="D38" s="52" t="s">
        <v>90</v>
      </c>
      <c r="E38" s="19"/>
      <c r="F38" s="20"/>
      <c r="G38" s="20"/>
      <c r="H38" s="20"/>
      <c r="I38" s="79"/>
      <c r="J38" s="20"/>
      <c r="K38" s="20"/>
      <c r="L38" s="20"/>
      <c r="M38" s="20"/>
      <c r="N38" s="20"/>
      <c r="O38" s="21"/>
      <c r="Q38" s="32"/>
      <c r="R38" s="33" t="s">
        <v>25</v>
      </c>
      <c r="S38" s="33" t="s">
        <v>26</v>
      </c>
      <c r="T38" s="34" t="s">
        <v>27</v>
      </c>
    </row>
    <row r="39" spans="1:74" ht="16.8" thickBot="1" x14ac:dyDescent="0.35">
      <c r="A39" s="66"/>
      <c r="B39" s="217" t="s">
        <v>91</v>
      </c>
      <c r="C39" s="25">
        <f t="shared" ref="C39:C44" si="4">IF(C40=0,0,IF($R$39&gt;(C40*$Q$41),C40+1,0))</f>
        <v>0</v>
      </c>
      <c r="D39" s="213" t="s">
        <v>92</v>
      </c>
      <c r="E39" s="183"/>
      <c r="F39" s="183"/>
      <c r="G39" s="183"/>
      <c r="H39" s="184"/>
      <c r="I39" s="74" t="b">
        <v>0</v>
      </c>
      <c r="J39" s="26" t="str">
        <f t="shared" ref="J39:J44" si="5">IF(I39=TRUE,"CONCLUÍDO","PENDENTE")</f>
        <v>PENDENTE</v>
      </c>
      <c r="K39" s="120"/>
      <c r="L39" s="121"/>
      <c r="M39" s="121"/>
      <c r="N39" s="121"/>
      <c r="O39" s="122"/>
      <c r="Q39" s="35">
        <f>S39/SUM(S39:T39)</f>
        <v>0</v>
      </c>
      <c r="R39" s="36">
        <f>S39/SUM(S39:T39)</f>
        <v>0</v>
      </c>
      <c r="S39" s="11">
        <f>COUNTIF(J39:J44,"CONCLUÍDO")</f>
        <v>0</v>
      </c>
      <c r="T39" s="31">
        <f>COUNTIF(J39:J44,"PENDENTE")</f>
        <v>6</v>
      </c>
    </row>
    <row r="40" spans="1:74" ht="16.8" thickBot="1" x14ac:dyDescent="0.35">
      <c r="A40" s="66"/>
      <c r="B40" s="218"/>
      <c r="C40" s="25">
        <f t="shared" si="4"/>
        <v>0</v>
      </c>
      <c r="D40" s="204" t="s">
        <v>93</v>
      </c>
      <c r="E40" s="205"/>
      <c r="F40" s="205"/>
      <c r="G40" s="205"/>
      <c r="H40" s="206"/>
      <c r="I40" s="75" t="b">
        <v>0</v>
      </c>
      <c r="J40" s="26" t="str">
        <f t="shared" si="5"/>
        <v>PENDENTE</v>
      </c>
      <c r="K40" s="178"/>
      <c r="L40" s="179"/>
      <c r="M40" s="179"/>
      <c r="N40" s="179"/>
      <c r="O40" s="180"/>
      <c r="Q40" s="35">
        <f>COUNTA(D39:H44)</f>
        <v>6</v>
      </c>
      <c r="R40">
        <v>1</v>
      </c>
      <c r="T40" s="37"/>
    </row>
    <row r="41" spans="1:74" s="17" customFormat="1" ht="16.8" thickBot="1" x14ac:dyDescent="0.35">
      <c r="A41" s="66"/>
      <c r="B41" s="218"/>
      <c r="C41" s="25">
        <f t="shared" si="4"/>
        <v>0</v>
      </c>
      <c r="D41" s="189" t="s">
        <v>94</v>
      </c>
      <c r="E41" s="188"/>
      <c r="F41" s="188"/>
      <c r="G41" s="188"/>
      <c r="H41" s="210"/>
      <c r="I41" s="76" t="b">
        <v>0</v>
      </c>
      <c r="J41" s="26" t="str">
        <f t="shared" si="5"/>
        <v>PENDENTE</v>
      </c>
      <c r="K41" s="117"/>
      <c r="L41" s="118"/>
      <c r="M41" s="118"/>
      <c r="N41" s="118"/>
      <c r="O41" s="119"/>
      <c r="P41"/>
      <c r="Q41" s="38">
        <f>100/Q40/100</f>
        <v>0.16666666666666669</v>
      </c>
      <c r="R41" s="18"/>
      <c r="S41" s="18"/>
      <c r="T41" s="39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s="17" customFormat="1" ht="15.75" customHeight="1" thickBot="1" x14ac:dyDescent="0.35">
      <c r="A42" s="66"/>
      <c r="B42" s="218"/>
      <c r="C42" s="25">
        <f t="shared" si="4"/>
        <v>0</v>
      </c>
      <c r="D42" s="204" t="s">
        <v>95</v>
      </c>
      <c r="E42" s="205"/>
      <c r="F42" s="205"/>
      <c r="G42" s="205"/>
      <c r="H42" s="206"/>
      <c r="I42" s="75" t="b">
        <v>0</v>
      </c>
      <c r="J42" s="26" t="str">
        <f t="shared" si="5"/>
        <v>PENDENTE</v>
      </c>
      <c r="K42" s="178"/>
      <c r="L42" s="179"/>
      <c r="M42" s="179"/>
      <c r="N42" s="179"/>
      <c r="O42" s="180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s="17" customFormat="1" ht="15.75" customHeight="1" thickBot="1" x14ac:dyDescent="0.35">
      <c r="A43" s="66"/>
      <c r="B43" s="218"/>
      <c r="C43" s="25">
        <f t="shared" si="4"/>
        <v>0</v>
      </c>
      <c r="D43" s="189" t="s">
        <v>96</v>
      </c>
      <c r="E43" s="188"/>
      <c r="F43" s="188"/>
      <c r="G43" s="188"/>
      <c r="H43" s="210"/>
      <c r="I43" s="76" t="b">
        <v>0</v>
      </c>
      <c r="J43" s="26" t="str">
        <f t="shared" si="5"/>
        <v>PENDENTE</v>
      </c>
      <c r="K43" s="117"/>
      <c r="L43" s="118"/>
      <c r="M43" s="118"/>
      <c r="N43" s="118"/>
      <c r="O43" s="119"/>
      <c r="P43"/>
      <c r="Q43"/>
      <c r="R43"/>
      <c r="S43"/>
      <c r="T43"/>
      <c r="U43"/>
      <c r="V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s="17" customFormat="1" ht="15.75" customHeight="1" thickBot="1" x14ac:dyDescent="0.35">
      <c r="A44" s="66"/>
      <c r="B44" s="219"/>
      <c r="C44" s="25">
        <f t="shared" si="4"/>
        <v>0</v>
      </c>
      <c r="D44" s="212" t="s">
        <v>97</v>
      </c>
      <c r="E44" s="185"/>
      <c r="F44" s="185"/>
      <c r="G44" s="185"/>
      <c r="H44" s="186"/>
      <c r="I44" s="80" t="b">
        <v>0</v>
      </c>
      <c r="J44" s="27" t="str">
        <f t="shared" si="5"/>
        <v>PENDENTE</v>
      </c>
      <c r="K44" s="158"/>
      <c r="L44" s="159"/>
      <c r="M44" s="159"/>
      <c r="N44" s="159"/>
      <c r="O44" s="160"/>
      <c r="P44"/>
      <c r="Q44"/>
      <c r="R44"/>
      <c r="S44"/>
      <c r="T44"/>
      <c r="U44"/>
      <c r="V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s="12" customFormat="1" ht="6.75" customHeight="1" thickBot="1" x14ac:dyDescent="0.35">
      <c r="B45" s="68"/>
      <c r="C45" s="68">
        <v>0.1</v>
      </c>
      <c r="D45" s="46"/>
      <c r="E45" s="44"/>
      <c r="F45" s="46"/>
      <c r="I45" s="78"/>
    </row>
    <row r="46" spans="1:74" ht="16.8" thickBot="1" x14ac:dyDescent="0.35">
      <c r="A46" s="66"/>
      <c r="B46" s="217" t="s">
        <v>98</v>
      </c>
      <c r="C46" s="40">
        <f t="shared" ref="C46:C53" si="6">IF(C47=0,0,IF($R$47&gt;(C47*$Q$49),C47+1,0))</f>
        <v>0</v>
      </c>
      <c r="D46" s="213" t="s">
        <v>99</v>
      </c>
      <c r="E46" s="183"/>
      <c r="F46" s="183"/>
      <c r="G46" s="183"/>
      <c r="H46" s="184"/>
      <c r="I46" s="74" t="b">
        <v>0</v>
      </c>
      <c r="J46" s="26" t="str">
        <f>IF(I46=TRUE,"CONCLUÍDO","PENDENTE")</f>
        <v>PENDENTE</v>
      </c>
      <c r="K46" s="120"/>
      <c r="L46" s="121"/>
      <c r="M46" s="121"/>
      <c r="N46" s="121"/>
      <c r="O46" s="122"/>
      <c r="Q46" s="32"/>
      <c r="R46" s="33" t="s">
        <v>25</v>
      </c>
      <c r="S46" s="33" t="s">
        <v>26</v>
      </c>
      <c r="T46" s="34" t="s">
        <v>27</v>
      </c>
    </row>
    <row r="47" spans="1:74" ht="16.8" thickBot="1" x14ac:dyDescent="0.35">
      <c r="A47" s="66"/>
      <c r="B47" s="215"/>
      <c r="C47" s="41">
        <f t="shared" si="6"/>
        <v>0</v>
      </c>
      <c r="D47" s="204" t="s">
        <v>100</v>
      </c>
      <c r="E47" s="205"/>
      <c r="F47" s="205"/>
      <c r="G47" s="205"/>
      <c r="H47" s="206"/>
      <c r="I47" s="75" t="b">
        <v>0</v>
      </c>
      <c r="J47" s="26" t="str">
        <f t="shared" ref="J47:J54" si="7">IF(I47=TRUE,"CONCLUÍDO","PENDENTE")</f>
        <v>PENDENTE</v>
      </c>
      <c r="K47" s="178"/>
      <c r="L47" s="179"/>
      <c r="M47" s="179"/>
      <c r="N47" s="179"/>
      <c r="O47" s="180"/>
      <c r="Q47" s="35">
        <f>S47/SUM(S47:T47)</f>
        <v>0</v>
      </c>
      <c r="R47" s="36">
        <f>S47/SUM(S47:T47)</f>
        <v>0</v>
      </c>
      <c r="S47" s="11">
        <f>COUNTIF(J47:J56,"CONCLUÍDO")</f>
        <v>0</v>
      </c>
      <c r="T47" s="31">
        <f>COUNTIF(J47:J56,"PENDENTE")</f>
        <v>9</v>
      </c>
    </row>
    <row r="48" spans="1:74" ht="16.8" thickBot="1" x14ac:dyDescent="0.35">
      <c r="A48" s="66"/>
      <c r="B48" s="215"/>
      <c r="C48" s="41">
        <f t="shared" si="6"/>
        <v>0</v>
      </c>
      <c r="D48" s="189" t="s">
        <v>101</v>
      </c>
      <c r="E48" s="188"/>
      <c r="F48" s="188"/>
      <c r="G48" s="188"/>
      <c r="H48" s="210"/>
      <c r="I48" s="76" t="b">
        <v>0</v>
      </c>
      <c r="J48" s="26" t="str">
        <f t="shared" si="7"/>
        <v>PENDENTE</v>
      </c>
      <c r="K48" s="117"/>
      <c r="L48" s="118"/>
      <c r="M48" s="118"/>
      <c r="N48" s="118"/>
      <c r="O48" s="119"/>
      <c r="Q48" s="35">
        <f>COUNTA(D47:H56)</f>
        <v>9</v>
      </c>
      <c r="R48">
        <v>1</v>
      </c>
      <c r="T48" s="37"/>
    </row>
    <row r="49" spans="1:20" ht="16.8" thickBot="1" x14ac:dyDescent="0.35">
      <c r="A49" s="66"/>
      <c r="B49" s="215"/>
      <c r="C49" s="41">
        <f t="shared" si="6"/>
        <v>0</v>
      </c>
      <c r="D49" s="204" t="s">
        <v>102</v>
      </c>
      <c r="E49" s="205"/>
      <c r="F49" s="205"/>
      <c r="G49" s="205"/>
      <c r="H49" s="206"/>
      <c r="I49" s="75" t="b">
        <v>0</v>
      </c>
      <c r="J49" s="26" t="str">
        <f t="shared" si="7"/>
        <v>PENDENTE</v>
      </c>
      <c r="K49" s="178"/>
      <c r="L49" s="179"/>
      <c r="M49" s="179"/>
      <c r="N49" s="179"/>
      <c r="O49" s="180"/>
      <c r="Q49" s="38">
        <f>100/Q48/100</f>
        <v>0.1111111111111111</v>
      </c>
      <c r="R49" s="18"/>
      <c r="S49" s="18"/>
      <c r="T49" s="39"/>
    </row>
    <row r="50" spans="1:20" ht="16.8" thickBot="1" x14ac:dyDescent="0.35">
      <c r="A50" s="66"/>
      <c r="B50" s="215"/>
      <c r="C50" s="41">
        <f t="shared" si="6"/>
        <v>0</v>
      </c>
      <c r="D50" s="189" t="s">
        <v>103</v>
      </c>
      <c r="E50" s="188"/>
      <c r="F50" s="188"/>
      <c r="G50" s="188"/>
      <c r="H50" s="210"/>
      <c r="I50" s="76" t="b">
        <v>0</v>
      </c>
      <c r="J50" s="26" t="str">
        <f t="shared" si="7"/>
        <v>PENDENTE</v>
      </c>
      <c r="K50" s="117"/>
      <c r="L50" s="118"/>
      <c r="M50" s="118"/>
      <c r="N50" s="118"/>
      <c r="O50" s="119"/>
    </row>
    <row r="51" spans="1:20" ht="16.8" thickBot="1" x14ac:dyDescent="0.35">
      <c r="A51" s="66"/>
      <c r="B51" s="215"/>
      <c r="C51" s="41">
        <f t="shared" si="6"/>
        <v>0</v>
      </c>
      <c r="D51" s="204" t="s">
        <v>104</v>
      </c>
      <c r="E51" s="205"/>
      <c r="F51" s="205"/>
      <c r="G51" s="205"/>
      <c r="H51" s="206"/>
      <c r="I51" s="75" t="b">
        <v>0</v>
      </c>
      <c r="J51" s="26" t="str">
        <f t="shared" si="7"/>
        <v>PENDENTE</v>
      </c>
      <c r="K51" s="178"/>
      <c r="L51" s="179"/>
      <c r="M51" s="179"/>
      <c r="N51" s="179"/>
      <c r="O51" s="180"/>
    </row>
    <row r="52" spans="1:20" ht="16.8" thickBot="1" x14ac:dyDescent="0.35">
      <c r="A52" s="66"/>
      <c r="B52" s="215"/>
      <c r="C52" s="41">
        <f t="shared" si="6"/>
        <v>0</v>
      </c>
      <c r="D52" s="189" t="s">
        <v>105</v>
      </c>
      <c r="E52" s="188"/>
      <c r="F52" s="188"/>
      <c r="G52" s="188"/>
      <c r="H52" s="210"/>
      <c r="I52" s="76" t="b">
        <v>0</v>
      </c>
      <c r="J52" s="26" t="str">
        <f t="shared" si="7"/>
        <v>PENDENTE</v>
      </c>
      <c r="K52" s="117"/>
      <c r="L52" s="118"/>
      <c r="M52" s="118"/>
      <c r="N52" s="118"/>
      <c r="O52" s="119"/>
    </row>
    <row r="53" spans="1:20" ht="16.8" thickBot="1" x14ac:dyDescent="0.35">
      <c r="A53" s="66"/>
      <c r="B53" s="215"/>
      <c r="C53" s="41">
        <f t="shared" si="6"/>
        <v>0</v>
      </c>
      <c r="D53" s="204" t="s">
        <v>106</v>
      </c>
      <c r="E53" s="205"/>
      <c r="F53" s="205"/>
      <c r="G53" s="205"/>
      <c r="H53" s="206"/>
      <c r="I53" s="75" t="b">
        <v>0</v>
      </c>
      <c r="J53" s="26" t="str">
        <f t="shared" si="7"/>
        <v>PENDENTE</v>
      </c>
      <c r="K53" s="178"/>
      <c r="L53" s="179"/>
      <c r="M53" s="179"/>
      <c r="N53" s="179"/>
      <c r="O53" s="180"/>
    </row>
    <row r="54" spans="1:20" ht="16.8" thickBot="1" x14ac:dyDescent="0.35">
      <c r="A54" s="66"/>
      <c r="B54" s="216"/>
      <c r="C54" s="42">
        <f>IF(C55=0,0,IF($R$47&gt;(C55*$Q$49),C55+1,0))</f>
        <v>0</v>
      </c>
      <c r="D54" s="194" t="s">
        <v>107</v>
      </c>
      <c r="E54" s="182"/>
      <c r="F54" s="182"/>
      <c r="G54" s="182"/>
      <c r="H54" s="211"/>
      <c r="I54" s="77" t="b">
        <v>0</v>
      </c>
      <c r="J54" s="27" t="str">
        <f t="shared" si="7"/>
        <v>PENDENTE</v>
      </c>
      <c r="K54" s="131"/>
      <c r="L54" s="132"/>
      <c r="M54" s="132"/>
      <c r="N54" s="132"/>
      <c r="O54" s="133"/>
    </row>
    <row r="55" spans="1:20" s="12" customFormat="1" ht="6.75" customHeight="1" thickBot="1" x14ac:dyDescent="0.35">
      <c r="B55" s="45"/>
      <c r="C55" s="45">
        <v>0.1</v>
      </c>
      <c r="D55" s="46"/>
      <c r="E55" s="44"/>
      <c r="I55" s="78"/>
    </row>
    <row r="56" spans="1:20" ht="16.8" thickBot="1" x14ac:dyDescent="0.35">
      <c r="A56" s="66"/>
      <c r="B56" s="217" t="s">
        <v>108</v>
      </c>
      <c r="C56" s="40">
        <f t="shared" ref="C56:C66" si="8">IF(C57=0,0,IF($R$57&gt;(C57*$Q$59),C57+1,0))</f>
        <v>0</v>
      </c>
      <c r="D56" s="213" t="s">
        <v>109</v>
      </c>
      <c r="E56" s="183"/>
      <c r="F56" s="183"/>
      <c r="G56" s="183"/>
      <c r="H56" s="184"/>
      <c r="I56" s="74" t="b">
        <v>0</v>
      </c>
      <c r="J56" s="26" t="str">
        <f>IF(I56=TRUE,"CONCLUÍDO","PENDENTE")</f>
        <v>PENDENTE</v>
      </c>
      <c r="K56" s="120"/>
      <c r="L56" s="121"/>
      <c r="M56" s="121"/>
      <c r="N56" s="121"/>
      <c r="O56" s="122"/>
      <c r="Q56" s="32"/>
      <c r="R56" s="33" t="s">
        <v>25</v>
      </c>
      <c r="S56" s="33" t="s">
        <v>26</v>
      </c>
      <c r="T56" s="34" t="s">
        <v>27</v>
      </c>
    </row>
    <row r="57" spans="1:20" ht="16.8" thickBot="1" x14ac:dyDescent="0.35">
      <c r="A57" s="66"/>
      <c r="B57" s="218"/>
      <c r="C57" s="41">
        <f t="shared" si="8"/>
        <v>0</v>
      </c>
      <c r="D57" s="204" t="s">
        <v>110</v>
      </c>
      <c r="E57" s="205"/>
      <c r="F57" s="205"/>
      <c r="G57" s="205"/>
      <c r="H57" s="206"/>
      <c r="I57" s="75" t="b">
        <v>0</v>
      </c>
      <c r="J57" s="26" t="str">
        <f t="shared" ref="J57:J67" si="9">IF(I57=TRUE,"CONCLUÍDO","PENDENTE")</f>
        <v>PENDENTE</v>
      </c>
      <c r="K57" s="178"/>
      <c r="L57" s="179"/>
      <c r="M57" s="179"/>
      <c r="N57" s="179"/>
      <c r="O57" s="180"/>
      <c r="Q57" s="35">
        <f>S57/SUM(S57:T57)</f>
        <v>0</v>
      </c>
      <c r="R57" s="36">
        <f>S57/SUM(S57:T57)</f>
        <v>0</v>
      </c>
      <c r="S57" s="11">
        <f>COUNTIF(J57:J66,"CONCLUÍDO")</f>
        <v>0</v>
      </c>
      <c r="T57" s="31">
        <f>COUNTIF(J57:J66,"PENDENTE")</f>
        <v>10</v>
      </c>
    </row>
    <row r="58" spans="1:20" ht="16.8" thickBot="1" x14ac:dyDescent="0.35">
      <c r="A58" s="66"/>
      <c r="B58" s="218"/>
      <c r="C58" s="41">
        <f t="shared" si="8"/>
        <v>0</v>
      </c>
      <c r="D58" s="189" t="s">
        <v>111</v>
      </c>
      <c r="E58" s="188"/>
      <c r="F58" s="188"/>
      <c r="G58" s="188"/>
      <c r="H58" s="210"/>
      <c r="I58" s="76" t="b">
        <v>0</v>
      </c>
      <c r="J58" s="26" t="str">
        <f t="shared" si="9"/>
        <v>PENDENTE</v>
      </c>
      <c r="K58" s="117"/>
      <c r="L58" s="118"/>
      <c r="M58" s="118"/>
      <c r="N58" s="118"/>
      <c r="O58" s="119"/>
      <c r="Q58" s="35">
        <f>COUNTA(D56:H67)</f>
        <v>12</v>
      </c>
      <c r="R58">
        <v>1</v>
      </c>
      <c r="T58" s="37"/>
    </row>
    <row r="59" spans="1:20" ht="16.8" thickBot="1" x14ac:dyDescent="0.35">
      <c r="A59" s="66"/>
      <c r="B59" s="218"/>
      <c r="C59" s="41">
        <f t="shared" si="8"/>
        <v>0</v>
      </c>
      <c r="D59" s="204" t="s">
        <v>112</v>
      </c>
      <c r="E59" s="205"/>
      <c r="F59" s="205"/>
      <c r="G59" s="205"/>
      <c r="H59" s="206"/>
      <c r="I59" s="75" t="b">
        <v>0</v>
      </c>
      <c r="J59" s="26" t="str">
        <f t="shared" si="9"/>
        <v>PENDENTE</v>
      </c>
      <c r="K59" s="178"/>
      <c r="L59" s="179"/>
      <c r="M59" s="179"/>
      <c r="N59" s="179"/>
      <c r="O59" s="180"/>
      <c r="Q59" s="38">
        <f>100/Q58/100</f>
        <v>8.3333333333333343E-2</v>
      </c>
      <c r="R59" s="18"/>
      <c r="S59" s="18"/>
      <c r="T59" s="39"/>
    </row>
    <row r="60" spans="1:20" ht="16.8" thickBot="1" x14ac:dyDescent="0.35">
      <c r="A60" s="66"/>
      <c r="B60" s="218"/>
      <c r="C60" s="41">
        <f t="shared" si="8"/>
        <v>0</v>
      </c>
      <c r="D60" s="189" t="s">
        <v>113</v>
      </c>
      <c r="E60" s="188"/>
      <c r="F60" s="188"/>
      <c r="G60" s="188"/>
      <c r="H60" s="210"/>
      <c r="I60" s="76" t="b">
        <v>0</v>
      </c>
      <c r="J60" s="26" t="str">
        <f t="shared" si="9"/>
        <v>PENDENTE</v>
      </c>
      <c r="K60" s="117"/>
      <c r="L60" s="118"/>
      <c r="M60" s="118"/>
      <c r="N60" s="118"/>
      <c r="O60" s="119"/>
    </row>
    <row r="61" spans="1:20" ht="16.8" thickBot="1" x14ac:dyDescent="0.35">
      <c r="A61" s="66"/>
      <c r="B61" s="218"/>
      <c r="C61" s="41">
        <f t="shared" si="8"/>
        <v>0</v>
      </c>
      <c r="D61" s="204" t="s">
        <v>114</v>
      </c>
      <c r="E61" s="205"/>
      <c r="F61" s="205"/>
      <c r="G61" s="205"/>
      <c r="H61" s="206"/>
      <c r="I61" s="75" t="b">
        <v>0</v>
      </c>
      <c r="J61" s="26" t="str">
        <f t="shared" si="9"/>
        <v>PENDENTE</v>
      </c>
      <c r="K61" s="178"/>
      <c r="L61" s="179"/>
      <c r="M61" s="179"/>
      <c r="N61" s="179"/>
      <c r="O61" s="180"/>
    </row>
    <row r="62" spans="1:20" ht="16.8" thickBot="1" x14ac:dyDescent="0.35">
      <c r="A62" s="66"/>
      <c r="B62" s="218"/>
      <c r="C62" s="41">
        <f t="shared" si="8"/>
        <v>0</v>
      </c>
      <c r="D62" s="189" t="s">
        <v>115</v>
      </c>
      <c r="E62" s="188"/>
      <c r="F62" s="188"/>
      <c r="G62" s="188"/>
      <c r="H62" s="210"/>
      <c r="I62" s="76" t="b">
        <v>0</v>
      </c>
      <c r="J62" s="26" t="str">
        <f t="shared" si="9"/>
        <v>PENDENTE</v>
      </c>
      <c r="K62" s="117"/>
      <c r="L62" s="118"/>
      <c r="M62" s="118"/>
      <c r="N62" s="118"/>
      <c r="O62" s="119"/>
    </row>
    <row r="63" spans="1:20" ht="16.8" thickBot="1" x14ac:dyDescent="0.35">
      <c r="A63" s="66"/>
      <c r="B63" s="218"/>
      <c r="C63" s="41">
        <f t="shared" si="8"/>
        <v>0</v>
      </c>
      <c r="D63" s="204" t="s">
        <v>116</v>
      </c>
      <c r="E63" s="205"/>
      <c r="F63" s="205"/>
      <c r="G63" s="205"/>
      <c r="H63" s="206"/>
      <c r="I63" s="75" t="b">
        <v>0</v>
      </c>
      <c r="J63" s="26" t="str">
        <f t="shared" si="9"/>
        <v>PENDENTE</v>
      </c>
      <c r="K63" s="178"/>
      <c r="L63" s="179"/>
      <c r="M63" s="179"/>
      <c r="N63" s="179"/>
      <c r="O63" s="180"/>
    </row>
    <row r="64" spans="1:20" ht="16.8" thickBot="1" x14ac:dyDescent="0.35">
      <c r="A64" s="66"/>
      <c r="B64" s="218"/>
      <c r="C64" s="41">
        <f t="shared" si="8"/>
        <v>0</v>
      </c>
      <c r="D64" s="189" t="s">
        <v>117</v>
      </c>
      <c r="E64" s="188"/>
      <c r="F64" s="188"/>
      <c r="G64" s="188"/>
      <c r="H64" s="210"/>
      <c r="I64" s="76" t="b">
        <v>0</v>
      </c>
      <c r="J64" s="26" t="str">
        <f t="shared" si="9"/>
        <v>PENDENTE</v>
      </c>
      <c r="K64" s="117"/>
      <c r="L64" s="118"/>
      <c r="M64" s="118"/>
      <c r="N64" s="118"/>
      <c r="O64" s="119"/>
    </row>
    <row r="65" spans="1:20" ht="16.8" thickBot="1" x14ac:dyDescent="0.35">
      <c r="A65" s="66"/>
      <c r="B65" s="218"/>
      <c r="C65" s="41">
        <f t="shared" si="8"/>
        <v>0</v>
      </c>
      <c r="D65" s="204" t="s">
        <v>118</v>
      </c>
      <c r="E65" s="205"/>
      <c r="F65" s="205"/>
      <c r="G65" s="205"/>
      <c r="H65" s="206"/>
      <c r="I65" s="75" t="b">
        <v>0</v>
      </c>
      <c r="J65" s="26" t="str">
        <f t="shared" si="9"/>
        <v>PENDENTE</v>
      </c>
      <c r="K65" s="178"/>
      <c r="L65" s="179"/>
      <c r="M65" s="179"/>
      <c r="N65" s="179"/>
      <c r="O65" s="180"/>
    </row>
    <row r="66" spans="1:20" ht="16.8" thickBot="1" x14ac:dyDescent="0.35">
      <c r="A66" s="66"/>
      <c r="B66" s="218"/>
      <c r="C66" s="41">
        <f t="shared" si="8"/>
        <v>0</v>
      </c>
      <c r="D66" s="189" t="s">
        <v>119</v>
      </c>
      <c r="E66" s="188"/>
      <c r="F66" s="188"/>
      <c r="G66" s="188"/>
      <c r="H66" s="210"/>
      <c r="I66" s="76" t="b">
        <v>0</v>
      </c>
      <c r="J66" s="26" t="str">
        <f t="shared" si="9"/>
        <v>PENDENTE</v>
      </c>
      <c r="K66" s="117"/>
      <c r="L66" s="118"/>
      <c r="M66" s="118"/>
      <c r="N66" s="118"/>
      <c r="O66" s="119"/>
    </row>
    <row r="67" spans="1:20" ht="16.8" thickBot="1" x14ac:dyDescent="0.35">
      <c r="A67" s="66"/>
      <c r="B67" s="219"/>
      <c r="C67" s="42">
        <f>IF(C68=0,0,IF($R$57&gt;(C68*$Q$59),C68+1,0))</f>
        <v>0</v>
      </c>
      <c r="D67" s="212" t="s">
        <v>120</v>
      </c>
      <c r="E67" s="185"/>
      <c r="F67" s="185"/>
      <c r="G67" s="185"/>
      <c r="H67" s="186"/>
      <c r="I67" s="80" t="b">
        <v>0</v>
      </c>
      <c r="J67" s="27" t="str">
        <f t="shared" si="9"/>
        <v>PENDENTE</v>
      </c>
      <c r="K67" s="158"/>
      <c r="L67" s="159"/>
      <c r="M67" s="159"/>
      <c r="N67" s="159"/>
      <c r="O67" s="160"/>
    </row>
    <row r="68" spans="1:20" s="12" customFormat="1" ht="6" customHeight="1" thickBot="1" x14ac:dyDescent="0.35">
      <c r="B68" s="68"/>
      <c r="C68" s="68">
        <v>0.1</v>
      </c>
      <c r="D68" s="46"/>
      <c r="E68" s="44"/>
      <c r="I68" s="78"/>
    </row>
    <row r="69" spans="1:20" ht="16.8" thickBot="1" x14ac:dyDescent="0.35">
      <c r="A69" s="66"/>
      <c r="B69" s="214" t="s">
        <v>121</v>
      </c>
      <c r="C69" s="40">
        <f>IF(C70=0,0,IF($R$70&gt;(C70*$Q$72),C70+1,0))</f>
        <v>0</v>
      </c>
      <c r="D69" s="213" t="s">
        <v>122</v>
      </c>
      <c r="E69" s="183"/>
      <c r="F69" s="183"/>
      <c r="G69" s="183"/>
      <c r="H69" s="184"/>
      <c r="I69" s="74" t="b">
        <v>0</v>
      </c>
      <c r="J69" s="26" t="str">
        <f>IF(I69=TRUE,"CONCLUÍDO","PENDENTE")</f>
        <v>PENDENTE</v>
      </c>
      <c r="K69" s="120"/>
      <c r="L69" s="121"/>
      <c r="M69" s="121"/>
      <c r="N69" s="121"/>
      <c r="O69" s="122"/>
      <c r="Q69" s="32"/>
      <c r="R69" s="33" t="s">
        <v>25</v>
      </c>
      <c r="S69" s="33" t="s">
        <v>26</v>
      </c>
      <c r="T69" s="34" t="s">
        <v>27</v>
      </c>
    </row>
    <row r="70" spans="1:20" ht="16.8" thickBot="1" x14ac:dyDescent="0.35">
      <c r="A70" s="66"/>
      <c r="B70" s="215"/>
      <c r="C70" s="41">
        <f>IF(C71=0,0,IF($R$70&gt;(C71*$Q$72),C71+1,0))</f>
        <v>0</v>
      </c>
      <c r="D70" s="204" t="s">
        <v>123</v>
      </c>
      <c r="E70" s="205"/>
      <c r="F70" s="205"/>
      <c r="G70" s="205"/>
      <c r="H70" s="206"/>
      <c r="I70" s="75" t="b">
        <v>0</v>
      </c>
      <c r="J70" s="26" t="str">
        <f>IF(I70=TRUE,"CONCLUÍDO","PENDENTE")</f>
        <v>PENDENTE</v>
      </c>
      <c r="K70" s="178"/>
      <c r="L70" s="179"/>
      <c r="M70" s="179"/>
      <c r="N70" s="179"/>
      <c r="O70" s="180"/>
      <c r="Q70" s="35">
        <f>S70/SUM(S70:T70)</f>
        <v>0</v>
      </c>
      <c r="R70" s="36">
        <f>S70/SUM(S70:T70)</f>
        <v>0</v>
      </c>
      <c r="S70" s="11">
        <f>COUNTIF(J69:J73,"CONCLUÍDO")</f>
        <v>0</v>
      </c>
      <c r="T70" s="31">
        <f>COUNTIF(J69:J73,"PENDENTE")</f>
        <v>5</v>
      </c>
    </row>
    <row r="71" spans="1:20" ht="16.8" thickBot="1" x14ac:dyDescent="0.35">
      <c r="A71" s="66"/>
      <c r="B71" s="215"/>
      <c r="C71" s="41">
        <f>IF(C72=0,0,IF($R$70&gt;(C72*$Q$72),C72+1,0))</f>
        <v>0</v>
      </c>
      <c r="D71" s="189" t="s">
        <v>124</v>
      </c>
      <c r="E71" s="188"/>
      <c r="F71" s="188"/>
      <c r="G71" s="188"/>
      <c r="H71" s="210"/>
      <c r="I71" s="76" t="b">
        <v>0</v>
      </c>
      <c r="J71" s="26" t="str">
        <f>IF(I71=TRUE,"CONCLUÍDO","PENDENTE")</f>
        <v>PENDENTE</v>
      </c>
      <c r="K71" s="117"/>
      <c r="L71" s="118"/>
      <c r="M71" s="118"/>
      <c r="N71" s="118"/>
      <c r="O71" s="119"/>
      <c r="Q71" s="35">
        <f>COUNTA(D69:H73)</f>
        <v>5</v>
      </c>
      <c r="R71">
        <v>1</v>
      </c>
      <c r="T71" s="37"/>
    </row>
    <row r="72" spans="1:20" ht="16.8" thickBot="1" x14ac:dyDescent="0.35">
      <c r="A72" s="66"/>
      <c r="B72" s="215"/>
      <c r="C72" s="41">
        <f>IF(C73=0,0,IF($R$70&gt;(C73*$Q$72),C73+1,0))</f>
        <v>0</v>
      </c>
      <c r="D72" s="204" t="s">
        <v>125</v>
      </c>
      <c r="E72" s="205"/>
      <c r="F72" s="205"/>
      <c r="G72" s="205"/>
      <c r="H72" s="206"/>
      <c r="I72" s="75" t="b">
        <v>0</v>
      </c>
      <c r="J72" s="26" t="str">
        <f>IF(I72=TRUE,"CONCLUÍDO","PENDENTE")</f>
        <v>PENDENTE</v>
      </c>
      <c r="K72" s="178"/>
      <c r="L72" s="179"/>
      <c r="M72" s="179"/>
      <c r="N72" s="179"/>
      <c r="O72" s="180"/>
      <c r="Q72" s="38">
        <f>100/Q71/100</f>
        <v>0.2</v>
      </c>
      <c r="R72" s="18"/>
      <c r="S72" s="18"/>
      <c r="T72" s="39"/>
    </row>
    <row r="73" spans="1:20" ht="16.8" thickBot="1" x14ac:dyDescent="0.35">
      <c r="A73" s="66"/>
      <c r="B73" s="216"/>
      <c r="C73" s="42">
        <f>IF(C74=0,0,IF($R$70&gt;(C74*$Q$72),C74+1,0))</f>
        <v>0</v>
      </c>
      <c r="D73" s="194" t="s">
        <v>126</v>
      </c>
      <c r="E73" s="182"/>
      <c r="F73" s="182"/>
      <c r="G73" s="182"/>
      <c r="H73" s="211"/>
      <c r="I73" s="77" t="b">
        <v>0</v>
      </c>
      <c r="J73" s="27" t="str">
        <f>IF(I73=TRUE,"CONCLUÍDO","PENDENTE")</f>
        <v>PENDENTE</v>
      </c>
      <c r="K73" s="131"/>
      <c r="L73" s="132"/>
      <c r="M73" s="132"/>
      <c r="N73" s="132"/>
      <c r="O73" s="133"/>
    </row>
    <row r="74" spans="1:20" s="12" customFormat="1" ht="6" customHeight="1" thickBot="1" x14ac:dyDescent="0.35">
      <c r="B74" s="45"/>
      <c r="C74" s="45">
        <v>0.1</v>
      </c>
      <c r="D74" s="46"/>
      <c r="E74" s="44"/>
      <c r="I74" s="78"/>
    </row>
    <row r="75" spans="1:20" ht="15.75" customHeight="1" thickBot="1" x14ac:dyDescent="0.35">
      <c r="A75" s="66"/>
      <c r="B75" s="257" t="s">
        <v>127</v>
      </c>
      <c r="C75" s="40">
        <f>IF(C76=0,0,IF($R$75&gt;(C76*$Q$77),C76+1,0))</f>
        <v>0</v>
      </c>
      <c r="D75" s="183" t="s">
        <v>128</v>
      </c>
      <c r="E75" s="183"/>
      <c r="F75" s="183"/>
      <c r="G75" s="183"/>
      <c r="H75" s="184"/>
      <c r="I75" s="74" t="b">
        <v>0</v>
      </c>
      <c r="J75" s="26" t="str">
        <f>IF(I75=TRUE,"CONCLUÍDO","PENDENTE")</f>
        <v>PENDENTE</v>
      </c>
      <c r="K75" s="120"/>
      <c r="L75" s="121"/>
      <c r="M75" s="121"/>
      <c r="N75" s="121"/>
      <c r="O75" s="122"/>
      <c r="Q75" s="35">
        <f>S75/SUM(S75:T75)</f>
        <v>0</v>
      </c>
      <c r="R75" s="36">
        <f>S75/SUM(S75:T75)</f>
        <v>0</v>
      </c>
      <c r="S75" s="11">
        <f>COUNTIF(J75:J77,"CONCLUÍDO")</f>
        <v>0</v>
      </c>
      <c r="T75" s="31">
        <f>COUNTIF(J75:J77,"PENDENTE")</f>
        <v>3</v>
      </c>
    </row>
    <row r="76" spans="1:20" ht="15.75" customHeight="1" thickBot="1" x14ac:dyDescent="0.35">
      <c r="A76" s="66"/>
      <c r="B76" s="258"/>
      <c r="C76" s="41">
        <f>IF(C77=0,0,IF($R$75&gt;(C77*$Q$77),C77+1,0))</f>
        <v>0</v>
      </c>
      <c r="D76" s="205" t="s">
        <v>129</v>
      </c>
      <c r="E76" s="205"/>
      <c r="F76" s="205"/>
      <c r="G76" s="205"/>
      <c r="H76" s="206"/>
      <c r="I76" s="75" t="b">
        <v>0</v>
      </c>
      <c r="J76" s="26" t="str">
        <f>IF(I76=TRUE,"CONCLUÍDO","PENDENTE")</f>
        <v>PENDENTE</v>
      </c>
      <c r="K76" s="178"/>
      <c r="L76" s="179"/>
      <c r="M76" s="179"/>
      <c r="N76" s="179"/>
      <c r="O76" s="180"/>
      <c r="Q76" s="35">
        <f>COUNTA(D75:H77)</f>
        <v>3</v>
      </c>
      <c r="R76">
        <v>1</v>
      </c>
      <c r="T76" s="37"/>
    </row>
    <row r="77" spans="1:20" ht="15.75" customHeight="1" thickBot="1" x14ac:dyDescent="0.35">
      <c r="A77" s="66"/>
      <c r="B77" s="259"/>
      <c r="C77" s="42">
        <f>IF(C78=0,0,IF($R$75&gt;(C78*$Q$76),C78+1,0))</f>
        <v>0</v>
      </c>
      <c r="D77" s="182" t="s">
        <v>130</v>
      </c>
      <c r="E77" s="182"/>
      <c r="F77" s="182"/>
      <c r="G77" s="182"/>
      <c r="H77" s="211"/>
      <c r="I77" s="77" t="b">
        <v>0</v>
      </c>
      <c r="J77" s="27" t="str">
        <f>IF(I77=TRUE,"CONCLUÍDO","PENDENTE")</f>
        <v>PENDENTE</v>
      </c>
      <c r="K77" s="131"/>
      <c r="L77" s="132"/>
      <c r="M77" s="132"/>
      <c r="N77" s="132"/>
      <c r="O77" s="133"/>
      <c r="Q77" s="38">
        <f>100/Q76/100</f>
        <v>0.33333333333333337</v>
      </c>
      <c r="R77" s="18"/>
      <c r="S77" s="18"/>
      <c r="T77" s="39"/>
    </row>
    <row r="78" spans="1:20" s="12" customFormat="1" ht="6" customHeight="1" thickBot="1" x14ac:dyDescent="0.35">
      <c r="B78" s="45"/>
      <c r="C78" s="45">
        <v>0.1</v>
      </c>
      <c r="D78" s="46"/>
      <c r="E78" s="44"/>
      <c r="I78" s="78"/>
    </row>
    <row r="79" spans="1:20" ht="17.25" customHeight="1" thickBot="1" x14ac:dyDescent="0.35">
      <c r="A79" s="66"/>
      <c r="B79" s="214" t="s">
        <v>131</v>
      </c>
      <c r="C79" s="40">
        <f>IF(C80=0,0,IF($R$79&gt;(C80*$Q$81),C80+1,0))</f>
        <v>0</v>
      </c>
      <c r="D79" s="183" t="s">
        <v>132</v>
      </c>
      <c r="E79" s="183"/>
      <c r="F79" s="183"/>
      <c r="G79" s="183"/>
      <c r="H79" s="184"/>
      <c r="I79" s="74" t="b">
        <v>0</v>
      </c>
      <c r="J79" s="26" t="str">
        <f>IF(I79=TRUE,"CONCLUÍDO","PENDENTE")</f>
        <v>PENDENTE</v>
      </c>
      <c r="K79" s="120"/>
      <c r="L79" s="121"/>
      <c r="M79" s="121"/>
      <c r="N79" s="121"/>
      <c r="O79" s="122"/>
      <c r="Q79" s="35">
        <f>S79/SUM(S79:T79)</f>
        <v>0</v>
      </c>
      <c r="R79" s="36">
        <f>S79/SUM(S79:T79)</f>
        <v>0</v>
      </c>
      <c r="S79" s="11">
        <f>COUNTIF(J79:J80,"CONCLUÍDO")</f>
        <v>0</v>
      </c>
      <c r="T79" s="31">
        <f>COUNTIF(J79:J80,"PENDENTE")</f>
        <v>2</v>
      </c>
    </row>
    <row r="80" spans="1:20" ht="17.25" customHeight="1" thickBot="1" x14ac:dyDescent="0.35">
      <c r="A80" s="66"/>
      <c r="B80" s="216"/>
      <c r="C80" s="42">
        <f>IF(C81=0,0,IF($R$79&gt;(C81*$Q$81),C81+1,0))</f>
        <v>0</v>
      </c>
      <c r="D80" s="185" t="s">
        <v>133</v>
      </c>
      <c r="E80" s="185"/>
      <c r="F80" s="185"/>
      <c r="G80" s="185"/>
      <c r="H80" s="186"/>
      <c r="I80" s="80" t="b">
        <v>0</v>
      </c>
      <c r="J80" s="27" t="str">
        <f>IF(I80=TRUE,"CONCLUÍDO","PENDENTE")</f>
        <v>PENDENTE</v>
      </c>
      <c r="K80" s="158"/>
      <c r="L80" s="159"/>
      <c r="M80" s="159"/>
      <c r="N80" s="159"/>
      <c r="O80" s="160"/>
      <c r="Q80" s="35">
        <f>COUNTA(D79:H80)</f>
        <v>2</v>
      </c>
      <c r="R80">
        <v>1</v>
      </c>
      <c r="T80" s="37"/>
    </row>
    <row r="81" spans="1:20" s="12" customFormat="1" ht="7.5" customHeight="1" thickBot="1" x14ac:dyDescent="0.35">
      <c r="B81" s="45"/>
      <c r="C81" s="45">
        <v>0.1</v>
      </c>
      <c r="D81" s="46"/>
      <c r="E81" s="46"/>
      <c r="F81" s="46"/>
      <c r="G81" s="46"/>
      <c r="H81" s="46"/>
      <c r="I81" s="78"/>
      <c r="Q81" s="69">
        <f>100/Q80/100</f>
        <v>0.5</v>
      </c>
      <c r="R81" s="70"/>
      <c r="S81" s="70"/>
      <c r="T81" s="71"/>
    </row>
    <row r="82" spans="1:20" ht="17.25" customHeight="1" thickBot="1" x14ac:dyDescent="0.35">
      <c r="A82" s="66"/>
      <c r="B82" s="54"/>
      <c r="C82" s="55"/>
      <c r="D82" s="29" t="s">
        <v>134</v>
      </c>
      <c r="E82" s="19"/>
      <c r="F82" s="20"/>
      <c r="G82" s="20"/>
      <c r="H82" s="20"/>
      <c r="I82" s="79"/>
      <c r="J82" s="20"/>
      <c r="K82" s="20"/>
      <c r="L82" s="20"/>
      <c r="M82" s="20"/>
      <c r="N82" s="20"/>
      <c r="O82" s="21"/>
    </row>
    <row r="83" spans="1:20" ht="16.8" thickBot="1" x14ac:dyDescent="0.35">
      <c r="A83" s="66"/>
      <c r="B83" s="214" t="s">
        <v>135</v>
      </c>
      <c r="C83" s="40">
        <f t="shared" ref="C83:C88" si="10">IF(C84=0,0,IF($R$84&gt;(C84*$Q$86),C84+1,0))</f>
        <v>0</v>
      </c>
      <c r="D83" s="187" t="s">
        <v>136</v>
      </c>
      <c r="E83" s="187"/>
      <c r="F83" s="187"/>
      <c r="G83" s="187"/>
      <c r="H83" s="208"/>
      <c r="I83" s="81" t="b">
        <v>0</v>
      </c>
      <c r="J83" s="27" t="str">
        <f t="shared" ref="J83:J88" si="11">IF(I83=TRUE,"CONCLUÍDO","PENDENTE")</f>
        <v>PENDENTE</v>
      </c>
      <c r="K83" s="120"/>
      <c r="L83" s="121"/>
      <c r="M83" s="121"/>
      <c r="N83" s="121"/>
      <c r="O83" s="122"/>
      <c r="Q83" s="32"/>
      <c r="R83" s="33" t="s">
        <v>25</v>
      </c>
      <c r="S83" s="33" t="s">
        <v>26</v>
      </c>
      <c r="T83" s="34" t="s">
        <v>27</v>
      </c>
    </row>
    <row r="84" spans="1:20" ht="16.8" thickBot="1" x14ac:dyDescent="0.35">
      <c r="A84" s="66"/>
      <c r="B84" s="215"/>
      <c r="C84" s="41">
        <f t="shared" si="10"/>
        <v>0</v>
      </c>
      <c r="D84" s="181" t="s">
        <v>137</v>
      </c>
      <c r="E84" s="181"/>
      <c r="F84" s="181"/>
      <c r="G84" s="181"/>
      <c r="H84" s="209"/>
      <c r="I84" s="82" t="b">
        <v>0</v>
      </c>
      <c r="J84" s="27" t="str">
        <f t="shared" si="11"/>
        <v>PENDENTE</v>
      </c>
      <c r="K84" s="114"/>
      <c r="L84" s="115"/>
      <c r="M84" s="115"/>
      <c r="N84" s="115"/>
      <c r="O84" s="116"/>
      <c r="Q84" s="35">
        <f>S84/SUM(S84:T84)</f>
        <v>0</v>
      </c>
      <c r="R84" s="36">
        <f>S84/SUM(S84:T84)</f>
        <v>0</v>
      </c>
      <c r="S84" s="11">
        <f>COUNTIF(J83:J88,"CONCLUÍDO")</f>
        <v>0</v>
      </c>
      <c r="T84" s="31">
        <f>COUNTIF(J83:J88,"PENDENTE")</f>
        <v>6</v>
      </c>
    </row>
    <row r="85" spans="1:20" ht="16.8" thickBot="1" x14ac:dyDescent="0.35">
      <c r="A85" s="66"/>
      <c r="B85" s="215"/>
      <c r="C85" s="41">
        <f t="shared" si="10"/>
        <v>0</v>
      </c>
      <c r="D85" s="188" t="s">
        <v>138</v>
      </c>
      <c r="E85" s="188"/>
      <c r="F85" s="188"/>
      <c r="G85" s="188"/>
      <c r="H85" s="210"/>
      <c r="I85" s="83" t="b">
        <v>0</v>
      </c>
      <c r="J85" s="27" t="str">
        <f t="shared" si="11"/>
        <v>PENDENTE</v>
      </c>
      <c r="K85" s="117"/>
      <c r="L85" s="118"/>
      <c r="M85" s="118"/>
      <c r="N85" s="118"/>
      <c r="O85" s="119"/>
      <c r="Q85" s="35">
        <f>COUNTA(D83:H88)</f>
        <v>6</v>
      </c>
      <c r="R85">
        <v>1</v>
      </c>
      <c r="T85" s="37"/>
    </row>
    <row r="86" spans="1:20" ht="16.8" thickBot="1" x14ac:dyDescent="0.35">
      <c r="A86" s="66"/>
      <c r="B86" s="215"/>
      <c r="C86" s="41">
        <f t="shared" si="10"/>
        <v>0</v>
      </c>
      <c r="D86" s="181" t="s">
        <v>139</v>
      </c>
      <c r="E86" s="181"/>
      <c r="F86" s="181"/>
      <c r="G86" s="181"/>
      <c r="H86" s="209"/>
      <c r="I86" s="82" t="b">
        <v>0</v>
      </c>
      <c r="J86" s="27" t="str">
        <f t="shared" si="11"/>
        <v>PENDENTE</v>
      </c>
      <c r="K86" s="114"/>
      <c r="L86" s="115"/>
      <c r="M86" s="115"/>
      <c r="N86" s="115"/>
      <c r="O86" s="116"/>
      <c r="Q86" s="38">
        <f>100/Q85/100</f>
        <v>0.16666666666666669</v>
      </c>
      <c r="R86" s="18"/>
      <c r="S86" s="18"/>
      <c r="T86" s="39"/>
    </row>
    <row r="87" spans="1:20" ht="16.8" thickBot="1" x14ac:dyDescent="0.35">
      <c r="A87" s="66"/>
      <c r="B87" s="215"/>
      <c r="C87" s="41">
        <f t="shared" si="10"/>
        <v>0</v>
      </c>
      <c r="D87" s="188" t="s">
        <v>140</v>
      </c>
      <c r="E87" s="188"/>
      <c r="F87" s="188"/>
      <c r="G87" s="188"/>
      <c r="H87" s="210"/>
      <c r="I87" s="83" t="b">
        <v>0</v>
      </c>
      <c r="J87" s="27" t="str">
        <f t="shared" si="11"/>
        <v>PENDENTE</v>
      </c>
      <c r="K87" s="117"/>
      <c r="L87" s="118"/>
      <c r="M87" s="118"/>
      <c r="N87" s="118"/>
      <c r="O87" s="119"/>
    </row>
    <row r="88" spans="1:20" ht="16.8" thickBot="1" x14ac:dyDescent="0.35">
      <c r="A88" s="66"/>
      <c r="B88" s="216"/>
      <c r="C88" s="42">
        <f t="shared" si="10"/>
        <v>0</v>
      </c>
      <c r="D88" s="191" t="s">
        <v>141</v>
      </c>
      <c r="E88" s="191"/>
      <c r="F88" s="191"/>
      <c r="G88" s="191"/>
      <c r="H88" s="207"/>
      <c r="I88" s="84" t="b">
        <v>0</v>
      </c>
      <c r="J88" s="27" t="str">
        <f t="shared" si="11"/>
        <v>PENDENTE</v>
      </c>
      <c r="K88" s="134"/>
      <c r="L88" s="135"/>
      <c r="M88" s="135"/>
      <c r="N88" s="135"/>
      <c r="O88" s="136"/>
    </row>
    <row r="89" spans="1:20" s="12" customFormat="1" ht="8.25" customHeight="1" thickBot="1" x14ac:dyDescent="0.35">
      <c r="B89" s="45"/>
      <c r="C89" s="45">
        <v>0.1</v>
      </c>
      <c r="D89" s="46"/>
      <c r="E89" s="46"/>
      <c r="F89" s="46"/>
      <c r="G89" s="46"/>
      <c r="H89" s="46"/>
      <c r="I89" s="78"/>
    </row>
    <row r="90" spans="1:20" ht="16.8" thickBot="1" x14ac:dyDescent="0.35">
      <c r="A90" s="66"/>
      <c r="B90" s="23"/>
      <c r="C90" s="24"/>
      <c r="D90" s="30" t="s">
        <v>142</v>
      </c>
      <c r="E90" s="19"/>
      <c r="F90" s="20"/>
      <c r="G90" s="20"/>
      <c r="H90" s="20"/>
      <c r="I90" s="79"/>
      <c r="J90" s="20"/>
      <c r="K90" s="20"/>
      <c r="L90" s="20"/>
      <c r="M90" s="20"/>
      <c r="N90" s="20"/>
      <c r="O90" s="21"/>
    </row>
    <row r="91" spans="1:20" ht="16.8" thickBot="1" x14ac:dyDescent="0.35">
      <c r="A91" s="66"/>
      <c r="B91" s="217" t="s">
        <v>143</v>
      </c>
      <c r="C91" s="40">
        <f t="shared" ref="C91:C105" si="12">IF(C92=0,0,IF($R$92&gt;(C92*$Q$94),C92+1,0))</f>
        <v>0</v>
      </c>
      <c r="D91" s="192" t="s">
        <v>144</v>
      </c>
      <c r="E91" s="187"/>
      <c r="F91" s="187"/>
      <c r="G91" s="187"/>
      <c r="H91" s="187"/>
      <c r="I91" s="85" t="b">
        <v>0</v>
      </c>
      <c r="J91" s="48" t="str">
        <f>IF(I91=TRUE,"CONCLUÍDO","PENDENTE")</f>
        <v>PENDENTE</v>
      </c>
      <c r="K91" s="120"/>
      <c r="L91" s="121"/>
      <c r="M91" s="121"/>
      <c r="N91" s="121"/>
      <c r="O91" s="122"/>
      <c r="Q91" s="32"/>
      <c r="R91" s="33" t="s">
        <v>25</v>
      </c>
      <c r="S91" s="33" t="s">
        <v>26</v>
      </c>
      <c r="T91" s="34" t="s">
        <v>27</v>
      </c>
    </row>
    <row r="92" spans="1:20" ht="16.8" thickBot="1" x14ac:dyDescent="0.35">
      <c r="A92" s="66"/>
      <c r="B92" s="218"/>
      <c r="C92" s="41">
        <f t="shared" si="12"/>
        <v>0</v>
      </c>
      <c r="D92" s="193" t="s">
        <v>145</v>
      </c>
      <c r="E92" s="181"/>
      <c r="F92" s="181"/>
      <c r="G92" s="181"/>
      <c r="H92" s="181"/>
      <c r="I92" s="86" t="b">
        <v>0</v>
      </c>
      <c r="J92" s="48" t="str">
        <f t="shared" ref="J92:J106" si="13">IF(I92=TRUE,"CONCLUÍDO","PENDENTE")</f>
        <v>PENDENTE</v>
      </c>
      <c r="K92" s="114"/>
      <c r="L92" s="115"/>
      <c r="M92" s="115"/>
      <c r="N92" s="115"/>
      <c r="O92" s="116"/>
      <c r="Q92" s="35">
        <f>S92/SUM(S92:T92)</f>
        <v>0</v>
      </c>
      <c r="R92" s="36">
        <f>S92/SUM(S92:T92)</f>
        <v>0</v>
      </c>
      <c r="S92" s="11">
        <f>COUNTIF(J91:J106,"CONCLUÍDO")</f>
        <v>0</v>
      </c>
      <c r="T92" s="31">
        <f>COUNTIF(J91:J106,"PENDENTE")</f>
        <v>16</v>
      </c>
    </row>
    <row r="93" spans="1:20" ht="16.8" thickBot="1" x14ac:dyDescent="0.35">
      <c r="A93" s="66"/>
      <c r="B93" s="218"/>
      <c r="C93" s="41">
        <f t="shared" si="12"/>
        <v>0</v>
      </c>
      <c r="D93" s="189" t="s">
        <v>146</v>
      </c>
      <c r="E93" s="188"/>
      <c r="F93" s="188"/>
      <c r="G93" s="188"/>
      <c r="H93" s="188"/>
      <c r="I93" s="87" t="b">
        <v>0</v>
      </c>
      <c r="J93" s="48" t="str">
        <f t="shared" si="13"/>
        <v>PENDENTE</v>
      </c>
      <c r="K93" s="117"/>
      <c r="L93" s="118"/>
      <c r="M93" s="118"/>
      <c r="N93" s="118"/>
      <c r="O93" s="119"/>
      <c r="Q93" s="35">
        <f>COUNTA(D91:H106)</f>
        <v>16</v>
      </c>
      <c r="R93">
        <v>1</v>
      </c>
      <c r="T93" s="37"/>
    </row>
    <row r="94" spans="1:20" ht="16.8" thickBot="1" x14ac:dyDescent="0.35">
      <c r="A94" s="66"/>
      <c r="B94" s="218"/>
      <c r="C94" s="41">
        <f t="shared" si="12"/>
        <v>0</v>
      </c>
      <c r="D94" s="193" t="s">
        <v>147</v>
      </c>
      <c r="E94" s="181"/>
      <c r="F94" s="181"/>
      <c r="G94" s="181"/>
      <c r="H94" s="181"/>
      <c r="I94" s="86" t="b">
        <v>0</v>
      </c>
      <c r="J94" s="48" t="str">
        <f t="shared" si="13"/>
        <v>PENDENTE</v>
      </c>
      <c r="K94" s="114"/>
      <c r="L94" s="115"/>
      <c r="M94" s="115"/>
      <c r="N94" s="115"/>
      <c r="O94" s="116"/>
      <c r="Q94" s="38">
        <f>100/Q93/100</f>
        <v>6.25E-2</v>
      </c>
      <c r="R94" s="18"/>
      <c r="S94" s="18"/>
      <c r="T94" s="39"/>
    </row>
    <row r="95" spans="1:20" ht="16.8" thickBot="1" x14ac:dyDescent="0.35">
      <c r="A95" s="66"/>
      <c r="B95" s="218"/>
      <c r="C95" s="41">
        <f t="shared" si="12"/>
        <v>0</v>
      </c>
      <c r="D95" s="189" t="s">
        <v>148</v>
      </c>
      <c r="E95" s="188"/>
      <c r="F95" s="188"/>
      <c r="G95" s="188"/>
      <c r="H95" s="188"/>
      <c r="I95" s="87" t="b">
        <v>0</v>
      </c>
      <c r="J95" s="48" t="str">
        <f t="shared" si="13"/>
        <v>PENDENTE</v>
      </c>
      <c r="K95" s="117"/>
      <c r="L95" s="118"/>
      <c r="M95" s="118"/>
      <c r="N95" s="118"/>
      <c r="O95" s="119"/>
    </row>
    <row r="96" spans="1:20" ht="16.8" thickBot="1" x14ac:dyDescent="0.35">
      <c r="A96" s="66"/>
      <c r="B96" s="218"/>
      <c r="C96" s="41">
        <f t="shared" si="12"/>
        <v>0</v>
      </c>
      <c r="D96" s="193" t="s">
        <v>149</v>
      </c>
      <c r="E96" s="181"/>
      <c r="F96" s="181"/>
      <c r="G96" s="181"/>
      <c r="H96" s="181"/>
      <c r="I96" s="86" t="b">
        <v>0</v>
      </c>
      <c r="J96" s="48" t="str">
        <f t="shared" si="13"/>
        <v>PENDENTE</v>
      </c>
      <c r="K96" s="114"/>
      <c r="L96" s="115"/>
      <c r="M96" s="115"/>
      <c r="N96" s="115"/>
      <c r="O96" s="116"/>
    </row>
    <row r="97" spans="1:20" ht="16.8" thickBot="1" x14ac:dyDescent="0.35">
      <c r="A97" s="66"/>
      <c r="B97" s="218"/>
      <c r="C97" s="41">
        <f t="shared" si="12"/>
        <v>0</v>
      </c>
      <c r="D97" s="189" t="s">
        <v>150</v>
      </c>
      <c r="E97" s="188"/>
      <c r="F97" s="188"/>
      <c r="G97" s="188"/>
      <c r="H97" s="188"/>
      <c r="I97" s="87" t="b">
        <v>0</v>
      </c>
      <c r="J97" s="48" t="str">
        <f t="shared" si="13"/>
        <v>PENDENTE</v>
      </c>
      <c r="K97" s="117"/>
      <c r="L97" s="118"/>
      <c r="M97" s="118"/>
      <c r="N97" s="118"/>
      <c r="O97" s="119"/>
    </row>
    <row r="98" spans="1:20" ht="16.8" thickBot="1" x14ac:dyDescent="0.35">
      <c r="A98" s="66"/>
      <c r="B98" s="218"/>
      <c r="C98" s="41">
        <f t="shared" si="12"/>
        <v>0</v>
      </c>
      <c r="D98" s="193" t="s">
        <v>151</v>
      </c>
      <c r="E98" s="181"/>
      <c r="F98" s="181"/>
      <c r="G98" s="181"/>
      <c r="H98" s="181"/>
      <c r="I98" s="86" t="b">
        <v>0</v>
      </c>
      <c r="J98" s="48" t="str">
        <f t="shared" si="13"/>
        <v>PENDENTE</v>
      </c>
      <c r="K98" s="114"/>
      <c r="L98" s="115"/>
      <c r="M98" s="115"/>
      <c r="N98" s="115"/>
      <c r="O98" s="116"/>
    </row>
    <row r="99" spans="1:20" ht="16.8" thickBot="1" x14ac:dyDescent="0.35">
      <c r="A99" s="66"/>
      <c r="B99" s="218"/>
      <c r="C99" s="41">
        <f t="shared" si="12"/>
        <v>0</v>
      </c>
      <c r="D99" s="189" t="s">
        <v>152</v>
      </c>
      <c r="E99" s="188"/>
      <c r="F99" s="188"/>
      <c r="G99" s="188"/>
      <c r="H99" s="188"/>
      <c r="I99" s="87" t="b">
        <v>0</v>
      </c>
      <c r="J99" s="48" t="str">
        <f t="shared" si="13"/>
        <v>PENDENTE</v>
      </c>
      <c r="K99" s="117"/>
      <c r="L99" s="118"/>
      <c r="M99" s="118"/>
      <c r="N99" s="118"/>
      <c r="O99" s="119"/>
    </row>
    <row r="100" spans="1:20" ht="16.8" thickBot="1" x14ac:dyDescent="0.35">
      <c r="A100" s="66"/>
      <c r="B100" s="218"/>
      <c r="C100" s="41">
        <f t="shared" si="12"/>
        <v>0</v>
      </c>
      <c r="D100" s="193" t="s">
        <v>153</v>
      </c>
      <c r="E100" s="181"/>
      <c r="F100" s="181"/>
      <c r="G100" s="181"/>
      <c r="H100" s="181"/>
      <c r="I100" s="86" t="b">
        <v>0</v>
      </c>
      <c r="J100" s="48" t="str">
        <f t="shared" si="13"/>
        <v>PENDENTE</v>
      </c>
      <c r="K100" s="114"/>
      <c r="L100" s="115"/>
      <c r="M100" s="115"/>
      <c r="N100" s="115"/>
      <c r="O100" s="116"/>
    </row>
    <row r="101" spans="1:20" ht="16.8" thickBot="1" x14ac:dyDescent="0.35">
      <c r="A101" s="66"/>
      <c r="B101" s="218"/>
      <c r="C101" s="41">
        <f t="shared" si="12"/>
        <v>0</v>
      </c>
      <c r="D101" s="189" t="s">
        <v>154</v>
      </c>
      <c r="E101" s="188"/>
      <c r="F101" s="188"/>
      <c r="G101" s="188"/>
      <c r="H101" s="188"/>
      <c r="I101" s="87" t="b">
        <v>0</v>
      </c>
      <c r="J101" s="48" t="str">
        <f t="shared" si="13"/>
        <v>PENDENTE</v>
      </c>
      <c r="K101" s="117"/>
      <c r="L101" s="118"/>
      <c r="M101" s="118"/>
      <c r="N101" s="118"/>
      <c r="O101" s="119"/>
    </row>
    <row r="102" spans="1:20" ht="16.8" thickBot="1" x14ac:dyDescent="0.35">
      <c r="A102" s="66"/>
      <c r="B102" s="218"/>
      <c r="C102" s="41">
        <f t="shared" si="12"/>
        <v>0</v>
      </c>
      <c r="D102" s="193" t="s">
        <v>155</v>
      </c>
      <c r="E102" s="181"/>
      <c r="F102" s="181"/>
      <c r="G102" s="181"/>
      <c r="H102" s="181"/>
      <c r="I102" s="86" t="b">
        <v>0</v>
      </c>
      <c r="J102" s="48" t="str">
        <f t="shared" si="13"/>
        <v>PENDENTE</v>
      </c>
      <c r="K102" s="114"/>
      <c r="L102" s="115"/>
      <c r="M102" s="115"/>
      <c r="N102" s="115"/>
      <c r="O102" s="116"/>
      <c r="Q102" t="s">
        <v>156</v>
      </c>
    </row>
    <row r="103" spans="1:20" ht="16.8" thickBot="1" x14ac:dyDescent="0.35">
      <c r="A103" s="66"/>
      <c r="B103" s="218"/>
      <c r="C103" s="41">
        <f t="shared" si="12"/>
        <v>0</v>
      </c>
      <c r="D103" s="189" t="s">
        <v>157</v>
      </c>
      <c r="E103" s="188"/>
      <c r="F103" s="188"/>
      <c r="G103" s="188"/>
      <c r="H103" s="188"/>
      <c r="I103" s="87" t="b">
        <v>0</v>
      </c>
      <c r="J103" s="48" t="str">
        <f t="shared" si="13"/>
        <v>PENDENTE</v>
      </c>
      <c r="K103" s="117"/>
      <c r="L103" s="118"/>
      <c r="M103" s="118"/>
      <c r="N103" s="118"/>
      <c r="O103" s="119"/>
    </row>
    <row r="104" spans="1:20" ht="16.8" thickBot="1" x14ac:dyDescent="0.35">
      <c r="A104" s="66"/>
      <c r="B104" s="218"/>
      <c r="C104" s="41">
        <f t="shared" si="12"/>
        <v>0</v>
      </c>
      <c r="D104" s="193" t="s">
        <v>158</v>
      </c>
      <c r="E104" s="181"/>
      <c r="F104" s="181"/>
      <c r="G104" s="181"/>
      <c r="H104" s="181"/>
      <c r="I104" s="86" t="b">
        <v>0</v>
      </c>
      <c r="J104" s="48" t="str">
        <f t="shared" si="13"/>
        <v>PENDENTE</v>
      </c>
      <c r="K104" s="114"/>
      <c r="L104" s="115"/>
      <c r="M104" s="115"/>
      <c r="N104" s="115"/>
      <c r="O104" s="116"/>
    </row>
    <row r="105" spans="1:20" ht="16.8" thickBot="1" x14ac:dyDescent="0.35">
      <c r="A105" s="66"/>
      <c r="B105" s="218"/>
      <c r="C105" s="41">
        <f t="shared" si="12"/>
        <v>0</v>
      </c>
      <c r="D105" s="189" t="s">
        <v>159</v>
      </c>
      <c r="E105" s="188"/>
      <c r="F105" s="188"/>
      <c r="G105" s="188"/>
      <c r="H105" s="188"/>
      <c r="I105" s="87" t="b">
        <v>0</v>
      </c>
      <c r="J105" s="48" t="str">
        <f t="shared" si="13"/>
        <v>PENDENTE</v>
      </c>
      <c r="K105" s="117"/>
      <c r="L105" s="118"/>
      <c r="M105" s="118"/>
      <c r="N105" s="118"/>
      <c r="O105" s="119"/>
    </row>
    <row r="106" spans="1:20" ht="16.8" thickBot="1" x14ac:dyDescent="0.35">
      <c r="A106" s="66"/>
      <c r="B106" s="219"/>
      <c r="C106" s="42">
        <f>IF(C107=0,0,IF($R$92&gt;(C107*$Q$94),C107+1,0))</f>
        <v>0</v>
      </c>
      <c r="D106" s="190" t="s">
        <v>160</v>
      </c>
      <c r="E106" s="191"/>
      <c r="F106" s="191"/>
      <c r="G106" s="191"/>
      <c r="H106" s="191"/>
      <c r="I106" s="88" t="b">
        <v>0</v>
      </c>
      <c r="J106" s="48" t="str">
        <f t="shared" si="13"/>
        <v>PENDENTE</v>
      </c>
      <c r="K106" s="134"/>
      <c r="L106" s="135"/>
      <c r="M106" s="135"/>
      <c r="N106" s="135"/>
      <c r="O106" s="136"/>
      <c r="P106" s="2"/>
      <c r="Q106" s="2" t="s">
        <v>161</v>
      </c>
    </row>
    <row r="107" spans="1:20" s="12" customFormat="1" ht="8.25" customHeight="1" thickBot="1" x14ac:dyDescent="0.35">
      <c r="B107" s="68"/>
      <c r="C107" s="68">
        <v>0.1</v>
      </c>
      <c r="D107" s="46"/>
      <c r="E107" s="46"/>
      <c r="F107" s="46"/>
      <c r="G107" s="46"/>
      <c r="H107" s="46"/>
      <c r="I107" s="78"/>
      <c r="P107" s="44"/>
      <c r="Q107" s="44"/>
    </row>
    <row r="108" spans="1:20" ht="16.8" thickBot="1" x14ac:dyDescent="0.35">
      <c r="A108" s="66"/>
      <c r="B108" s="217" t="s">
        <v>162</v>
      </c>
      <c r="C108" s="40">
        <f>IF(C109=0,0,IF($R$109&gt;(C109*$Q$111),C109+1,0))</f>
        <v>0</v>
      </c>
      <c r="D108" s="192" t="s">
        <v>163</v>
      </c>
      <c r="E108" s="187"/>
      <c r="F108" s="187"/>
      <c r="G108" s="187"/>
      <c r="H108" s="187"/>
      <c r="I108" s="89" t="b">
        <v>0</v>
      </c>
      <c r="J108" s="27" t="str">
        <f>IF(I108=TRUE,"CONCLUÍDO","PENDENTE")</f>
        <v>PENDENTE</v>
      </c>
      <c r="K108" s="120"/>
      <c r="L108" s="121"/>
      <c r="M108" s="121"/>
      <c r="N108" s="121"/>
      <c r="O108" s="122"/>
      <c r="Q108" s="32"/>
      <c r="R108" s="33" t="s">
        <v>25</v>
      </c>
      <c r="S108" s="33" t="s">
        <v>26</v>
      </c>
      <c r="T108" s="34" t="s">
        <v>27</v>
      </c>
    </row>
    <row r="109" spans="1:20" ht="16.8" thickBot="1" x14ac:dyDescent="0.35">
      <c r="A109" s="66"/>
      <c r="B109" s="215"/>
      <c r="C109" s="41">
        <f>IF(C110=0,0,IF($R$109&gt;(C110*$Q$111),C110+1,0))</f>
        <v>0</v>
      </c>
      <c r="D109" s="193" t="s">
        <v>164</v>
      </c>
      <c r="E109" s="181"/>
      <c r="F109" s="181"/>
      <c r="G109" s="181"/>
      <c r="H109" s="181"/>
      <c r="I109" s="90" t="b">
        <v>0</v>
      </c>
      <c r="J109" s="27" t="str">
        <f>IF(I109=TRUE,"CONCLUÍDO","PENDENTE")</f>
        <v>PENDENTE</v>
      </c>
      <c r="K109" s="114"/>
      <c r="L109" s="115"/>
      <c r="M109" s="115"/>
      <c r="N109" s="115"/>
      <c r="O109" s="116"/>
      <c r="Q109" s="35">
        <f>S109/SUM(S109:T109)</f>
        <v>0</v>
      </c>
      <c r="R109" s="36">
        <f>S109/SUM(S109:T109)</f>
        <v>0</v>
      </c>
      <c r="S109" s="11">
        <f>COUNTIF(J108:J111,"CONCLUÍDO")</f>
        <v>0</v>
      </c>
      <c r="T109" s="31">
        <f>COUNTIF(J108:J111,"PENDENTE")</f>
        <v>4</v>
      </c>
    </row>
    <row r="110" spans="1:20" ht="16.8" thickBot="1" x14ac:dyDescent="0.35">
      <c r="A110" s="66"/>
      <c r="B110" s="215"/>
      <c r="C110" s="41">
        <f>IF(C111=0,0,IF($R$109&gt;(C111*$Q$111),C111+1,0))</f>
        <v>0</v>
      </c>
      <c r="D110" s="189" t="s">
        <v>165</v>
      </c>
      <c r="E110" s="188"/>
      <c r="F110" s="188"/>
      <c r="G110" s="188"/>
      <c r="H110" s="188"/>
      <c r="I110" s="91" t="b">
        <v>0</v>
      </c>
      <c r="J110" s="27" t="str">
        <f>IF(I110=TRUE,"CONCLUÍDO","PENDENTE")</f>
        <v>PENDENTE</v>
      </c>
      <c r="K110" s="117"/>
      <c r="L110" s="118"/>
      <c r="M110" s="118"/>
      <c r="N110" s="118"/>
      <c r="O110" s="119"/>
      <c r="Q110" s="35">
        <f>COUNTA(D108:H111)</f>
        <v>4</v>
      </c>
      <c r="R110">
        <v>1</v>
      </c>
      <c r="T110" s="37"/>
    </row>
    <row r="111" spans="1:20" ht="16.8" thickBot="1" x14ac:dyDescent="0.35">
      <c r="A111" s="66"/>
      <c r="B111" s="216"/>
      <c r="C111" s="42">
        <f>IF(C112=0,0,IF($R$109&gt;(C112*$Q$111),C112+1,0))</f>
        <v>0</v>
      </c>
      <c r="D111" s="190" t="s">
        <v>166</v>
      </c>
      <c r="E111" s="191"/>
      <c r="F111" s="191"/>
      <c r="G111" s="191"/>
      <c r="H111" s="191"/>
      <c r="I111" s="92" t="b">
        <v>0</v>
      </c>
      <c r="J111" s="27" t="str">
        <f>IF(I111=TRUE,"CONCLUÍDO","PENDENTE")</f>
        <v>PENDENTE</v>
      </c>
      <c r="K111" s="134"/>
      <c r="L111" s="135"/>
      <c r="M111" s="135"/>
      <c r="N111" s="135"/>
      <c r="O111" s="136"/>
      <c r="Q111" s="38">
        <f>100/Q110/100</f>
        <v>0.25</v>
      </c>
      <c r="R111" s="18"/>
      <c r="S111" s="18"/>
      <c r="T111" s="39"/>
    </row>
    <row r="112" spans="1:20" s="12" customFormat="1" ht="7.5" customHeight="1" thickBot="1" x14ac:dyDescent="0.35">
      <c r="B112" s="45"/>
      <c r="C112" s="45">
        <v>0.1</v>
      </c>
      <c r="D112" s="46"/>
      <c r="E112" s="46"/>
      <c r="F112" s="46"/>
      <c r="G112" s="46"/>
      <c r="H112" s="46"/>
      <c r="I112" s="78"/>
    </row>
    <row r="113" spans="1:20" ht="16.8" thickBot="1" x14ac:dyDescent="0.35">
      <c r="A113" s="66"/>
      <c r="B113" s="23"/>
      <c r="C113" s="24"/>
      <c r="D113" s="30" t="s">
        <v>167</v>
      </c>
      <c r="E113" s="19"/>
      <c r="F113" s="20"/>
      <c r="G113" s="20"/>
      <c r="H113" s="20"/>
      <c r="I113" s="79"/>
      <c r="J113" s="20"/>
      <c r="K113" s="20"/>
      <c r="L113" s="20"/>
      <c r="M113" s="20"/>
      <c r="N113" s="20"/>
      <c r="O113" s="21"/>
    </row>
    <row r="114" spans="1:20" ht="16.8" thickBot="1" x14ac:dyDescent="0.35">
      <c r="A114" s="66"/>
      <c r="B114" s="252" t="s">
        <v>168</v>
      </c>
      <c r="C114" s="40">
        <f t="shared" ref="C114:C119" si="14">IF(C115=0,0,IF($R$115&gt;(C115*$Q$117),C115+1,0))</f>
        <v>0</v>
      </c>
      <c r="D114" s="192" t="s">
        <v>169</v>
      </c>
      <c r="E114" s="187"/>
      <c r="F114" s="187"/>
      <c r="G114" s="187"/>
      <c r="H114" s="187"/>
      <c r="I114" s="89" t="b">
        <v>0</v>
      </c>
      <c r="J114" s="27" t="str">
        <f t="shared" ref="J114:J119" si="15">IF(I114=TRUE,"CONCLUÍDO","PENDENTE")</f>
        <v>PENDENTE</v>
      </c>
      <c r="K114" s="120"/>
      <c r="L114" s="121"/>
      <c r="M114" s="121"/>
      <c r="N114" s="121"/>
      <c r="O114" s="122"/>
      <c r="Q114" s="32"/>
      <c r="R114" s="33" t="s">
        <v>25</v>
      </c>
      <c r="S114" s="33" t="s">
        <v>26</v>
      </c>
      <c r="T114" s="34" t="s">
        <v>27</v>
      </c>
    </row>
    <row r="115" spans="1:20" ht="16.8" thickBot="1" x14ac:dyDescent="0.35">
      <c r="A115" s="66"/>
      <c r="B115" s="253"/>
      <c r="C115" s="41">
        <f t="shared" si="14"/>
        <v>0</v>
      </c>
      <c r="D115" s="193" t="s">
        <v>170</v>
      </c>
      <c r="E115" s="181"/>
      <c r="F115" s="181"/>
      <c r="G115" s="181"/>
      <c r="H115" s="181"/>
      <c r="I115" s="90" t="b">
        <v>0</v>
      </c>
      <c r="J115" s="27" t="str">
        <f t="shared" si="15"/>
        <v>PENDENTE</v>
      </c>
      <c r="K115" s="114"/>
      <c r="L115" s="115"/>
      <c r="M115" s="115"/>
      <c r="N115" s="115"/>
      <c r="O115" s="116"/>
      <c r="Q115" s="35">
        <f>S115/SUM(S115:T115)</f>
        <v>0</v>
      </c>
      <c r="R115" s="36">
        <f>S115/SUM(S115:T115)</f>
        <v>0</v>
      </c>
      <c r="S115" s="11">
        <f>COUNTIF(J114:J119,"CONCLUÍDO")</f>
        <v>0</v>
      </c>
      <c r="T115" s="31">
        <f>COUNTIF(J114:J119,"PENDENTE")</f>
        <v>6</v>
      </c>
    </row>
    <row r="116" spans="1:20" ht="16.8" thickBot="1" x14ac:dyDescent="0.35">
      <c r="A116" s="66"/>
      <c r="B116" s="253"/>
      <c r="C116" s="41">
        <f t="shared" si="14"/>
        <v>0</v>
      </c>
      <c r="D116" s="189" t="s">
        <v>171</v>
      </c>
      <c r="E116" s="188"/>
      <c r="F116" s="188"/>
      <c r="G116" s="188"/>
      <c r="H116" s="188"/>
      <c r="I116" s="91" t="b">
        <v>0</v>
      </c>
      <c r="J116" s="27" t="str">
        <f t="shared" si="15"/>
        <v>PENDENTE</v>
      </c>
      <c r="K116" s="117"/>
      <c r="L116" s="118"/>
      <c r="M116" s="118"/>
      <c r="N116" s="118"/>
      <c r="O116" s="119"/>
      <c r="Q116" s="35">
        <f>COUNTA(D114:H119)</f>
        <v>6</v>
      </c>
      <c r="R116">
        <v>1</v>
      </c>
      <c r="T116" s="37"/>
    </row>
    <row r="117" spans="1:20" ht="16.8" thickBot="1" x14ac:dyDescent="0.35">
      <c r="A117" s="66"/>
      <c r="B117" s="253"/>
      <c r="C117" s="41">
        <f t="shared" si="14"/>
        <v>0</v>
      </c>
      <c r="D117" s="193" t="s">
        <v>172</v>
      </c>
      <c r="E117" s="181"/>
      <c r="F117" s="181"/>
      <c r="G117" s="181"/>
      <c r="H117" s="181"/>
      <c r="I117" s="90" t="b">
        <v>0</v>
      </c>
      <c r="J117" s="27" t="str">
        <f t="shared" si="15"/>
        <v>PENDENTE</v>
      </c>
      <c r="K117" s="114"/>
      <c r="L117" s="115"/>
      <c r="M117" s="115"/>
      <c r="N117" s="115"/>
      <c r="O117" s="116"/>
      <c r="Q117" s="38">
        <f>100/Q116/100</f>
        <v>0.16666666666666669</v>
      </c>
      <c r="R117" s="18"/>
      <c r="S117" s="18"/>
      <c r="T117" s="39"/>
    </row>
    <row r="118" spans="1:20" ht="16.8" thickBot="1" x14ac:dyDescent="0.35">
      <c r="A118" s="66"/>
      <c r="B118" s="253"/>
      <c r="C118" s="41">
        <f t="shared" si="14"/>
        <v>0</v>
      </c>
      <c r="D118" s="189" t="s">
        <v>173</v>
      </c>
      <c r="E118" s="188"/>
      <c r="F118" s="188"/>
      <c r="G118" s="188"/>
      <c r="H118" s="188"/>
      <c r="I118" s="91" t="b">
        <v>0</v>
      </c>
      <c r="J118" s="27" t="str">
        <f t="shared" si="15"/>
        <v>PENDENTE</v>
      </c>
      <c r="K118" s="117"/>
      <c r="L118" s="118"/>
      <c r="M118" s="118"/>
      <c r="N118" s="118"/>
      <c r="O118" s="119"/>
    </row>
    <row r="119" spans="1:20" ht="16.8" thickBot="1" x14ac:dyDescent="0.35">
      <c r="A119" s="66"/>
      <c r="B119" s="254"/>
      <c r="C119" s="42">
        <f t="shared" si="14"/>
        <v>0</v>
      </c>
      <c r="D119" s="190" t="s">
        <v>174</v>
      </c>
      <c r="E119" s="191"/>
      <c r="F119" s="191"/>
      <c r="G119" s="191"/>
      <c r="H119" s="191"/>
      <c r="I119" s="92" t="b">
        <v>0</v>
      </c>
      <c r="J119" s="27" t="str">
        <f t="shared" si="15"/>
        <v>PENDENTE</v>
      </c>
      <c r="K119" s="134"/>
      <c r="L119" s="135"/>
      <c r="M119" s="135"/>
      <c r="N119" s="135"/>
      <c r="O119" s="136"/>
    </row>
    <row r="120" spans="1:20" s="12" customFormat="1" ht="8.25" customHeight="1" thickBot="1" x14ac:dyDescent="0.35">
      <c r="B120" s="68"/>
      <c r="C120" s="68">
        <v>0.1</v>
      </c>
      <c r="D120" s="46"/>
      <c r="E120" s="46"/>
      <c r="F120" s="46"/>
      <c r="G120" s="46"/>
      <c r="H120" s="46"/>
      <c r="I120" s="78"/>
    </row>
    <row r="121" spans="1:20" ht="16.8" thickBot="1" x14ac:dyDescent="0.35">
      <c r="A121" s="66"/>
      <c r="B121" s="23"/>
      <c r="C121" s="24"/>
      <c r="D121" s="29" t="s">
        <v>175</v>
      </c>
      <c r="E121" s="19"/>
      <c r="F121" s="20"/>
      <c r="G121" s="20"/>
      <c r="H121" s="20"/>
      <c r="I121" s="79"/>
      <c r="J121" s="20"/>
      <c r="K121" s="20"/>
      <c r="L121" s="20"/>
      <c r="M121" s="20"/>
      <c r="N121" s="20"/>
      <c r="O121" s="21"/>
      <c r="Q121" s="32"/>
      <c r="R121" s="33" t="s">
        <v>25</v>
      </c>
      <c r="S121" s="33" t="s">
        <v>26</v>
      </c>
      <c r="T121" s="34" t="s">
        <v>27</v>
      </c>
    </row>
    <row r="122" spans="1:20" ht="16.8" thickBot="1" x14ac:dyDescent="0.35">
      <c r="A122" s="66"/>
      <c r="B122" s="217" t="s">
        <v>176</v>
      </c>
      <c r="C122" s="40">
        <f>IF(C123=0,0,IF($R$122&gt;(C123*$Q$124),C123+1,0))</f>
        <v>0</v>
      </c>
      <c r="D122" s="187" t="s">
        <v>177</v>
      </c>
      <c r="E122" s="187"/>
      <c r="F122" s="187"/>
      <c r="G122" s="187"/>
      <c r="H122" s="187"/>
      <c r="I122" s="89" t="b">
        <v>0</v>
      </c>
      <c r="J122" s="27" t="str">
        <f>IF(I122=TRUE,"CONCLUÍDO","PENDENTE")</f>
        <v>PENDENTE</v>
      </c>
      <c r="K122" s="120"/>
      <c r="L122" s="121"/>
      <c r="M122" s="121"/>
      <c r="N122" s="121"/>
      <c r="O122" s="122"/>
      <c r="Q122" s="35">
        <f>S122/SUM(S122:T122)</f>
        <v>0</v>
      </c>
      <c r="R122" s="36">
        <f>S122/SUM(S122:T122)</f>
        <v>0</v>
      </c>
      <c r="S122" s="11">
        <f>COUNTIF(J122:J125,"CONCLUÍDO")</f>
        <v>0</v>
      </c>
      <c r="T122" s="31">
        <f>COUNTIF(J122:J125,"PENDENTE")</f>
        <v>4</v>
      </c>
    </row>
    <row r="123" spans="1:20" ht="16.8" thickBot="1" x14ac:dyDescent="0.35">
      <c r="A123" s="66"/>
      <c r="B123" s="215"/>
      <c r="C123" s="41">
        <f>IF(C124=0,0,IF($R$122&gt;(C124*$Q$124),C124+1,0))</f>
        <v>0</v>
      </c>
      <c r="D123" s="181" t="s">
        <v>178</v>
      </c>
      <c r="E123" s="181"/>
      <c r="F123" s="181"/>
      <c r="G123" s="181"/>
      <c r="H123" s="181"/>
      <c r="I123" s="90" t="b">
        <v>0</v>
      </c>
      <c r="J123" s="27" t="str">
        <f>IF(I123=TRUE,"CONCLUÍDO","PENDENTE")</f>
        <v>PENDENTE</v>
      </c>
      <c r="K123" s="114"/>
      <c r="L123" s="115"/>
      <c r="M123" s="115"/>
      <c r="N123" s="115"/>
      <c r="O123" s="116"/>
      <c r="Q123" s="35">
        <f>COUNTA(D122:H125)</f>
        <v>4</v>
      </c>
      <c r="R123">
        <v>1</v>
      </c>
      <c r="T123" s="37"/>
    </row>
    <row r="124" spans="1:20" ht="16.8" thickBot="1" x14ac:dyDescent="0.35">
      <c r="A124" s="66"/>
      <c r="B124" s="215"/>
      <c r="C124" s="41">
        <f>IF(C125=0,0,IF($R$122&gt;(C125*$Q$124),C125+1,0))</f>
        <v>0</v>
      </c>
      <c r="D124" s="188" t="s">
        <v>179</v>
      </c>
      <c r="E124" s="188"/>
      <c r="F124" s="188"/>
      <c r="G124" s="188"/>
      <c r="H124" s="188"/>
      <c r="I124" s="91" t="b">
        <v>0</v>
      </c>
      <c r="J124" s="27" t="str">
        <f>IF(I124=TRUE,"CONCLUÍDO","PENDENTE")</f>
        <v>PENDENTE</v>
      </c>
      <c r="K124" s="117"/>
      <c r="L124" s="118"/>
      <c r="M124" s="118"/>
      <c r="N124" s="118"/>
      <c r="O124" s="119"/>
      <c r="Q124" s="38">
        <f>100/Q123/100</f>
        <v>0.25</v>
      </c>
      <c r="R124" s="18"/>
      <c r="S124" s="18"/>
      <c r="T124" s="39"/>
    </row>
    <row r="125" spans="1:20" ht="16.8" thickBot="1" x14ac:dyDescent="0.35">
      <c r="A125" s="66"/>
      <c r="B125" s="216"/>
      <c r="C125" s="42">
        <f>IF(C126=0,0,IF($R$122&gt;(C126*$Q$124),C126+1,0))</f>
        <v>0</v>
      </c>
      <c r="D125" s="191" t="s">
        <v>180</v>
      </c>
      <c r="E125" s="191"/>
      <c r="F125" s="191"/>
      <c r="G125" s="191"/>
      <c r="H125" s="191"/>
      <c r="I125" s="92" t="b">
        <v>0</v>
      </c>
      <c r="J125" s="27" t="str">
        <f>IF(I125=TRUE,"CONCLUÍDO","PENDENTE")</f>
        <v>PENDENTE</v>
      </c>
      <c r="K125" s="134"/>
      <c r="L125" s="135"/>
      <c r="M125" s="135"/>
      <c r="N125" s="135"/>
      <c r="O125" s="136"/>
    </row>
    <row r="126" spans="1:20" s="12" customFormat="1" ht="6.75" customHeight="1" thickBot="1" x14ac:dyDescent="0.35">
      <c r="B126" s="45"/>
      <c r="C126" s="45">
        <v>0.1</v>
      </c>
      <c r="D126" s="46"/>
      <c r="E126" s="46"/>
      <c r="F126" s="46"/>
      <c r="G126" s="46"/>
      <c r="H126" s="46"/>
      <c r="I126" s="78"/>
    </row>
    <row r="127" spans="1:20" ht="15" customHeight="1" thickBot="1" x14ac:dyDescent="0.35">
      <c r="A127" s="66"/>
      <c r="B127" s="217" t="s">
        <v>181</v>
      </c>
      <c r="C127" s="40">
        <f t="shared" ref="C127:C134" si="16">IF(C128=0,0,IF($R$128&gt;(C128*$Q$130),C128+1,0))</f>
        <v>0</v>
      </c>
      <c r="D127" s="187" t="s">
        <v>182</v>
      </c>
      <c r="E127" s="187"/>
      <c r="F127" s="187"/>
      <c r="G127" s="187"/>
      <c r="H127" s="187"/>
      <c r="I127" s="89" t="b">
        <v>0</v>
      </c>
      <c r="J127" s="27" t="str">
        <f>IF(I127=TRUE,"CONCLUÍDO","PENDENTE")</f>
        <v>PENDENTE</v>
      </c>
      <c r="K127" s="120"/>
      <c r="L127" s="121"/>
      <c r="M127" s="121"/>
      <c r="N127" s="121"/>
      <c r="O127" s="122"/>
      <c r="Q127" s="32"/>
      <c r="R127" s="33" t="s">
        <v>25</v>
      </c>
      <c r="S127" s="33" t="s">
        <v>26</v>
      </c>
      <c r="T127" s="34" t="s">
        <v>27</v>
      </c>
    </row>
    <row r="128" spans="1:20" ht="16.8" thickBot="1" x14ac:dyDescent="0.35">
      <c r="A128" s="66"/>
      <c r="B128" s="218"/>
      <c r="C128" s="41">
        <f t="shared" si="16"/>
        <v>0</v>
      </c>
      <c r="D128" s="181" t="s">
        <v>183</v>
      </c>
      <c r="E128" s="181"/>
      <c r="F128" s="181"/>
      <c r="G128" s="181"/>
      <c r="H128" s="181"/>
      <c r="I128" s="90" t="b">
        <v>0</v>
      </c>
      <c r="J128" s="27" t="str">
        <f t="shared" ref="J128:J135" si="17">IF(I128=TRUE,"CONCLUÍDO","PENDENTE")</f>
        <v>PENDENTE</v>
      </c>
      <c r="K128" s="114"/>
      <c r="L128" s="115"/>
      <c r="M128" s="115"/>
      <c r="N128" s="115"/>
      <c r="O128" s="116"/>
      <c r="Q128" s="35">
        <f>S128/SUM(S128:T128)</f>
        <v>0</v>
      </c>
      <c r="R128" s="36">
        <f>S128/SUM(S128:T128)</f>
        <v>0</v>
      </c>
      <c r="S128" s="11">
        <f>COUNTIF(J127:J135,"CONCLUÍDO")</f>
        <v>0</v>
      </c>
      <c r="T128" s="31">
        <f>COUNTIF(J127:J135,"PENDENTE")</f>
        <v>9</v>
      </c>
    </row>
    <row r="129" spans="1:20" ht="16.8" thickBot="1" x14ac:dyDescent="0.35">
      <c r="A129" s="66"/>
      <c r="B129" s="218"/>
      <c r="C129" s="41">
        <f t="shared" si="16"/>
        <v>0</v>
      </c>
      <c r="D129" s="188" t="s">
        <v>184</v>
      </c>
      <c r="E129" s="188"/>
      <c r="F129" s="188"/>
      <c r="G129" s="188"/>
      <c r="H129" s="188"/>
      <c r="I129" s="91" t="b">
        <v>0</v>
      </c>
      <c r="J129" s="27" t="str">
        <f t="shared" si="17"/>
        <v>PENDENTE</v>
      </c>
      <c r="K129" s="117"/>
      <c r="L129" s="118"/>
      <c r="M129" s="118"/>
      <c r="N129" s="118"/>
      <c r="O129" s="119"/>
      <c r="Q129" s="35">
        <f>COUNTA(D127:H135)</f>
        <v>9</v>
      </c>
      <c r="R129">
        <v>1</v>
      </c>
      <c r="T129" s="37"/>
    </row>
    <row r="130" spans="1:20" ht="16.8" thickBot="1" x14ac:dyDescent="0.35">
      <c r="A130" s="66"/>
      <c r="B130" s="218"/>
      <c r="C130" s="41">
        <f t="shared" si="16"/>
        <v>0</v>
      </c>
      <c r="D130" s="181" t="s">
        <v>185</v>
      </c>
      <c r="E130" s="181"/>
      <c r="F130" s="181"/>
      <c r="G130" s="181"/>
      <c r="H130" s="181"/>
      <c r="I130" s="90" t="b">
        <v>0</v>
      </c>
      <c r="J130" s="27" t="str">
        <f t="shared" si="17"/>
        <v>PENDENTE</v>
      </c>
      <c r="K130" s="114"/>
      <c r="L130" s="115"/>
      <c r="M130" s="115"/>
      <c r="N130" s="115"/>
      <c r="O130" s="116"/>
      <c r="Q130" s="38">
        <f>100/Q129/100</f>
        <v>0.1111111111111111</v>
      </c>
      <c r="R130" s="18"/>
      <c r="S130" s="18"/>
      <c r="T130" s="39"/>
    </row>
    <row r="131" spans="1:20" ht="16.8" thickBot="1" x14ac:dyDescent="0.35">
      <c r="A131" s="66"/>
      <c r="B131" s="218"/>
      <c r="C131" s="41">
        <f t="shared" si="16"/>
        <v>0</v>
      </c>
      <c r="D131" s="188" t="s">
        <v>186</v>
      </c>
      <c r="E131" s="188"/>
      <c r="F131" s="188"/>
      <c r="G131" s="188"/>
      <c r="H131" s="188"/>
      <c r="I131" s="91" t="b">
        <v>0</v>
      </c>
      <c r="J131" s="27" t="str">
        <f t="shared" si="17"/>
        <v>PENDENTE</v>
      </c>
      <c r="K131" s="117"/>
      <c r="L131" s="118"/>
      <c r="M131" s="118"/>
      <c r="N131" s="118"/>
      <c r="O131" s="119"/>
    </row>
    <row r="132" spans="1:20" ht="16.8" thickBot="1" x14ac:dyDescent="0.35">
      <c r="A132" s="66"/>
      <c r="B132" s="218"/>
      <c r="C132" s="41">
        <f t="shared" si="16"/>
        <v>0</v>
      </c>
      <c r="D132" s="181" t="s">
        <v>187</v>
      </c>
      <c r="E132" s="181"/>
      <c r="F132" s="181"/>
      <c r="G132" s="181"/>
      <c r="H132" s="181"/>
      <c r="I132" s="90" t="b">
        <v>0</v>
      </c>
      <c r="J132" s="27" t="str">
        <f t="shared" si="17"/>
        <v>PENDENTE</v>
      </c>
      <c r="K132" s="114"/>
      <c r="L132" s="115"/>
      <c r="M132" s="115"/>
      <c r="N132" s="115"/>
      <c r="O132" s="116"/>
    </row>
    <row r="133" spans="1:20" ht="16.8" thickBot="1" x14ac:dyDescent="0.35">
      <c r="A133" s="66"/>
      <c r="B133" s="218"/>
      <c r="C133" s="41">
        <f t="shared" si="16"/>
        <v>0</v>
      </c>
      <c r="D133" s="188" t="s">
        <v>188</v>
      </c>
      <c r="E133" s="188"/>
      <c r="F133" s="188"/>
      <c r="G133" s="188"/>
      <c r="H133" s="188"/>
      <c r="I133" s="91" t="b">
        <v>0</v>
      </c>
      <c r="J133" s="27" t="str">
        <f t="shared" si="17"/>
        <v>PENDENTE</v>
      </c>
      <c r="K133" s="117"/>
      <c r="L133" s="118"/>
      <c r="M133" s="118"/>
      <c r="N133" s="118"/>
      <c r="O133" s="119"/>
    </row>
    <row r="134" spans="1:20" ht="16.8" thickBot="1" x14ac:dyDescent="0.35">
      <c r="A134" s="66"/>
      <c r="B134" s="218"/>
      <c r="C134" s="41">
        <f t="shared" si="16"/>
        <v>0</v>
      </c>
      <c r="D134" s="181" t="s">
        <v>189</v>
      </c>
      <c r="E134" s="181"/>
      <c r="F134" s="181"/>
      <c r="G134" s="181"/>
      <c r="H134" s="181"/>
      <c r="I134" s="90" t="b">
        <v>0</v>
      </c>
      <c r="J134" s="27" t="str">
        <f t="shared" si="17"/>
        <v>PENDENTE</v>
      </c>
      <c r="K134" s="114"/>
      <c r="L134" s="115"/>
      <c r="M134" s="115"/>
      <c r="N134" s="115"/>
      <c r="O134" s="116"/>
    </row>
    <row r="135" spans="1:20" ht="16.8" thickBot="1" x14ac:dyDescent="0.35">
      <c r="A135" s="66"/>
      <c r="B135" s="219"/>
      <c r="C135" s="42">
        <f>IF(C136=0,0,IF($R$128&gt;(C136*$Q$130),C136+1,0))</f>
        <v>0</v>
      </c>
      <c r="D135" s="182" t="s">
        <v>190</v>
      </c>
      <c r="E135" s="182"/>
      <c r="F135" s="182"/>
      <c r="G135" s="182"/>
      <c r="H135" s="182"/>
      <c r="I135" s="93" t="b">
        <v>0</v>
      </c>
      <c r="J135" s="27" t="str">
        <f t="shared" si="17"/>
        <v>PENDENTE</v>
      </c>
      <c r="K135" s="131"/>
      <c r="L135" s="132"/>
      <c r="M135" s="132"/>
      <c r="N135" s="132"/>
      <c r="O135" s="133"/>
    </row>
    <row r="136" spans="1:20" s="12" customFormat="1" ht="6.75" customHeight="1" thickBot="1" x14ac:dyDescent="0.35">
      <c r="B136" s="68"/>
      <c r="C136" s="68">
        <v>0.1</v>
      </c>
      <c r="D136" s="46"/>
      <c r="E136" s="46"/>
      <c r="F136" s="46"/>
      <c r="G136" s="46"/>
      <c r="H136" s="46"/>
      <c r="I136" s="78"/>
    </row>
    <row r="137" spans="1:20" ht="16.8" thickBot="1" x14ac:dyDescent="0.35">
      <c r="A137" s="66"/>
      <c r="B137" s="217" t="s">
        <v>191</v>
      </c>
      <c r="C137" s="40">
        <f t="shared" ref="C137:C145" si="18">IF(C138=0,0,IF($R$138&gt;(C138*$Q$140),C138+1,0))</f>
        <v>0</v>
      </c>
      <c r="D137" s="187" t="s">
        <v>192</v>
      </c>
      <c r="E137" s="187"/>
      <c r="F137" s="187"/>
      <c r="G137" s="187"/>
      <c r="H137" s="187"/>
      <c r="I137" s="89" t="b">
        <v>0</v>
      </c>
      <c r="J137" s="27" t="str">
        <f>IF(I137=TRUE,"CONCLUÍDO","PENDENTE")</f>
        <v>PENDENTE</v>
      </c>
      <c r="K137" s="120"/>
      <c r="L137" s="121"/>
      <c r="M137" s="121"/>
      <c r="N137" s="121"/>
      <c r="O137" s="122"/>
      <c r="Q137" s="32"/>
      <c r="R137" s="33" t="s">
        <v>25</v>
      </c>
      <c r="S137" s="33" t="s">
        <v>26</v>
      </c>
      <c r="T137" s="34" t="s">
        <v>27</v>
      </c>
    </row>
    <row r="138" spans="1:20" ht="16.8" thickBot="1" x14ac:dyDescent="0.35">
      <c r="A138" s="66"/>
      <c r="B138" s="218"/>
      <c r="C138" s="41">
        <f t="shared" si="18"/>
        <v>0</v>
      </c>
      <c r="D138" s="181" t="s">
        <v>193</v>
      </c>
      <c r="E138" s="181"/>
      <c r="F138" s="181"/>
      <c r="G138" s="181"/>
      <c r="H138" s="181"/>
      <c r="I138" s="90" t="b">
        <v>0</v>
      </c>
      <c r="J138" s="27" t="str">
        <f t="shared" ref="J138:J146" si="19">IF(I138=TRUE,"CONCLUÍDO","PENDENTE")</f>
        <v>PENDENTE</v>
      </c>
      <c r="K138" s="114"/>
      <c r="L138" s="115"/>
      <c r="M138" s="115"/>
      <c r="N138" s="115"/>
      <c r="O138" s="116"/>
      <c r="Q138" s="35">
        <f>S138/SUM(S138:T138)</f>
        <v>0</v>
      </c>
      <c r="R138" s="36">
        <f>S138/SUM(S138:T138)</f>
        <v>0</v>
      </c>
      <c r="S138" s="11">
        <f>COUNTIF(J137:J146,"CONCLUÍDO")</f>
        <v>0</v>
      </c>
      <c r="T138" s="31">
        <f>COUNTIF(J137:J146,"PENDENTE")</f>
        <v>10</v>
      </c>
    </row>
    <row r="139" spans="1:20" ht="16.8" thickBot="1" x14ac:dyDescent="0.35">
      <c r="A139" s="66"/>
      <c r="B139" s="218"/>
      <c r="C139" s="41">
        <f t="shared" si="18"/>
        <v>0</v>
      </c>
      <c r="D139" s="188" t="s">
        <v>194</v>
      </c>
      <c r="E139" s="188"/>
      <c r="F139" s="188"/>
      <c r="G139" s="188"/>
      <c r="H139" s="188"/>
      <c r="I139" s="91" t="b">
        <v>0</v>
      </c>
      <c r="J139" s="27" t="str">
        <f t="shared" si="19"/>
        <v>PENDENTE</v>
      </c>
      <c r="K139" s="117"/>
      <c r="L139" s="118"/>
      <c r="M139" s="118"/>
      <c r="N139" s="118"/>
      <c r="O139" s="119"/>
      <c r="Q139" s="35">
        <f>COUNTA(D137:H146)</f>
        <v>10</v>
      </c>
      <c r="R139">
        <v>1</v>
      </c>
      <c r="T139" s="37"/>
    </row>
    <row r="140" spans="1:20" ht="16.8" thickBot="1" x14ac:dyDescent="0.35">
      <c r="A140" s="66"/>
      <c r="B140" s="218"/>
      <c r="C140" s="41">
        <f t="shared" si="18"/>
        <v>0</v>
      </c>
      <c r="D140" s="181" t="s">
        <v>195</v>
      </c>
      <c r="E140" s="181"/>
      <c r="F140" s="181"/>
      <c r="G140" s="181"/>
      <c r="H140" s="181"/>
      <c r="I140" s="90" t="b">
        <v>0</v>
      </c>
      <c r="J140" s="27" t="str">
        <f t="shared" si="19"/>
        <v>PENDENTE</v>
      </c>
      <c r="K140" s="114"/>
      <c r="L140" s="115"/>
      <c r="M140" s="115"/>
      <c r="N140" s="115"/>
      <c r="O140" s="116"/>
      <c r="Q140" s="38">
        <f>100/Q139/100</f>
        <v>0.1</v>
      </c>
      <c r="R140" s="18"/>
      <c r="S140" s="18"/>
      <c r="T140" s="39"/>
    </row>
    <row r="141" spans="1:20" ht="16.8" thickBot="1" x14ac:dyDescent="0.35">
      <c r="A141" s="66"/>
      <c r="B141" s="218"/>
      <c r="C141" s="41">
        <f t="shared" si="18"/>
        <v>0</v>
      </c>
      <c r="D141" s="188" t="s">
        <v>196</v>
      </c>
      <c r="E141" s="188"/>
      <c r="F141" s="188"/>
      <c r="G141" s="188"/>
      <c r="H141" s="188"/>
      <c r="I141" s="91" t="b">
        <v>0</v>
      </c>
      <c r="J141" s="27" t="str">
        <f t="shared" si="19"/>
        <v>PENDENTE</v>
      </c>
      <c r="K141" s="117"/>
      <c r="L141" s="118"/>
      <c r="M141" s="118"/>
      <c r="N141" s="118"/>
      <c r="O141" s="119"/>
    </row>
    <row r="142" spans="1:20" ht="16.8" thickBot="1" x14ac:dyDescent="0.35">
      <c r="A142" s="66"/>
      <c r="B142" s="218"/>
      <c r="C142" s="41">
        <f t="shared" si="18"/>
        <v>0</v>
      </c>
      <c r="D142" s="181" t="s">
        <v>197</v>
      </c>
      <c r="E142" s="181"/>
      <c r="F142" s="181"/>
      <c r="G142" s="181"/>
      <c r="H142" s="181"/>
      <c r="I142" s="90" t="b">
        <v>0</v>
      </c>
      <c r="J142" s="27" t="str">
        <f t="shared" si="19"/>
        <v>PENDENTE</v>
      </c>
      <c r="K142" s="114"/>
      <c r="L142" s="115"/>
      <c r="M142" s="115"/>
      <c r="N142" s="115"/>
      <c r="O142" s="116"/>
    </row>
    <row r="143" spans="1:20" ht="16.8" thickBot="1" x14ac:dyDescent="0.35">
      <c r="A143" s="66"/>
      <c r="B143" s="218"/>
      <c r="C143" s="41">
        <f t="shared" si="18"/>
        <v>0</v>
      </c>
      <c r="D143" s="188" t="s">
        <v>198</v>
      </c>
      <c r="E143" s="188"/>
      <c r="F143" s="188"/>
      <c r="G143" s="188"/>
      <c r="H143" s="188"/>
      <c r="I143" s="91" t="b">
        <v>0</v>
      </c>
      <c r="J143" s="27" t="str">
        <f t="shared" si="19"/>
        <v>PENDENTE</v>
      </c>
      <c r="K143" s="117"/>
      <c r="L143" s="118"/>
      <c r="M143" s="118"/>
      <c r="N143" s="118"/>
      <c r="O143" s="119"/>
    </row>
    <row r="144" spans="1:20" ht="16.8" thickBot="1" x14ac:dyDescent="0.35">
      <c r="A144" s="66"/>
      <c r="B144" s="218"/>
      <c r="C144" s="41">
        <f t="shared" si="18"/>
        <v>0</v>
      </c>
      <c r="D144" s="181" t="s">
        <v>199</v>
      </c>
      <c r="E144" s="181"/>
      <c r="F144" s="181"/>
      <c r="G144" s="181"/>
      <c r="H144" s="181"/>
      <c r="I144" s="90" t="b">
        <v>0</v>
      </c>
      <c r="J144" s="27" t="str">
        <f t="shared" si="19"/>
        <v>PENDENTE</v>
      </c>
      <c r="K144" s="114"/>
      <c r="L144" s="115"/>
      <c r="M144" s="115"/>
      <c r="N144" s="115"/>
      <c r="O144" s="116"/>
    </row>
    <row r="145" spans="1:20" ht="16.8" thickBot="1" x14ac:dyDescent="0.35">
      <c r="A145" s="66"/>
      <c r="B145" s="218"/>
      <c r="C145" s="41">
        <f t="shared" si="18"/>
        <v>0</v>
      </c>
      <c r="D145" s="188" t="s">
        <v>200</v>
      </c>
      <c r="E145" s="188"/>
      <c r="F145" s="188"/>
      <c r="G145" s="188"/>
      <c r="H145" s="188"/>
      <c r="I145" s="91" t="b">
        <v>0</v>
      </c>
      <c r="J145" s="27" t="str">
        <f t="shared" si="19"/>
        <v>PENDENTE</v>
      </c>
      <c r="K145" s="117"/>
      <c r="L145" s="118"/>
      <c r="M145" s="118"/>
      <c r="N145" s="118"/>
      <c r="O145" s="119"/>
    </row>
    <row r="146" spans="1:20" ht="16.8" thickBot="1" x14ac:dyDescent="0.35">
      <c r="A146" s="66"/>
      <c r="B146" s="219"/>
      <c r="C146" s="42">
        <f>IF(C147=0,0,IF($R$138&gt;(C147*$Q$140),C147+1,0))</f>
        <v>0</v>
      </c>
      <c r="D146" s="191" t="s">
        <v>201</v>
      </c>
      <c r="E146" s="191"/>
      <c r="F146" s="191"/>
      <c r="G146" s="191"/>
      <c r="H146" s="191"/>
      <c r="I146" s="92" t="b">
        <v>0</v>
      </c>
      <c r="J146" s="27" t="str">
        <f t="shared" si="19"/>
        <v>PENDENTE</v>
      </c>
      <c r="K146" s="134"/>
      <c r="L146" s="135"/>
      <c r="M146" s="135"/>
      <c r="N146" s="135"/>
      <c r="O146" s="136"/>
    </row>
    <row r="147" spans="1:20" s="12" customFormat="1" ht="6.75" customHeight="1" thickBot="1" x14ac:dyDescent="0.35">
      <c r="B147" s="68"/>
      <c r="C147" s="68">
        <v>0.1</v>
      </c>
      <c r="D147" s="46"/>
      <c r="E147" s="46"/>
      <c r="F147" s="46"/>
      <c r="G147" s="46"/>
      <c r="H147" s="46"/>
      <c r="I147" s="78"/>
    </row>
    <row r="148" spans="1:20" ht="15" customHeight="1" thickBot="1" x14ac:dyDescent="0.35">
      <c r="A148" s="66"/>
      <c r="B148" s="217" t="s">
        <v>202</v>
      </c>
      <c r="C148" s="40">
        <f t="shared" ref="C148:C160" si="20">IF(C149=0,0,IF($R$149&gt;(C149*$Q$151),C149+1,0))</f>
        <v>0</v>
      </c>
      <c r="D148" s="192" t="s">
        <v>203</v>
      </c>
      <c r="E148" s="187"/>
      <c r="F148" s="187"/>
      <c r="G148" s="187"/>
      <c r="H148" s="187"/>
      <c r="I148" s="89" t="b">
        <v>0</v>
      </c>
      <c r="J148" s="27" t="str">
        <f>IF(I148=TRUE,"CONCLUÍDO","PENDENTE")</f>
        <v>PENDENTE</v>
      </c>
      <c r="K148" s="120"/>
      <c r="L148" s="121"/>
      <c r="M148" s="121"/>
      <c r="N148" s="121"/>
      <c r="O148" s="122"/>
      <c r="Q148" s="32"/>
      <c r="R148" s="33" t="s">
        <v>25</v>
      </c>
      <c r="S148" s="33" t="s">
        <v>26</v>
      </c>
      <c r="T148" s="34" t="s">
        <v>27</v>
      </c>
    </row>
    <row r="149" spans="1:20" ht="16.8" thickBot="1" x14ac:dyDescent="0.35">
      <c r="A149" s="66"/>
      <c r="B149" s="218"/>
      <c r="C149" s="41">
        <f t="shared" si="20"/>
        <v>0</v>
      </c>
      <c r="D149" s="193" t="s">
        <v>204</v>
      </c>
      <c r="E149" s="181"/>
      <c r="F149" s="181"/>
      <c r="G149" s="181"/>
      <c r="H149" s="181"/>
      <c r="I149" s="90" t="b">
        <v>0</v>
      </c>
      <c r="J149" s="27" t="str">
        <f t="shared" ref="J149:J161" si="21">IF(I149=TRUE,"CONCLUÍDO","PENDENTE")</f>
        <v>PENDENTE</v>
      </c>
      <c r="K149" s="114"/>
      <c r="L149" s="115"/>
      <c r="M149" s="115"/>
      <c r="N149" s="115"/>
      <c r="O149" s="116"/>
      <c r="Q149" s="35">
        <f>S149/SUM(S149:T149)</f>
        <v>0</v>
      </c>
      <c r="R149" s="36">
        <f>S149/SUM(S149:T149)</f>
        <v>0</v>
      </c>
      <c r="S149" s="11">
        <f>COUNTIF(J148:J161,"CONCLUÍDO")</f>
        <v>0</v>
      </c>
      <c r="T149" s="31">
        <f>COUNTIF(J148:J161,"PENDENTE")</f>
        <v>14</v>
      </c>
    </row>
    <row r="150" spans="1:20" ht="16.8" thickBot="1" x14ac:dyDescent="0.35">
      <c r="A150" s="66"/>
      <c r="B150" s="218"/>
      <c r="C150" s="41">
        <f t="shared" si="20"/>
        <v>0</v>
      </c>
      <c r="D150" s="189" t="s">
        <v>205</v>
      </c>
      <c r="E150" s="188"/>
      <c r="F150" s="188"/>
      <c r="G150" s="188"/>
      <c r="H150" s="188"/>
      <c r="I150" s="91" t="b">
        <v>0</v>
      </c>
      <c r="J150" s="27" t="str">
        <f t="shared" si="21"/>
        <v>PENDENTE</v>
      </c>
      <c r="K150" s="117"/>
      <c r="L150" s="118"/>
      <c r="M150" s="118"/>
      <c r="N150" s="118"/>
      <c r="O150" s="119"/>
      <c r="Q150" s="35">
        <f>COUNTA(D148:H161)</f>
        <v>14</v>
      </c>
      <c r="R150">
        <v>1</v>
      </c>
      <c r="T150" s="37"/>
    </row>
    <row r="151" spans="1:20" ht="16.8" thickBot="1" x14ac:dyDescent="0.35">
      <c r="A151" s="66"/>
      <c r="B151" s="218"/>
      <c r="C151" s="41">
        <f t="shared" si="20"/>
        <v>0</v>
      </c>
      <c r="D151" s="193" t="s">
        <v>206</v>
      </c>
      <c r="E151" s="181"/>
      <c r="F151" s="181"/>
      <c r="G151" s="181"/>
      <c r="H151" s="181"/>
      <c r="I151" s="90" t="b">
        <v>0</v>
      </c>
      <c r="J151" s="27" t="str">
        <f t="shared" si="21"/>
        <v>PENDENTE</v>
      </c>
      <c r="K151" s="114"/>
      <c r="L151" s="115"/>
      <c r="M151" s="115"/>
      <c r="N151" s="115"/>
      <c r="O151" s="116"/>
      <c r="Q151" s="38">
        <f>100/Q150/100</f>
        <v>7.1428571428571438E-2</v>
      </c>
      <c r="R151" s="18"/>
      <c r="S151" s="18"/>
      <c r="T151" s="39"/>
    </row>
    <row r="152" spans="1:20" ht="16.8" thickBot="1" x14ac:dyDescent="0.35">
      <c r="A152" s="66"/>
      <c r="B152" s="218"/>
      <c r="C152" s="41">
        <f t="shared" si="20"/>
        <v>0</v>
      </c>
      <c r="D152" s="189" t="s">
        <v>207</v>
      </c>
      <c r="E152" s="188"/>
      <c r="F152" s="188"/>
      <c r="G152" s="188"/>
      <c r="H152" s="188"/>
      <c r="I152" s="91" t="b">
        <v>0</v>
      </c>
      <c r="J152" s="27" t="str">
        <f t="shared" si="21"/>
        <v>PENDENTE</v>
      </c>
      <c r="K152" s="117"/>
      <c r="L152" s="118"/>
      <c r="M152" s="118"/>
      <c r="N152" s="118"/>
      <c r="O152" s="119"/>
    </row>
    <row r="153" spans="1:20" ht="16.8" thickBot="1" x14ac:dyDescent="0.35">
      <c r="A153" s="66"/>
      <c r="B153" s="218"/>
      <c r="C153" s="41">
        <f t="shared" si="20"/>
        <v>0</v>
      </c>
      <c r="D153" s="193" t="s">
        <v>208</v>
      </c>
      <c r="E153" s="181"/>
      <c r="F153" s="181"/>
      <c r="G153" s="181"/>
      <c r="H153" s="181"/>
      <c r="I153" s="90" t="b">
        <v>0</v>
      </c>
      <c r="J153" s="27" t="str">
        <f t="shared" si="21"/>
        <v>PENDENTE</v>
      </c>
      <c r="K153" s="114"/>
      <c r="L153" s="115"/>
      <c r="M153" s="115"/>
      <c r="N153" s="115"/>
      <c r="O153" s="116"/>
    </row>
    <row r="154" spans="1:20" ht="16.8" thickBot="1" x14ac:dyDescent="0.35">
      <c r="A154" s="66"/>
      <c r="B154" s="218"/>
      <c r="C154" s="41">
        <f t="shared" si="20"/>
        <v>0</v>
      </c>
      <c r="D154" s="189" t="s">
        <v>209</v>
      </c>
      <c r="E154" s="188"/>
      <c r="F154" s="188"/>
      <c r="G154" s="188"/>
      <c r="H154" s="188"/>
      <c r="I154" s="91" t="b">
        <v>0</v>
      </c>
      <c r="J154" s="27" t="str">
        <f t="shared" si="21"/>
        <v>PENDENTE</v>
      </c>
      <c r="K154" s="117"/>
      <c r="L154" s="118"/>
      <c r="M154" s="118"/>
      <c r="N154" s="118"/>
      <c r="O154" s="119"/>
    </row>
    <row r="155" spans="1:20" ht="16.8" thickBot="1" x14ac:dyDescent="0.35">
      <c r="A155" s="66"/>
      <c r="B155" s="218"/>
      <c r="C155" s="41">
        <f t="shared" si="20"/>
        <v>0</v>
      </c>
      <c r="D155" s="193" t="s">
        <v>210</v>
      </c>
      <c r="E155" s="181"/>
      <c r="F155" s="181"/>
      <c r="G155" s="181"/>
      <c r="H155" s="181"/>
      <c r="I155" s="90" t="b">
        <v>0</v>
      </c>
      <c r="J155" s="27" t="str">
        <f t="shared" si="21"/>
        <v>PENDENTE</v>
      </c>
      <c r="K155" s="114"/>
      <c r="L155" s="115"/>
      <c r="M155" s="115"/>
      <c r="N155" s="115"/>
      <c r="O155" s="116"/>
    </row>
    <row r="156" spans="1:20" ht="16.8" thickBot="1" x14ac:dyDescent="0.35">
      <c r="A156" s="66"/>
      <c r="B156" s="218"/>
      <c r="C156" s="41">
        <f t="shared" si="20"/>
        <v>0</v>
      </c>
      <c r="D156" s="189" t="s">
        <v>211</v>
      </c>
      <c r="E156" s="188"/>
      <c r="F156" s="188"/>
      <c r="G156" s="188"/>
      <c r="H156" s="188"/>
      <c r="I156" s="91" t="b">
        <v>0</v>
      </c>
      <c r="J156" s="27" t="str">
        <f t="shared" si="21"/>
        <v>PENDENTE</v>
      </c>
      <c r="K156" s="117"/>
      <c r="L156" s="118"/>
      <c r="M156" s="118"/>
      <c r="N156" s="118"/>
      <c r="O156" s="119"/>
    </row>
    <row r="157" spans="1:20" ht="16.8" thickBot="1" x14ac:dyDescent="0.35">
      <c r="A157" s="66"/>
      <c r="B157" s="218"/>
      <c r="C157" s="41">
        <f t="shared" si="20"/>
        <v>0</v>
      </c>
      <c r="D157" s="193" t="s">
        <v>212</v>
      </c>
      <c r="E157" s="181"/>
      <c r="F157" s="181"/>
      <c r="G157" s="181"/>
      <c r="H157" s="181"/>
      <c r="I157" s="90" t="b">
        <v>0</v>
      </c>
      <c r="J157" s="27" t="str">
        <f t="shared" si="21"/>
        <v>PENDENTE</v>
      </c>
      <c r="K157" s="114"/>
      <c r="L157" s="115"/>
      <c r="M157" s="115"/>
      <c r="N157" s="115"/>
      <c r="O157" s="116"/>
    </row>
    <row r="158" spans="1:20" ht="16.8" thickBot="1" x14ac:dyDescent="0.35">
      <c r="A158" s="66"/>
      <c r="B158" s="218"/>
      <c r="C158" s="41">
        <f t="shared" si="20"/>
        <v>0</v>
      </c>
      <c r="D158" s="189" t="s">
        <v>213</v>
      </c>
      <c r="E158" s="188"/>
      <c r="F158" s="188"/>
      <c r="G158" s="188"/>
      <c r="H158" s="188"/>
      <c r="I158" s="91" t="b">
        <v>0</v>
      </c>
      <c r="J158" s="27" t="str">
        <f t="shared" si="21"/>
        <v>PENDENTE</v>
      </c>
      <c r="K158" s="117"/>
      <c r="L158" s="118"/>
      <c r="M158" s="118"/>
      <c r="N158" s="118"/>
      <c r="O158" s="119"/>
    </row>
    <row r="159" spans="1:20" ht="16.8" thickBot="1" x14ac:dyDescent="0.35">
      <c r="A159" s="66"/>
      <c r="B159" s="218"/>
      <c r="C159" s="41">
        <f t="shared" si="20"/>
        <v>0</v>
      </c>
      <c r="D159" s="193" t="s">
        <v>214</v>
      </c>
      <c r="E159" s="181"/>
      <c r="F159" s="181"/>
      <c r="G159" s="181"/>
      <c r="H159" s="181"/>
      <c r="I159" s="90" t="b">
        <v>0</v>
      </c>
      <c r="J159" s="27" t="str">
        <f t="shared" si="21"/>
        <v>PENDENTE</v>
      </c>
      <c r="K159" s="114"/>
      <c r="L159" s="115"/>
      <c r="M159" s="115"/>
      <c r="N159" s="115"/>
      <c r="O159" s="116"/>
    </row>
    <row r="160" spans="1:20" ht="16.8" thickBot="1" x14ac:dyDescent="0.35">
      <c r="A160" s="66"/>
      <c r="B160" s="218"/>
      <c r="C160" s="41">
        <f t="shared" si="20"/>
        <v>0</v>
      </c>
      <c r="D160" s="189" t="s">
        <v>215</v>
      </c>
      <c r="E160" s="188"/>
      <c r="F160" s="188"/>
      <c r="G160" s="188"/>
      <c r="H160" s="188"/>
      <c r="I160" s="91" t="b">
        <v>0</v>
      </c>
      <c r="J160" s="27" t="str">
        <f t="shared" si="21"/>
        <v>PENDENTE</v>
      </c>
      <c r="K160" s="117"/>
      <c r="L160" s="118"/>
      <c r="M160" s="118"/>
      <c r="N160" s="118"/>
      <c r="O160" s="119"/>
    </row>
    <row r="161" spans="1:33" ht="16.8" thickBot="1" x14ac:dyDescent="0.35">
      <c r="A161" s="66"/>
      <c r="B161" s="219"/>
      <c r="C161" s="42">
        <f>IF(C162=0,0,IF($R$149&gt;(C162*$Q$151),C162+1,0))</f>
        <v>0</v>
      </c>
      <c r="D161" s="190" t="s">
        <v>216</v>
      </c>
      <c r="E161" s="191"/>
      <c r="F161" s="191"/>
      <c r="G161" s="191"/>
      <c r="H161" s="191"/>
      <c r="I161" s="92" t="b">
        <v>0</v>
      </c>
      <c r="J161" s="27" t="str">
        <f t="shared" si="21"/>
        <v>PENDENTE</v>
      </c>
      <c r="K161" s="134"/>
      <c r="L161" s="135"/>
      <c r="M161" s="135"/>
      <c r="N161" s="135"/>
      <c r="O161" s="136"/>
    </row>
    <row r="162" spans="1:33" s="12" customFormat="1" ht="6.75" customHeight="1" thickBot="1" x14ac:dyDescent="0.35">
      <c r="B162" s="68"/>
      <c r="C162" s="68">
        <v>0.1</v>
      </c>
      <c r="D162" s="46"/>
      <c r="E162" s="46"/>
      <c r="F162" s="46"/>
      <c r="G162" s="46"/>
      <c r="H162" s="46"/>
      <c r="I162" s="78"/>
    </row>
    <row r="163" spans="1:33" ht="15" customHeight="1" thickBot="1" x14ac:dyDescent="0.35">
      <c r="A163" s="66"/>
      <c r="B163" s="217" t="s">
        <v>217</v>
      </c>
      <c r="C163" s="40">
        <f t="shared" ref="C163:C173" si="22">IF(C164=0,0,IF($R$164&gt;(C164*$Q$166),C164+1,0))</f>
        <v>0</v>
      </c>
      <c r="D163" s="192" t="s">
        <v>218</v>
      </c>
      <c r="E163" s="187"/>
      <c r="F163" s="187"/>
      <c r="G163" s="187"/>
      <c r="H163" s="187"/>
      <c r="I163" s="89" t="b">
        <v>0</v>
      </c>
      <c r="J163" s="27" t="str">
        <f>IF(I163=TRUE,"CONCLUÍDO","PENDENTE")</f>
        <v>PENDENTE</v>
      </c>
      <c r="K163" s="120"/>
      <c r="L163" s="121"/>
      <c r="M163" s="121"/>
      <c r="N163" s="121"/>
      <c r="O163" s="122"/>
      <c r="Q163" s="32"/>
      <c r="R163" s="33" t="s">
        <v>25</v>
      </c>
      <c r="S163" s="33" t="s">
        <v>26</v>
      </c>
      <c r="T163" s="34" t="s">
        <v>27</v>
      </c>
    </row>
    <row r="164" spans="1:33" ht="16.8" thickBot="1" x14ac:dyDescent="0.35">
      <c r="A164" s="66"/>
      <c r="B164" s="218"/>
      <c r="C164" s="41">
        <f t="shared" si="22"/>
        <v>0</v>
      </c>
      <c r="D164" s="193" t="s">
        <v>219</v>
      </c>
      <c r="E164" s="181"/>
      <c r="F164" s="181"/>
      <c r="G164" s="181"/>
      <c r="H164" s="181"/>
      <c r="I164" s="90" t="b">
        <v>0</v>
      </c>
      <c r="J164" s="27" t="str">
        <f t="shared" ref="J164:J174" si="23">IF(I164=TRUE,"CONCLUÍDO","PENDENTE")</f>
        <v>PENDENTE</v>
      </c>
      <c r="K164" s="114"/>
      <c r="L164" s="115"/>
      <c r="M164" s="115"/>
      <c r="N164" s="115"/>
      <c r="O164" s="116"/>
      <c r="Q164" s="35">
        <f>S164/SUM(S164:T164)</f>
        <v>0</v>
      </c>
      <c r="R164" s="36">
        <f>S164/SUM(S164:T164)</f>
        <v>0</v>
      </c>
      <c r="S164" s="11">
        <f>COUNTIF(J163:J174,"CONCLUÍDO")</f>
        <v>0</v>
      </c>
      <c r="T164" s="31">
        <f>COUNTIF(J163:J174,"PENDENTE")</f>
        <v>12</v>
      </c>
    </row>
    <row r="165" spans="1:33" ht="16.8" thickBot="1" x14ac:dyDescent="0.35">
      <c r="A165" s="66"/>
      <c r="B165" s="218"/>
      <c r="C165" s="41">
        <f t="shared" si="22"/>
        <v>0</v>
      </c>
      <c r="D165" s="189" t="s">
        <v>220</v>
      </c>
      <c r="E165" s="188"/>
      <c r="F165" s="188"/>
      <c r="G165" s="188"/>
      <c r="H165" s="188"/>
      <c r="I165" s="91" t="b">
        <v>0</v>
      </c>
      <c r="J165" s="27" t="str">
        <f t="shared" si="23"/>
        <v>PENDENTE</v>
      </c>
      <c r="K165" s="117"/>
      <c r="L165" s="118"/>
      <c r="M165" s="118"/>
      <c r="N165" s="118"/>
      <c r="O165" s="119"/>
      <c r="Q165" s="35">
        <f>COUNTA(D163:H174)</f>
        <v>12</v>
      </c>
      <c r="R165">
        <v>1</v>
      </c>
      <c r="T165" s="37"/>
    </row>
    <row r="166" spans="1:33" ht="16.8" thickBot="1" x14ac:dyDescent="0.35">
      <c r="A166" s="66"/>
      <c r="B166" s="218"/>
      <c r="C166" s="41">
        <f t="shared" si="22"/>
        <v>0</v>
      </c>
      <c r="D166" s="193" t="s">
        <v>221</v>
      </c>
      <c r="E166" s="181"/>
      <c r="F166" s="181"/>
      <c r="G166" s="181"/>
      <c r="H166" s="181"/>
      <c r="I166" s="90" t="b">
        <v>0</v>
      </c>
      <c r="J166" s="27" t="str">
        <f t="shared" si="23"/>
        <v>PENDENTE</v>
      </c>
      <c r="K166" s="114"/>
      <c r="L166" s="115"/>
      <c r="M166" s="115"/>
      <c r="N166" s="115"/>
      <c r="O166" s="116"/>
      <c r="Q166" s="38">
        <f>100/Q165/100</f>
        <v>8.3333333333333343E-2</v>
      </c>
      <c r="R166" s="18"/>
      <c r="S166" s="18"/>
      <c r="T166" s="39"/>
    </row>
    <row r="167" spans="1:33" ht="16.8" thickBot="1" x14ac:dyDescent="0.35">
      <c r="A167" s="66"/>
      <c r="B167" s="218"/>
      <c r="C167" s="41">
        <f t="shared" si="22"/>
        <v>0</v>
      </c>
      <c r="D167" s="189" t="s">
        <v>222</v>
      </c>
      <c r="E167" s="188"/>
      <c r="F167" s="188"/>
      <c r="G167" s="188"/>
      <c r="H167" s="188"/>
      <c r="I167" s="91" t="b">
        <v>0</v>
      </c>
      <c r="J167" s="27" t="str">
        <f t="shared" si="23"/>
        <v>PENDENTE</v>
      </c>
      <c r="K167" s="117"/>
      <c r="L167" s="118"/>
      <c r="M167" s="118"/>
      <c r="N167" s="118"/>
      <c r="O167" s="119"/>
    </row>
    <row r="168" spans="1:33" ht="16.8" thickBot="1" x14ac:dyDescent="0.35">
      <c r="A168" s="66"/>
      <c r="B168" s="218"/>
      <c r="C168" s="41">
        <f t="shared" si="22"/>
        <v>0</v>
      </c>
      <c r="D168" s="193" t="s">
        <v>223</v>
      </c>
      <c r="E168" s="181"/>
      <c r="F168" s="181"/>
      <c r="G168" s="181"/>
      <c r="H168" s="181"/>
      <c r="I168" s="90" t="b">
        <v>0</v>
      </c>
      <c r="J168" s="27" t="str">
        <f t="shared" si="23"/>
        <v>PENDENTE</v>
      </c>
      <c r="K168" s="114"/>
      <c r="L168" s="115"/>
      <c r="M168" s="115"/>
      <c r="N168" s="115"/>
      <c r="O168" s="116"/>
    </row>
    <row r="169" spans="1:33" ht="16.8" thickBot="1" x14ac:dyDescent="0.35">
      <c r="A169" s="66"/>
      <c r="B169" s="218"/>
      <c r="C169" s="41">
        <f t="shared" si="22"/>
        <v>0</v>
      </c>
      <c r="D169" s="189" t="s">
        <v>224</v>
      </c>
      <c r="E169" s="188"/>
      <c r="F169" s="188"/>
      <c r="G169" s="188"/>
      <c r="H169" s="188"/>
      <c r="I169" s="91" t="b">
        <v>0</v>
      </c>
      <c r="J169" s="27" t="str">
        <f t="shared" si="23"/>
        <v>PENDENTE</v>
      </c>
      <c r="K169" s="117"/>
      <c r="L169" s="118"/>
      <c r="M169" s="118"/>
      <c r="N169" s="118"/>
      <c r="O169" s="119"/>
    </row>
    <row r="170" spans="1:33" ht="16.8" thickBot="1" x14ac:dyDescent="0.35">
      <c r="A170" s="66"/>
      <c r="B170" s="218"/>
      <c r="C170" s="41">
        <f t="shared" si="22"/>
        <v>0</v>
      </c>
      <c r="D170" s="193" t="s">
        <v>225</v>
      </c>
      <c r="E170" s="181"/>
      <c r="F170" s="181"/>
      <c r="G170" s="181"/>
      <c r="H170" s="181"/>
      <c r="I170" s="90" t="b">
        <v>0</v>
      </c>
      <c r="J170" s="27" t="str">
        <f t="shared" si="23"/>
        <v>PENDENTE</v>
      </c>
      <c r="K170" s="114"/>
      <c r="L170" s="115"/>
      <c r="M170" s="115"/>
      <c r="N170" s="115"/>
      <c r="O170" s="116"/>
    </row>
    <row r="171" spans="1:33" ht="16.8" thickBot="1" x14ac:dyDescent="0.35">
      <c r="A171" s="66"/>
      <c r="B171" s="218"/>
      <c r="C171" s="41">
        <f t="shared" si="22"/>
        <v>0</v>
      </c>
      <c r="D171" s="189" t="s">
        <v>226</v>
      </c>
      <c r="E171" s="188"/>
      <c r="F171" s="188"/>
      <c r="G171" s="188"/>
      <c r="H171" s="188"/>
      <c r="I171" s="91" t="b">
        <v>0</v>
      </c>
      <c r="J171" s="27" t="str">
        <f t="shared" si="23"/>
        <v>PENDENTE</v>
      </c>
      <c r="K171" s="117"/>
      <c r="L171" s="118"/>
      <c r="M171" s="118"/>
      <c r="N171" s="118"/>
      <c r="O171" s="119"/>
    </row>
    <row r="172" spans="1:33" ht="16.8" thickBot="1" x14ac:dyDescent="0.35">
      <c r="A172" s="66"/>
      <c r="B172" s="218"/>
      <c r="C172" s="41">
        <f t="shared" si="22"/>
        <v>0</v>
      </c>
      <c r="D172" s="193" t="s">
        <v>227</v>
      </c>
      <c r="E172" s="181"/>
      <c r="F172" s="181"/>
      <c r="G172" s="181"/>
      <c r="H172" s="181"/>
      <c r="I172" s="90" t="b">
        <v>0</v>
      </c>
      <c r="J172" s="27" t="str">
        <f t="shared" si="23"/>
        <v>PENDENTE</v>
      </c>
      <c r="K172" s="114"/>
      <c r="L172" s="115"/>
      <c r="M172" s="115"/>
      <c r="N172" s="115"/>
      <c r="O172" s="116"/>
    </row>
    <row r="173" spans="1:33" ht="16.8" thickBot="1" x14ac:dyDescent="0.35">
      <c r="A173" s="66"/>
      <c r="B173" s="218"/>
      <c r="C173" s="41">
        <f t="shared" si="22"/>
        <v>0</v>
      </c>
      <c r="D173" s="189" t="s">
        <v>228</v>
      </c>
      <c r="E173" s="188"/>
      <c r="F173" s="188"/>
      <c r="G173" s="188"/>
      <c r="H173" s="188"/>
      <c r="I173" s="91" t="b">
        <v>0</v>
      </c>
      <c r="J173" s="27" t="str">
        <f t="shared" si="23"/>
        <v>PENDENTE</v>
      </c>
      <c r="K173" s="117"/>
      <c r="L173" s="118"/>
      <c r="M173" s="118"/>
      <c r="N173" s="118"/>
      <c r="O173" s="119"/>
    </row>
    <row r="174" spans="1:33" ht="16.8" thickBot="1" x14ac:dyDescent="0.35">
      <c r="A174" s="66"/>
      <c r="B174" s="219"/>
      <c r="C174" s="42">
        <f>IF(C175=0,0,IF($R$164&gt;(C175*$Q$166),C175+1,0))</f>
        <v>0</v>
      </c>
      <c r="D174" s="190" t="s">
        <v>229</v>
      </c>
      <c r="E174" s="191"/>
      <c r="F174" s="191"/>
      <c r="G174" s="191"/>
      <c r="H174" s="191"/>
      <c r="I174" s="92" t="b">
        <v>0</v>
      </c>
      <c r="J174" s="27" t="str">
        <f t="shared" si="23"/>
        <v>PENDENTE</v>
      </c>
      <c r="K174" s="134"/>
      <c r="L174" s="135"/>
      <c r="M174" s="135"/>
      <c r="N174" s="135"/>
      <c r="O174" s="136"/>
      <c r="S174" s="154" t="s">
        <v>230</v>
      </c>
      <c r="T174" s="156"/>
      <c r="U174" s="154" t="s">
        <v>231</v>
      </c>
      <c r="V174" s="155"/>
      <c r="W174" s="155"/>
      <c r="X174" s="155"/>
      <c r="Y174" s="155"/>
      <c r="Z174" s="155"/>
      <c r="AA174" s="156"/>
      <c r="AB174" s="154" t="s">
        <v>6</v>
      </c>
      <c r="AC174" s="155"/>
      <c r="AD174" s="156"/>
      <c r="AE174" s="154" t="s">
        <v>232</v>
      </c>
      <c r="AF174" s="155"/>
      <c r="AG174" s="156"/>
    </row>
    <row r="175" spans="1:33" s="12" customFormat="1" ht="6.75" customHeight="1" thickBot="1" x14ac:dyDescent="0.35">
      <c r="B175" s="68"/>
      <c r="C175" s="68">
        <v>0.1</v>
      </c>
      <c r="D175" s="46"/>
      <c r="E175" s="46"/>
      <c r="F175" s="46"/>
      <c r="G175" s="46"/>
      <c r="H175" s="46"/>
      <c r="I175" s="78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</row>
    <row r="176" spans="1:33" ht="15.75" customHeight="1" thickBot="1" x14ac:dyDescent="0.35">
      <c r="A176" s="66"/>
      <c r="B176" s="214" t="s">
        <v>233</v>
      </c>
      <c r="C176" s="40"/>
      <c r="D176" s="187" t="s">
        <v>234</v>
      </c>
      <c r="E176" s="187"/>
      <c r="F176" s="187"/>
      <c r="G176" s="187"/>
      <c r="H176" s="187"/>
      <c r="I176" s="89" t="b">
        <v>0</v>
      </c>
      <c r="J176" s="48" t="str">
        <f>IF(I176=TRUE,"CONCLUÍDO","PENDENTE")</f>
        <v>PENDENTE</v>
      </c>
      <c r="K176" s="120"/>
      <c r="L176" s="121"/>
      <c r="M176" s="121"/>
      <c r="N176" s="121"/>
      <c r="O176" s="122"/>
      <c r="Q176" s="32"/>
      <c r="R176" s="33" t="s">
        <v>25</v>
      </c>
      <c r="S176" s="33" t="s">
        <v>26</v>
      </c>
      <c r="T176" s="34" t="s">
        <v>27</v>
      </c>
    </row>
    <row r="177" spans="1:20" ht="15.75" customHeight="1" thickBot="1" x14ac:dyDescent="0.35">
      <c r="A177" s="66"/>
      <c r="B177" s="215"/>
      <c r="C177" s="41"/>
      <c r="D177" s="181" t="s">
        <v>235</v>
      </c>
      <c r="E177" s="181"/>
      <c r="F177" s="181"/>
      <c r="G177" s="181"/>
      <c r="H177" s="181"/>
      <c r="I177" s="90" t="b">
        <v>0</v>
      </c>
      <c r="J177" s="48" t="str">
        <f t="shared" ref="J177:J186" si="24">IF(I177=TRUE,"CONCLUÍDO","PENDENTE")</f>
        <v>PENDENTE</v>
      </c>
      <c r="K177" s="114"/>
      <c r="L177" s="115"/>
      <c r="M177" s="115"/>
      <c r="N177" s="115"/>
      <c r="O177" s="116"/>
      <c r="Q177" s="35">
        <f>S177/SUM(S177:T177)</f>
        <v>0</v>
      </c>
      <c r="R177" s="36">
        <f>S177/SUM(S177:T177)</f>
        <v>0</v>
      </c>
      <c r="S177" s="11">
        <f>COUNTIF(J176:J200,"CONCLUÍDO")</f>
        <v>0</v>
      </c>
      <c r="T177" s="31">
        <f>COUNTIF(J176:J200,"PENDENTE")</f>
        <v>18</v>
      </c>
    </row>
    <row r="178" spans="1:20" ht="15.75" customHeight="1" thickBot="1" x14ac:dyDescent="0.35">
      <c r="A178" s="66"/>
      <c r="B178" s="215"/>
      <c r="C178" s="41"/>
      <c r="D178" s="188" t="s">
        <v>236</v>
      </c>
      <c r="E178" s="188"/>
      <c r="F178" s="188"/>
      <c r="G178" s="188"/>
      <c r="H178" s="188"/>
      <c r="I178" s="91" t="b">
        <v>0</v>
      </c>
      <c r="J178" s="48" t="str">
        <f t="shared" si="24"/>
        <v>PENDENTE</v>
      </c>
      <c r="K178" s="117"/>
      <c r="L178" s="118"/>
      <c r="M178" s="118"/>
      <c r="N178" s="118"/>
      <c r="O178" s="119"/>
      <c r="Q178" s="35">
        <f>COUNTA(D177:H186:D188,D190,D192,D194,D196,D198,D200)</f>
        <v>20</v>
      </c>
      <c r="R178">
        <v>1</v>
      </c>
      <c r="T178" s="37"/>
    </row>
    <row r="179" spans="1:20" ht="15.75" customHeight="1" thickBot="1" x14ac:dyDescent="0.35">
      <c r="A179" s="66"/>
      <c r="B179" s="215"/>
      <c r="C179" s="41"/>
      <c r="D179" s="181" t="s">
        <v>237</v>
      </c>
      <c r="E179" s="181"/>
      <c r="F179" s="181"/>
      <c r="G179" s="181"/>
      <c r="H179" s="181"/>
      <c r="I179" s="90" t="b">
        <v>0</v>
      </c>
      <c r="J179" s="48" t="str">
        <f t="shared" si="24"/>
        <v>PENDENTE</v>
      </c>
      <c r="K179" s="114"/>
      <c r="L179" s="115"/>
      <c r="M179" s="115"/>
      <c r="N179" s="115"/>
      <c r="O179" s="116"/>
      <c r="Q179" s="38">
        <f>100/Q178/100</f>
        <v>0.05</v>
      </c>
      <c r="R179" s="18"/>
      <c r="S179" s="18"/>
      <c r="T179" s="39"/>
    </row>
    <row r="180" spans="1:20" ht="15.75" customHeight="1" thickBot="1" x14ac:dyDescent="0.35">
      <c r="A180" s="66"/>
      <c r="B180" s="215"/>
      <c r="C180" s="41"/>
      <c r="D180" s="188" t="s">
        <v>238</v>
      </c>
      <c r="E180" s="188"/>
      <c r="F180" s="188"/>
      <c r="G180" s="188"/>
      <c r="H180" s="188"/>
      <c r="I180" s="91" t="b">
        <v>0</v>
      </c>
      <c r="J180" s="48" t="str">
        <f t="shared" si="24"/>
        <v>PENDENTE</v>
      </c>
      <c r="K180" s="117"/>
      <c r="L180" s="118"/>
      <c r="M180" s="118"/>
      <c r="N180" s="118"/>
      <c r="O180" s="119"/>
    </row>
    <row r="181" spans="1:20" ht="15.75" customHeight="1" thickBot="1" x14ac:dyDescent="0.35">
      <c r="A181" s="66"/>
      <c r="B181" s="215"/>
      <c r="C181" s="41"/>
      <c r="D181" s="181" t="s">
        <v>239</v>
      </c>
      <c r="E181" s="181"/>
      <c r="F181" s="181"/>
      <c r="G181" s="181"/>
      <c r="H181" s="181"/>
      <c r="I181" s="90" t="b">
        <v>0</v>
      </c>
      <c r="J181" s="48" t="str">
        <f t="shared" si="24"/>
        <v>PENDENTE</v>
      </c>
      <c r="K181" s="114"/>
      <c r="L181" s="115"/>
      <c r="M181" s="115"/>
      <c r="N181" s="115"/>
      <c r="O181" s="116"/>
    </row>
    <row r="182" spans="1:20" ht="15.75" customHeight="1" thickBot="1" x14ac:dyDescent="0.35">
      <c r="A182" s="66"/>
      <c r="B182" s="215"/>
      <c r="C182" s="41"/>
      <c r="D182" s="188" t="s">
        <v>240</v>
      </c>
      <c r="E182" s="188"/>
      <c r="F182" s="188"/>
      <c r="G182" s="188"/>
      <c r="H182" s="188"/>
      <c r="I182" s="91" t="b">
        <v>0</v>
      </c>
      <c r="J182" s="48" t="str">
        <f t="shared" si="24"/>
        <v>PENDENTE</v>
      </c>
      <c r="K182" s="145"/>
      <c r="L182" s="146"/>
      <c r="M182" s="146"/>
      <c r="N182" s="146"/>
      <c r="O182" s="147"/>
    </row>
    <row r="183" spans="1:20" ht="15.75" customHeight="1" thickBot="1" x14ac:dyDescent="0.35">
      <c r="A183" s="66"/>
      <c r="B183" s="215"/>
      <c r="C183" s="41"/>
      <c r="D183" s="198" t="s">
        <v>241</v>
      </c>
      <c r="E183" s="199"/>
      <c r="F183" s="199"/>
      <c r="G183" s="199"/>
      <c r="H183" s="200"/>
      <c r="I183" s="86" t="b">
        <v>0</v>
      </c>
      <c r="J183" s="49" t="str">
        <f t="shared" si="24"/>
        <v>PENDENTE</v>
      </c>
      <c r="Q183" t="s">
        <v>242</v>
      </c>
    </row>
    <row r="184" spans="1:20" ht="15.75" customHeight="1" thickBot="1" x14ac:dyDescent="0.35">
      <c r="A184" s="66"/>
      <c r="B184" s="215"/>
      <c r="C184" s="41"/>
      <c r="D184" s="188" t="s">
        <v>243</v>
      </c>
      <c r="E184" s="188"/>
      <c r="F184" s="188"/>
      <c r="G184" s="188"/>
      <c r="H184" s="188"/>
      <c r="I184" s="94" t="b">
        <v>0</v>
      </c>
      <c r="J184" s="49" t="str">
        <f t="shared" si="24"/>
        <v>PENDENTE</v>
      </c>
      <c r="K184" s="150"/>
      <c r="L184" s="150"/>
      <c r="M184" s="150"/>
      <c r="N184" s="150"/>
      <c r="O184" s="151"/>
    </row>
    <row r="185" spans="1:20" ht="15.75" customHeight="1" thickBot="1" x14ac:dyDescent="0.35">
      <c r="A185" s="66"/>
      <c r="B185" s="215"/>
      <c r="C185" s="41"/>
      <c r="D185" s="204" t="s">
        <v>244</v>
      </c>
      <c r="E185" s="205"/>
      <c r="F185" s="205"/>
      <c r="G185" s="205"/>
      <c r="H185" s="206"/>
      <c r="I185" s="86" t="b">
        <v>0</v>
      </c>
      <c r="J185" s="49" t="str">
        <f t="shared" si="24"/>
        <v>PENDENTE</v>
      </c>
      <c r="K185" s="152"/>
      <c r="L185" s="152"/>
      <c r="M185" s="152"/>
      <c r="N185" s="152"/>
      <c r="O185" s="153"/>
    </row>
    <row r="186" spans="1:20" ht="15.75" customHeight="1" x14ac:dyDescent="0.3">
      <c r="A186" s="66"/>
      <c r="B186" s="215"/>
      <c r="C186" s="260"/>
      <c r="D186" s="201" t="s">
        <v>245</v>
      </c>
      <c r="E186" s="202"/>
      <c r="F186" s="202"/>
      <c r="G186" s="202"/>
      <c r="H186" s="203"/>
      <c r="I186" s="101" t="b">
        <v>0</v>
      </c>
      <c r="J186" s="49" t="str">
        <f t="shared" si="24"/>
        <v>PENDENTE</v>
      </c>
      <c r="K186" s="148"/>
      <c r="L186" s="148"/>
      <c r="M186" s="148"/>
      <c r="N186" s="148"/>
      <c r="O186" s="149"/>
    </row>
    <row r="187" spans="1:20" x14ac:dyDescent="0.3">
      <c r="A187" s="66"/>
      <c r="B187" s="215"/>
      <c r="C187" s="260"/>
      <c r="D187" s="103" t="s">
        <v>3</v>
      </c>
      <c r="E187" s="112" t="s">
        <v>4</v>
      </c>
      <c r="F187" s="110"/>
      <c r="G187" s="111"/>
      <c r="H187" s="59" t="s">
        <v>5</v>
      </c>
      <c r="I187" s="112" t="s">
        <v>6</v>
      </c>
      <c r="J187" s="110"/>
      <c r="K187" s="110"/>
      <c r="L187" s="111"/>
      <c r="M187" s="112" t="s">
        <v>7</v>
      </c>
      <c r="N187" s="110"/>
      <c r="O187" s="113"/>
    </row>
    <row r="188" spans="1:20" ht="16.2" x14ac:dyDescent="0.3">
      <c r="A188" s="66"/>
      <c r="B188" s="215"/>
      <c r="C188" s="260"/>
      <c r="D188" s="195" t="s">
        <v>246</v>
      </c>
      <c r="E188" s="195"/>
      <c r="F188" s="195"/>
      <c r="G188" s="195"/>
      <c r="H188" s="195"/>
      <c r="I188" s="105" t="b">
        <v>0</v>
      </c>
      <c r="J188" s="102" t="str">
        <f>IF(I188=TRUE,"CONCLUÍDO","PENDENTE")</f>
        <v>PENDENTE</v>
      </c>
      <c r="K188" s="123"/>
      <c r="L188" s="123"/>
      <c r="M188" s="123"/>
      <c r="N188" s="123"/>
      <c r="O188" s="124"/>
    </row>
    <row r="189" spans="1:20" x14ac:dyDescent="0.3">
      <c r="A189" s="66"/>
      <c r="B189" s="215"/>
      <c r="C189" s="260"/>
      <c r="D189" s="103" t="s">
        <v>3</v>
      </c>
      <c r="E189" s="112" t="s">
        <v>4</v>
      </c>
      <c r="F189" s="110"/>
      <c r="G189" s="111" t="s">
        <v>231</v>
      </c>
      <c r="H189" s="59" t="s">
        <v>247</v>
      </c>
      <c r="I189" s="141" t="s">
        <v>6</v>
      </c>
      <c r="J189" s="142"/>
      <c r="K189" s="142"/>
      <c r="L189" s="143"/>
      <c r="M189" s="141" t="s">
        <v>7</v>
      </c>
      <c r="N189" s="142"/>
      <c r="O189" s="144"/>
    </row>
    <row r="190" spans="1:20" ht="16.2" x14ac:dyDescent="0.3">
      <c r="A190" s="66"/>
      <c r="B190" s="215"/>
      <c r="C190" s="260"/>
      <c r="D190" s="195" t="s">
        <v>248</v>
      </c>
      <c r="E190" s="195"/>
      <c r="F190" s="195"/>
      <c r="G190" s="195"/>
      <c r="H190" s="195"/>
      <c r="I190" s="105" t="b">
        <v>0</v>
      </c>
      <c r="J190" s="102" t="str">
        <f>IF(I190=TRUE,"CONCLUÍDO","PENDENTE")</f>
        <v>PENDENTE</v>
      </c>
      <c r="K190" s="137"/>
      <c r="L190" s="123"/>
      <c r="M190" s="123"/>
      <c r="N190" s="123"/>
      <c r="O190" s="124"/>
    </row>
    <row r="191" spans="1:20" x14ac:dyDescent="0.3">
      <c r="A191" s="66"/>
      <c r="B191" s="215"/>
      <c r="C191" s="260"/>
      <c r="D191" s="103" t="s">
        <v>3</v>
      </c>
      <c r="E191" s="112" t="s">
        <v>4</v>
      </c>
      <c r="F191" s="110"/>
      <c r="G191" s="111" t="s">
        <v>231</v>
      </c>
      <c r="H191" s="59" t="s">
        <v>231</v>
      </c>
      <c r="I191" s="141" t="s">
        <v>6</v>
      </c>
      <c r="J191" s="142"/>
      <c r="K191" s="142"/>
      <c r="L191" s="143"/>
      <c r="M191" s="141" t="s">
        <v>7</v>
      </c>
      <c r="N191" s="142"/>
      <c r="O191" s="144"/>
      <c r="S191" s="50"/>
    </row>
    <row r="192" spans="1:20" ht="16.2" x14ac:dyDescent="0.3">
      <c r="A192" s="66"/>
      <c r="B192" s="215"/>
      <c r="C192" s="260"/>
      <c r="D192" s="195" t="s">
        <v>249</v>
      </c>
      <c r="E192" s="195"/>
      <c r="F192" s="195"/>
      <c r="G192" s="195"/>
      <c r="H192" s="195"/>
      <c r="I192" s="105" t="b">
        <v>0</v>
      </c>
      <c r="J192" s="102" t="str">
        <f>IF(I185=TRUE,"CONCLUÍDO","PENDENTE")</f>
        <v>PENDENTE</v>
      </c>
      <c r="K192" s="137"/>
      <c r="L192" s="123"/>
      <c r="M192" s="123"/>
      <c r="N192" s="123"/>
      <c r="O192" s="124"/>
    </row>
    <row r="193" spans="1:20" x14ac:dyDescent="0.3">
      <c r="A193" s="66"/>
      <c r="B193" s="215"/>
      <c r="C193" s="260"/>
      <c r="D193" s="103" t="s">
        <v>3</v>
      </c>
      <c r="E193" s="112" t="s">
        <v>4</v>
      </c>
      <c r="F193" s="110"/>
      <c r="G193" s="111" t="s">
        <v>231</v>
      </c>
      <c r="H193" s="59" t="s">
        <v>250</v>
      </c>
      <c r="I193" s="141" t="s">
        <v>6</v>
      </c>
      <c r="J193" s="142"/>
      <c r="K193" s="142"/>
      <c r="L193" s="143"/>
      <c r="M193" s="141" t="s">
        <v>7</v>
      </c>
      <c r="N193" s="142"/>
      <c r="O193" s="144"/>
    </row>
    <row r="194" spans="1:20" ht="16.2" x14ac:dyDescent="0.3">
      <c r="A194" s="66"/>
      <c r="B194" s="215"/>
      <c r="C194" s="260"/>
      <c r="D194" s="195" t="s">
        <v>251</v>
      </c>
      <c r="E194" s="195"/>
      <c r="F194" s="195"/>
      <c r="G194" s="195"/>
      <c r="H194" s="195"/>
      <c r="I194" s="105" t="b">
        <v>0</v>
      </c>
      <c r="J194" s="102" t="str">
        <f>IF(I194=TRUE,"CONCLUÍDO","PENDENTE")</f>
        <v>PENDENTE</v>
      </c>
      <c r="K194" s="137"/>
      <c r="L194" s="123"/>
      <c r="M194" s="123"/>
      <c r="N194" s="123"/>
      <c r="O194" s="124"/>
    </row>
    <row r="195" spans="1:20" x14ac:dyDescent="0.3">
      <c r="A195" s="66"/>
      <c r="B195" s="215"/>
      <c r="C195" s="260"/>
      <c r="D195" s="103" t="s">
        <v>3</v>
      </c>
      <c r="E195" s="112" t="s">
        <v>4</v>
      </c>
      <c r="F195" s="110"/>
      <c r="G195" s="111" t="s">
        <v>231</v>
      </c>
      <c r="H195" s="59" t="s">
        <v>252</v>
      </c>
      <c r="I195" s="141" t="s">
        <v>6</v>
      </c>
      <c r="J195" s="142"/>
      <c r="K195" s="142"/>
      <c r="L195" s="143"/>
      <c r="M195" s="141" t="s">
        <v>7</v>
      </c>
      <c r="N195" s="142"/>
      <c r="O195" s="144"/>
    </row>
    <row r="196" spans="1:20" ht="16.2" x14ac:dyDescent="0.3">
      <c r="A196" s="66"/>
      <c r="B196" s="215"/>
      <c r="C196" s="260"/>
      <c r="D196" s="196" t="s">
        <v>253</v>
      </c>
      <c r="E196" s="195"/>
      <c r="F196" s="195"/>
      <c r="G196" s="195"/>
      <c r="H196" s="197"/>
      <c r="I196" s="104" t="b">
        <v>0</v>
      </c>
      <c r="J196" s="102" t="str">
        <f>IF(I196=TRUE,"CONCLUÍDO","PENDENTE")</f>
        <v>PENDENTE</v>
      </c>
      <c r="K196" s="138"/>
      <c r="L196" s="139"/>
      <c r="M196" s="139"/>
      <c r="N196" s="139"/>
      <c r="O196" s="140"/>
    </row>
    <row r="197" spans="1:20" ht="15" thickBot="1" x14ac:dyDescent="0.35">
      <c r="A197" s="66"/>
      <c r="B197" s="215"/>
      <c r="C197" s="260"/>
      <c r="D197" s="59" t="s">
        <v>3</v>
      </c>
      <c r="E197" s="60" t="s">
        <v>4</v>
      </c>
      <c r="F197" s="61"/>
      <c r="G197" s="59" t="s">
        <v>231</v>
      </c>
      <c r="H197" s="59" t="s">
        <v>252</v>
      </c>
      <c r="I197" s="108" t="s">
        <v>6</v>
      </c>
      <c r="J197" s="109"/>
      <c r="K197" s="110"/>
      <c r="L197" s="111"/>
      <c r="M197" s="112" t="s">
        <v>7</v>
      </c>
      <c r="N197" s="110"/>
      <c r="O197" s="113"/>
    </row>
    <row r="198" spans="1:20" ht="16.2" x14ac:dyDescent="0.3">
      <c r="A198" s="66"/>
      <c r="B198" s="215"/>
      <c r="C198" s="260"/>
      <c r="D198" s="181" t="s">
        <v>254</v>
      </c>
      <c r="E198" s="181"/>
      <c r="F198" s="181"/>
      <c r="G198" s="181"/>
      <c r="H198" s="181"/>
      <c r="I198" s="95" t="b">
        <v>0</v>
      </c>
      <c r="J198" s="49" t="str">
        <f>IF(I198=TRUE,"CONCLUÍDO","PENDENTE")</f>
        <v>PENDENTE</v>
      </c>
      <c r="K198" s="125"/>
      <c r="L198" s="126"/>
      <c r="M198" s="126"/>
      <c r="N198" s="126"/>
      <c r="O198" s="127"/>
    </row>
    <row r="199" spans="1:20" ht="15" thickBot="1" x14ac:dyDescent="0.35">
      <c r="A199" s="66"/>
      <c r="B199" s="215"/>
      <c r="C199" s="260"/>
      <c r="D199" s="59" t="s">
        <v>3</v>
      </c>
      <c r="E199" s="112" t="s">
        <v>4</v>
      </c>
      <c r="F199" s="110"/>
      <c r="G199" s="111" t="s">
        <v>231</v>
      </c>
      <c r="H199" s="59" t="s">
        <v>255</v>
      </c>
      <c r="I199" s="108" t="s">
        <v>6</v>
      </c>
      <c r="J199" s="109"/>
      <c r="K199" s="110"/>
      <c r="L199" s="111"/>
      <c r="M199" s="112" t="s">
        <v>7</v>
      </c>
      <c r="N199" s="110"/>
      <c r="O199" s="113"/>
    </row>
    <row r="200" spans="1:20" ht="16.2" x14ac:dyDescent="0.3">
      <c r="A200" s="66"/>
      <c r="B200" s="215"/>
      <c r="C200" s="260"/>
      <c r="D200" s="181" t="s">
        <v>256</v>
      </c>
      <c r="E200" s="181"/>
      <c r="F200" s="181"/>
      <c r="G200" s="181"/>
      <c r="H200" s="181"/>
      <c r="I200" s="95" t="b">
        <v>0</v>
      </c>
      <c r="J200" s="49" t="str">
        <f>IF(I200=TRUE,"CONCLUÍDO","PENDENTE")</f>
        <v>PENDENTE</v>
      </c>
      <c r="K200" s="125"/>
      <c r="L200" s="126"/>
      <c r="M200" s="126"/>
      <c r="N200" s="126"/>
      <c r="O200" s="127"/>
    </row>
    <row r="201" spans="1:20" ht="15" thickBot="1" x14ac:dyDescent="0.35">
      <c r="A201" s="66"/>
      <c r="B201" s="216"/>
      <c r="C201" s="261"/>
      <c r="D201" s="65" t="s">
        <v>3</v>
      </c>
      <c r="E201" s="174" t="s">
        <v>4</v>
      </c>
      <c r="F201" s="175"/>
      <c r="G201" s="176" t="s">
        <v>231</v>
      </c>
      <c r="H201" s="65" t="s">
        <v>257</v>
      </c>
      <c r="I201" s="174" t="s">
        <v>6</v>
      </c>
      <c r="J201" s="175"/>
      <c r="K201" s="175"/>
      <c r="L201" s="176"/>
      <c r="M201" s="174" t="s">
        <v>7</v>
      </c>
      <c r="N201" s="175"/>
      <c r="O201" s="177"/>
    </row>
    <row r="202" spans="1:20" s="12" customFormat="1" ht="6.75" customHeight="1" thickBot="1" x14ac:dyDescent="0.35">
      <c r="B202" s="45"/>
      <c r="C202" s="45">
        <v>0.1</v>
      </c>
      <c r="D202" s="46"/>
      <c r="E202" s="46"/>
      <c r="F202" s="46"/>
      <c r="G202" s="46"/>
      <c r="H202" s="46"/>
      <c r="I202" s="78"/>
    </row>
    <row r="203" spans="1:20" ht="16.8" thickBot="1" x14ac:dyDescent="0.35">
      <c r="A203" s="66"/>
      <c r="B203" s="214" t="s">
        <v>258</v>
      </c>
      <c r="C203" s="40">
        <f t="shared" ref="C203:C208" si="25">IF(C204=0,0,IF($R$204&gt;(C204*$Q$206),C204+1,0))</f>
        <v>0</v>
      </c>
      <c r="D203" s="192" t="s">
        <v>259</v>
      </c>
      <c r="E203" s="187"/>
      <c r="F203" s="187"/>
      <c r="G203" s="187"/>
      <c r="H203" s="187"/>
      <c r="I203" s="89" t="b">
        <v>0</v>
      </c>
      <c r="J203" s="27" t="str">
        <f>IF(I203=TRUE,"CONCLUÍDO","PENDENTE")</f>
        <v>PENDENTE</v>
      </c>
      <c r="K203" s="120"/>
      <c r="L203" s="121"/>
      <c r="M203" s="121"/>
      <c r="N203" s="121"/>
      <c r="O203" s="122"/>
      <c r="Q203" s="32"/>
      <c r="R203" s="33" t="s">
        <v>25</v>
      </c>
      <c r="S203" s="33" t="s">
        <v>26</v>
      </c>
      <c r="T203" s="34" t="s">
        <v>27</v>
      </c>
    </row>
    <row r="204" spans="1:20" ht="16.8" thickBot="1" x14ac:dyDescent="0.35">
      <c r="A204" s="66"/>
      <c r="B204" s="215"/>
      <c r="C204" s="41">
        <f t="shared" si="25"/>
        <v>0</v>
      </c>
      <c r="D204" s="193" t="s">
        <v>260</v>
      </c>
      <c r="E204" s="181"/>
      <c r="F204" s="181"/>
      <c r="G204" s="181"/>
      <c r="H204" s="181"/>
      <c r="I204" s="90" t="b">
        <v>0</v>
      </c>
      <c r="J204" s="27" t="str">
        <f t="shared" ref="J204:J209" si="26">IF(I204=TRUE,"CONCLUÍDO","PENDENTE")</f>
        <v>PENDENTE</v>
      </c>
      <c r="K204" s="114"/>
      <c r="L204" s="115"/>
      <c r="M204" s="115"/>
      <c r="N204" s="115"/>
      <c r="O204" s="116"/>
      <c r="Q204" s="35">
        <f>S204/SUM(S204:T204)</f>
        <v>0</v>
      </c>
      <c r="R204" s="36">
        <f>S204/SUM(S204:T204)</f>
        <v>0</v>
      </c>
      <c r="S204" s="11">
        <f>COUNTIF(J203:J209,"CONCLUÍDO")</f>
        <v>0</v>
      </c>
      <c r="T204" s="31">
        <f>COUNTIF(J203:J209,"PENDENTE")</f>
        <v>7</v>
      </c>
    </row>
    <row r="205" spans="1:20" ht="16.8" thickBot="1" x14ac:dyDescent="0.35">
      <c r="A205" s="66"/>
      <c r="B205" s="215"/>
      <c r="C205" s="41">
        <f t="shared" si="25"/>
        <v>0</v>
      </c>
      <c r="D205" s="189" t="s">
        <v>261</v>
      </c>
      <c r="E205" s="188"/>
      <c r="F205" s="188"/>
      <c r="G205" s="188"/>
      <c r="H205" s="188"/>
      <c r="I205" s="91" t="b">
        <v>0</v>
      </c>
      <c r="J205" s="27" t="str">
        <f t="shared" si="26"/>
        <v>PENDENTE</v>
      </c>
      <c r="K205" s="117"/>
      <c r="L205" s="118"/>
      <c r="M205" s="118"/>
      <c r="N205" s="118"/>
      <c r="O205" s="119"/>
      <c r="Q205" s="35">
        <f>COUNTA(D203:H209)</f>
        <v>7</v>
      </c>
      <c r="R205">
        <v>1</v>
      </c>
      <c r="T205" s="37"/>
    </row>
    <row r="206" spans="1:20" ht="16.8" thickBot="1" x14ac:dyDescent="0.35">
      <c r="A206" s="66"/>
      <c r="B206" s="215"/>
      <c r="C206" s="41">
        <f t="shared" si="25"/>
        <v>0</v>
      </c>
      <c r="D206" s="193" t="s">
        <v>262</v>
      </c>
      <c r="E206" s="181"/>
      <c r="F206" s="181"/>
      <c r="G206" s="181"/>
      <c r="H206" s="181"/>
      <c r="I206" s="90" t="b">
        <v>0</v>
      </c>
      <c r="J206" s="27" t="str">
        <f t="shared" si="26"/>
        <v>PENDENTE</v>
      </c>
      <c r="K206" s="114"/>
      <c r="L206" s="115"/>
      <c r="M206" s="115"/>
      <c r="N206" s="115"/>
      <c r="O206" s="116"/>
      <c r="Q206" s="38">
        <f>100/Q205/100</f>
        <v>0.14285714285714288</v>
      </c>
      <c r="R206" s="18"/>
      <c r="S206" s="18"/>
      <c r="T206" s="39"/>
    </row>
    <row r="207" spans="1:20" ht="16.8" thickBot="1" x14ac:dyDescent="0.35">
      <c r="A207" s="66"/>
      <c r="B207" s="215"/>
      <c r="C207" s="41">
        <f t="shared" si="25"/>
        <v>0</v>
      </c>
      <c r="D207" s="189" t="s">
        <v>263</v>
      </c>
      <c r="E207" s="188"/>
      <c r="F207" s="188"/>
      <c r="G207" s="188"/>
      <c r="H207" s="188"/>
      <c r="I207" s="91" t="b">
        <v>0</v>
      </c>
      <c r="J207" s="27" t="str">
        <f t="shared" si="26"/>
        <v>PENDENTE</v>
      </c>
      <c r="K207" s="117"/>
      <c r="L207" s="118"/>
      <c r="M207" s="118"/>
      <c r="N207" s="118"/>
      <c r="O207" s="119"/>
    </row>
    <row r="208" spans="1:20" ht="16.8" thickBot="1" x14ac:dyDescent="0.35">
      <c r="A208" s="66"/>
      <c r="B208" s="215"/>
      <c r="C208" s="41">
        <f t="shared" si="25"/>
        <v>0</v>
      </c>
      <c r="D208" s="193" t="s">
        <v>264</v>
      </c>
      <c r="E208" s="181"/>
      <c r="F208" s="181"/>
      <c r="G208" s="181"/>
      <c r="H208" s="181"/>
      <c r="I208" s="90" t="b">
        <v>0</v>
      </c>
      <c r="J208" s="27" t="str">
        <f t="shared" si="26"/>
        <v>PENDENTE</v>
      </c>
      <c r="K208" s="114"/>
      <c r="L208" s="115"/>
      <c r="M208" s="115"/>
      <c r="N208" s="115"/>
      <c r="O208" s="116"/>
    </row>
    <row r="209" spans="1:20" ht="16.8" thickBot="1" x14ac:dyDescent="0.35">
      <c r="A209" s="66"/>
      <c r="B209" s="216"/>
      <c r="C209" s="42">
        <f>IF(C210=0,0,IF($R$204&gt;(C210*$Q$206),C210+1,0))</f>
        <v>0</v>
      </c>
      <c r="D209" s="194" t="s">
        <v>265</v>
      </c>
      <c r="E209" s="182"/>
      <c r="F209" s="182"/>
      <c r="G209" s="182"/>
      <c r="H209" s="182"/>
      <c r="I209" s="93" t="b">
        <v>0</v>
      </c>
      <c r="J209" s="27" t="str">
        <f t="shared" si="26"/>
        <v>PENDENTE</v>
      </c>
      <c r="K209" s="131"/>
      <c r="L209" s="132"/>
      <c r="M209" s="132"/>
      <c r="N209" s="132"/>
      <c r="O209" s="133"/>
    </row>
    <row r="210" spans="1:20" s="12" customFormat="1" ht="6.75" customHeight="1" thickBot="1" x14ac:dyDescent="0.35">
      <c r="B210" s="45"/>
      <c r="C210" s="45">
        <v>0.1</v>
      </c>
      <c r="D210" s="46"/>
      <c r="E210" s="46"/>
      <c r="F210" s="46"/>
      <c r="G210" s="46"/>
      <c r="H210" s="46"/>
      <c r="I210" s="78"/>
    </row>
    <row r="211" spans="1:20" ht="15" customHeight="1" thickBot="1" x14ac:dyDescent="0.35">
      <c r="A211" s="63"/>
      <c r="B211" s="214" t="s">
        <v>266</v>
      </c>
      <c r="C211" s="40">
        <f t="shared" ref="C211:C219" si="27">IF(C212=0,0,IF($R$212&gt;(C212*$Q$214),C212+1,0))</f>
        <v>0</v>
      </c>
      <c r="D211" s="192" t="s">
        <v>267</v>
      </c>
      <c r="E211" s="187"/>
      <c r="F211" s="187"/>
      <c r="G211" s="187"/>
      <c r="H211" s="187"/>
      <c r="I211" s="89" t="b">
        <v>0</v>
      </c>
      <c r="J211" s="27" t="str">
        <f>IF(I211=TRUE,"CONCLUÍDO","PENDENTE")</f>
        <v>PENDENTE</v>
      </c>
      <c r="K211" s="120"/>
      <c r="L211" s="121"/>
      <c r="M211" s="121"/>
      <c r="N211" s="121"/>
      <c r="O211" s="122"/>
      <c r="Q211" s="32"/>
      <c r="R211" s="33" t="s">
        <v>25</v>
      </c>
      <c r="S211" s="33" t="s">
        <v>26</v>
      </c>
      <c r="T211" s="34" t="s">
        <v>27</v>
      </c>
    </row>
    <row r="212" spans="1:20" ht="16.8" thickBot="1" x14ac:dyDescent="0.35">
      <c r="A212" s="63"/>
      <c r="B212" s="215"/>
      <c r="C212" s="41">
        <f t="shared" si="27"/>
        <v>0</v>
      </c>
      <c r="D212" s="193" t="s">
        <v>268</v>
      </c>
      <c r="E212" s="181"/>
      <c r="F212" s="181"/>
      <c r="G212" s="181"/>
      <c r="H212" s="181"/>
      <c r="I212" s="90" t="b">
        <v>0</v>
      </c>
      <c r="J212" s="27" t="str">
        <f t="shared" ref="J212:J220" si="28">IF(I212=TRUE,"CONCLUÍDO","PENDENTE")</f>
        <v>PENDENTE</v>
      </c>
      <c r="K212" s="114"/>
      <c r="L212" s="115"/>
      <c r="M212" s="115"/>
      <c r="N212" s="115"/>
      <c r="O212" s="116"/>
      <c r="Q212" s="35">
        <f>S212/SUM(S212:T212)</f>
        <v>0</v>
      </c>
      <c r="R212" s="36">
        <f>S212/SUM(S212:T212)</f>
        <v>0</v>
      </c>
      <c r="S212" s="11">
        <f>COUNTIF(J211:J220,"CONCLUÍDO")</f>
        <v>0</v>
      </c>
      <c r="T212" s="31">
        <f>COUNTIF(J211:J220,"PENDENTE")</f>
        <v>10</v>
      </c>
    </row>
    <row r="213" spans="1:20" ht="16.8" thickBot="1" x14ac:dyDescent="0.35">
      <c r="A213" s="63"/>
      <c r="B213" s="215"/>
      <c r="C213" s="41">
        <f t="shared" si="27"/>
        <v>0</v>
      </c>
      <c r="D213" s="189" t="s">
        <v>269</v>
      </c>
      <c r="E213" s="188"/>
      <c r="F213" s="188"/>
      <c r="G213" s="188"/>
      <c r="H213" s="188"/>
      <c r="I213" s="91" t="b">
        <v>0</v>
      </c>
      <c r="J213" s="27" t="str">
        <f t="shared" si="28"/>
        <v>PENDENTE</v>
      </c>
      <c r="K213" s="117"/>
      <c r="L213" s="118"/>
      <c r="M213" s="118"/>
      <c r="N213" s="118"/>
      <c r="O213" s="119"/>
      <c r="Q213" s="35">
        <f>COUNTA(D211:H220)</f>
        <v>10</v>
      </c>
      <c r="R213">
        <v>1</v>
      </c>
      <c r="T213" s="37"/>
    </row>
    <row r="214" spans="1:20" ht="16.8" thickBot="1" x14ac:dyDescent="0.35">
      <c r="A214" s="63"/>
      <c r="B214" s="215"/>
      <c r="C214" s="41">
        <f t="shared" si="27"/>
        <v>0</v>
      </c>
      <c r="D214" s="193" t="s">
        <v>270</v>
      </c>
      <c r="E214" s="181"/>
      <c r="F214" s="181"/>
      <c r="G214" s="181"/>
      <c r="H214" s="181"/>
      <c r="I214" s="90" t="b">
        <v>0</v>
      </c>
      <c r="J214" s="27" t="str">
        <f t="shared" si="28"/>
        <v>PENDENTE</v>
      </c>
      <c r="K214" s="114"/>
      <c r="L214" s="115"/>
      <c r="M214" s="115"/>
      <c r="N214" s="115"/>
      <c r="O214" s="116"/>
      <c r="Q214" s="38">
        <f>100/Q213/100</f>
        <v>0.1</v>
      </c>
      <c r="R214" s="18"/>
      <c r="S214" s="18"/>
      <c r="T214" s="39"/>
    </row>
    <row r="215" spans="1:20" ht="16.8" thickBot="1" x14ac:dyDescent="0.35">
      <c r="A215" s="63"/>
      <c r="B215" s="215"/>
      <c r="C215" s="41">
        <f t="shared" si="27"/>
        <v>0</v>
      </c>
      <c r="D215" s="189" t="s">
        <v>271</v>
      </c>
      <c r="E215" s="188"/>
      <c r="F215" s="188"/>
      <c r="G215" s="188"/>
      <c r="H215" s="188"/>
      <c r="I215" s="91" t="b">
        <v>0</v>
      </c>
      <c r="J215" s="27" t="str">
        <f t="shared" si="28"/>
        <v>PENDENTE</v>
      </c>
      <c r="K215" s="117"/>
      <c r="L215" s="118"/>
      <c r="M215" s="118"/>
      <c r="N215" s="118"/>
      <c r="O215" s="119"/>
    </row>
    <row r="216" spans="1:20" ht="16.8" thickBot="1" x14ac:dyDescent="0.35">
      <c r="A216" s="63"/>
      <c r="B216" s="215"/>
      <c r="C216" s="41">
        <f t="shared" si="27"/>
        <v>0</v>
      </c>
      <c r="D216" s="193" t="s">
        <v>272</v>
      </c>
      <c r="E216" s="181"/>
      <c r="F216" s="181"/>
      <c r="G216" s="181"/>
      <c r="H216" s="181"/>
      <c r="I216" s="90" t="b">
        <v>0</v>
      </c>
      <c r="J216" s="27" t="str">
        <f t="shared" si="28"/>
        <v>PENDENTE</v>
      </c>
      <c r="K216" s="114"/>
      <c r="L216" s="115"/>
      <c r="M216" s="115"/>
      <c r="N216" s="115"/>
      <c r="O216" s="116"/>
    </row>
    <row r="217" spans="1:20" ht="16.8" thickBot="1" x14ac:dyDescent="0.35">
      <c r="A217" s="63"/>
      <c r="B217" s="215"/>
      <c r="C217" s="41">
        <f t="shared" si="27"/>
        <v>0</v>
      </c>
      <c r="D217" s="189" t="s">
        <v>273</v>
      </c>
      <c r="E217" s="188"/>
      <c r="F217" s="188"/>
      <c r="G217" s="188"/>
      <c r="H217" s="188"/>
      <c r="I217" s="91" t="b">
        <v>0</v>
      </c>
      <c r="J217" s="27" t="str">
        <f t="shared" si="28"/>
        <v>PENDENTE</v>
      </c>
      <c r="K217" s="117"/>
      <c r="L217" s="118"/>
      <c r="M217" s="118"/>
      <c r="N217" s="118"/>
      <c r="O217" s="119"/>
    </row>
    <row r="218" spans="1:20" ht="16.8" thickBot="1" x14ac:dyDescent="0.35">
      <c r="A218" s="63"/>
      <c r="B218" s="215"/>
      <c r="C218" s="41">
        <f t="shared" si="27"/>
        <v>0</v>
      </c>
      <c r="D218" s="193" t="s">
        <v>274</v>
      </c>
      <c r="E218" s="181"/>
      <c r="F218" s="181"/>
      <c r="G218" s="181"/>
      <c r="H218" s="181"/>
      <c r="I218" s="90" t="b">
        <v>0</v>
      </c>
      <c r="J218" s="27" t="str">
        <f t="shared" si="28"/>
        <v>PENDENTE</v>
      </c>
      <c r="K218" s="114"/>
      <c r="L218" s="115"/>
      <c r="M218" s="115"/>
      <c r="N218" s="115"/>
      <c r="O218" s="116"/>
    </row>
    <row r="219" spans="1:20" ht="16.8" thickBot="1" x14ac:dyDescent="0.35">
      <c r="A219" s="63"/>
      <c r="B219" s="215"/>
      <c r="C219" s="41">
        <f t="shared" si="27"/>
        <v>0</v>
      </c>
      <c r="D219" s="189" t="s">
        <v>275</v>
      </c>
      <c r="E219" s="188"/>
      <c r="F219" s="188"/>
      <c r="G219" s="188"/>
      <c r="H219" s="188"/>
      <c r="I219" s="91" t="b">
        <v>0</v>
      </c>
      <c r="J219" s="27" t="str">
        <f t="shared" si="28"/>
        <v>PENDENTE</v>
      </c>
      <c r="K219" s="117"/>
      <c r="L219" s="118"/>
      <c r="M219" s="118"/>
      <c r="N219" s="118"/>
      <c r="O219" s="119"/>
    </row>
    <row r="220" spans="1:20" ht="16.8" thickBot="1" x14ac:dyDescent="0.35">
      <c r="A220" s="63"/>
      <c r="B220" s="216"/>
      <c r="C220" s="42">
        <f>IF(C221=0,0,IF($R$212&gt;(C221*$Q$214),C221+1,0))</f>
        <v>0</v>
      </c>
      <c r="D220" s="190" t="s">
        <v>276</v>
      </c>
      <c r="E220" s="191"/>
      <c r="F220" s="191"/>
      <c r="G220" s="191"/>
      <c r="H220" s="191"/>
      <c r="I220" s="92" t="b">
        <v>0</v>
      </c>
      <c r="J220" s="27" t="str">
        <f t="shared" si="28"/>
        <v>PENDENTE</v>
      </c>
      <c r="K220" s="134"/>
      <c r="L220" s="135"/>
      <c r="M220" s="135"/>
      <c r="N220" s="135"/>
      <c r="O220" s="136"/>
    </row>
    <row r="221" spans="1:20" s="12" customFormat="1" ht="6.75" customHeight="1" thickBot="1" x14ac:dyDescent="0.35">
      <c r="B221" s="45"/>
      <c r="C221" s="45">
        <v>0.1</v>
      </c>
      <c r="D221" s="46"/>
      <c r="E221" s="46"/>
      <c r="F221" s="46"/>
      <c r="G221" s="46"/>
      <c r="H221" s="46"/>
      <c r="I221" s="78"/>
    </row>
    <row r="222" spans="1:20" ht="15.75" customHeight="1" thickBot="1" x14ac:dyDescent="0.35">
      <c r="A222" s="62"/>
      <c r="B222" s="214" t="s">
        <v>277</v>
      </c>
      <c r="C222" s="40">
        <f t="shared" ref="C222:C231" si="29">IF(C223=0,0,IF($R$223&gt;(C223*$Q$225),C223+1,0))</f>
        <v>0</v>
      </c>
      <c r="D222" s="192" t="s">
        <v>278</v>
      </c>
      <c r="E222" s="187"/>
      <c r="F222" s="187"/>
      <c r="G222" s="187"/>
      <c r="H222" s="187"/>
      <c r="I222" s="89" t="b">
        <v>0</v>
      </c>
      <c r="J222" s="27" t="str">
        <f>IF(I222=TRUE,"CONCLUÍDO","PENDENTE")</f>
        <v>PENDENTE</v>
      </c>
      <c r="K222" s="120"/>
      <c r="L222" s="121"/>
      <c r="M222" s="121"/>
      <c r="N222" s="121"/>
      <c r="O222" s="122"/>
      <c r="Q222" s="32"/>
      <c r="R222" s="33" t="s">
        <v>25</v>
      </c>
      <c r="S222" s="33" t="s">
        <v>26</v>
      </c>
      <c r="T222" s="34" t="s">
        <v>27</v>
      </c>
    </row>
    <row r="223" spans="1:20" ht="16.8" thickBot="1" x14ac:dyDescent="0.35">
      <c r="A223" s="62"/>
      <c r="B223" s="215"/>
      <c r="C223" s="41">
        <f t="shared" si="29"/>
        <v>0</v>
      </c>
      <c r="D223" s="193" t="s">
        <v>279</v>
      </c>
      <c r="E223" s="181"/>
      <c r="F223" s="181"/>
      <c r="G223" s="181"/>
      <c r="H223" s="181"/>
      <c r="I223" s="90" t="b">
        <v>0</v>
      </c>
      <c r="J223" s="27" t="str">
        <f t="shared" ref="J223:J232" si="30">IF(I223=TRUE,"CONCLUÍDO","PENDENTE")</f>
        <v>PENDENTE</v>
      </c>
      <c r="K223" s="114"/>
      <c r="L223" s="115"/>
      <c r="M223" s="115"/>
      <c r="N223" s="115"/>
      <c r="O223" s="116"/>
      <c r="Q223" s="35">
        <f>S223/SUM(S223:T223)</f>
        <v>0</v>
      </c>
      <c r="R223" s="36">
        <f>S223/SUM(S223:T223)</f>
        <v>0</v>
      </c>
      <c r="S223" s="11">
        <f>COUNTIF(J222:J232,"CONCLUÍDO")</f>
        <v>0</v>
      </c>
      <c r="T223" s="31">
        <f>COUNTIF(J222:J232,"PENDENTE")</f>
        <v>11</v>
      </c>
    </row>
    <row r="224" spans="1:20" ht="16.8" thickBot="1" x14ac:dyDescent="0.35">
      <c r="A224" s="62"/>
      <c r="B224" s="215"/>
      <c r="C224" s="41">
        <f t="shared" si="29"/>
        <v>0</v>
      </c>
      <c r="D224" s="189" t="s">
        <v>280</v>
      </c>
      <c r="E224" s="188"/>
      <c r="F224" s="188"/>
      <c r="G224" s="188"/>
      <c r="H224" s="188"/>
      <c r="I224" s="91" t="b">
        <v>0</v>
      </c>
      <c r="J224" s="27" t="str">
        <f t="shared" si="30"/>
        <v>PENDENTE</v>
      </c>
      <c r="K224" s="117"/>
      <c r="L224" s="118"/>
      <c r="M224" s="118"/>
      <c r="N224" s="118"/>
      <c r="O224" s="119"/>
      <c r="Q224" s="35">
        <f>COUNTA(D222:H232)</f>
        <v>11</v>
      </c>
      <c r="R224">
        <v>1</v>
      </c>
      <c r="T224" s="37"/>
    </row>
    <row r="225" spans="1:20" ht="16.8" thickBot="1" x14ac:dyDescent="0.35">
      <c r="A225" s="62"/>
      <c r="B225" s="215"/>
      <c r="C225" s="41">
        <f t="shared" si="29"/>
        <v>0</v>
      </c>
      <c r="D225" s="193" t="s">
        <v>281</v>
      </c>
      <c r="E225" s="181"/>
      <c r="F225" s="181"/>
      <c r="G225" s="181"/>
      <c r="H225" s="181"/>
      <c r="I225" s="90" t="b">
        <v>0</v>
      </c>
      <c r="J225" s="27" t="str">
        <f t="shared" si="30"/>
        <v>PENDENTE</v>
      </c>
      <c r="K225" s="114"/>
      <c r="L225" s="115"/>
      <c r="M225" s="115"/>
      <c r="N225" s="115"/>
      <c r="O225" s="116"/>
      <c r="Q225" s="38">
        <f>100/Q224/100</f>
        <v>9.0909090909090912E-2</v>
      </c>
      <c r="R225" s="18"/>
      <c r="S225" s="18"/>
      <c r="T225" s="39"/>
    </row>
    <row r="226" spans="1:20" ht="16.8" thickBot="1" x14ac:dyDescent="0.35">
      <c r="A226" s="62"/>
      <c r="B226" s="215"/>
      <c r="C226" s="41">
        <f t="shared" si="29"/>
        <v>0</v>
      </c>
      <c r="D226" s="189" t="s">
        <v>282</v>
      </c>
      <c r="E226" s="188"/>
      <c r="F226" s="188"/>
      <c r="G226" s="188"/>
      <c r="H226" s="188"/>
      <c r="I226" s="91" t="b">
        <v>0</v>
      </c>
      <c r="J226" s="27" t="str">
        <f t="shared" si="30"/>
        <v>PENDENTE</v>
      </c>
      <c r="K226" s="117"/>
      <c r="L226" s="118"/>
      <c r="M226" s="118"/>
      <c r="N226" s="118"/>
      <c r="O226" s="119"/>
    </row>
    <row r="227" spans="1:20" ht="16.8" thickBot="1" x14ac:dyDescent="0.35">
      <c r="A227" s="62"/>
      <c r="B227" s="215"/>
      <c r="C227" s="41">
        <f t="shared" si="29"/>
        <v>0</v>
      </c>
      <c r="D227" s="193" t="s">
        <v>283</v>
      </c>
      <c r="E227" s="181"/>
      <c r="F227" s="181"/>
      <c r="G227" s="181"/>
      <c r="H227" s="181"/>
      <c r="I227" s="90" t="b">
        <v>0</v>
      </c>
      <c r="J227" s="27" t="str">
        <f t="shared" si="30"/>
        <v>PENDENTE</v>
      </c>
      <c r="K227" s="114"/>
      <c r="L227" s="115"/>
      <c r="M227" s="115"/>
      <c r="N227" s="115"/>
      <c r="O227" s="116"/>
    </row>
    <row r="228" spans="1:20" ht="16.8" thickBot="1" x14ac:dyDescent="0.35">
      <c r="A228" s="62"/>
      <c r="B228" s="215"/>
      <c r="C228" s="41">
        <f t="shared" si="29"/>
        <v>0</v>
      </c>
      <c r="D228" s="189" t="s">
        <v>284</v>
      </c>
      <c r="E228" s="188"/>
      <c r="F228" s="188"/>
      <c r="G228" s="188"/>
      <c r="H228" s="188"/>
      <c r="I228" s="91" t="b">
        <v>0</v>
      </c>
      <c r="J228" s="27" t="str">
        <f t="shared" si="30"/>
        <v>PENDENTE</v>
      </c>
      <c r="K228" s="117"/>
      <c r="L228" s="118"/>
      <c r="M228" s="118"/>
      <c r="N228" s="118"/>
      <c r="O228" s="119"/>
    </row>
    <row r="229" spans="1:20" ht="16.8" thickBot="1" x14ac:dyDescent="0.35">
      <c r="A229" s="62"/>
      <c r="B229" s="215"/>
      <c r="C229" s="41">
        <f t="shared" si="29"/>
        <v>0</v>
      </c>
      <c r="D229" s="193" t="s">
        <v>285</v>
      </c>
      <c r="E229" s="181"/>
      <c r="F229" s="181"/>
      <c r="G229" s="181"/>
      <c r="H229" s="181"/>
      <c r="I229" s="90" t="b">
        <v>0</v>
      </c>
      <c r="J229" s="27" t="str">
        <f t="shared" si="30"/>
        <v>PENDENTE</v>
      </c>
      <c r="K229" s="114"/>
      <c r="L229" s="115"/>
      <c r="M229" s="115"/>
      <c r="N229" s="115"/>
      <c r="O229" s="116"/>
    </row>
    <row r="230" spans="1:20" ht="16.8" thickBot="1" x14ac:dyDescent="0.35">
      <c r="A230" s="62"/>
      <c r="B230" s="215"/>
      <c r="C230" s="41">
        <f t="shared" si="29"/>
        <v>0</v>
      </c>
      <c r="D230" s="189" t="s">
        <v>286</v>
      </c>
      <c r="E230" s="188"/>
      <c r="F230" s="188"/>
      <c r="G230" s="188"/>
      <c r="H230" s="188"/>
      <c r="I230" s="91" t="b">
        <v>0</v>
      </c>
      <c r="J230" s="27" t="str">
        <f t="shared" si="30"/>
        <v>PENDENTE</v>
      </c>
      <c r="K230" s="117"/>
      <c r="L230" s="118"/>
      <c r="M230" s="118"/>
      <c r="N230" s="118"/>
      <c r="O230" s="119"/>
    </row>
    <row r="231" spans="1:20" ht="16.8" thickBot="1" x14ac:dyDescent="0.35">
      <c r="A231" s="62"/>
      <c r="B231" s="215"/>
      <c r="C231" s="41">
        <f t="shared" si="29"/>
        <v>0</v>
      </c>
      <c r="D231" s="193" t="s">
        <v>287</v>
      </c>
      <c r="E231" s="181"/>
      <c r="F231" s="181"/>
      <c r="G231" s="181"/>
      <c r="H231" s="181"/>
      <c r="I231" s="90" t="b">
        <v>0</v>
      </c>
      <c r="J231" s="27" t="str">
        <f t="shared" si="30"/>
        <v>PENDENTE</v>
      </c>
      <c r="K231" s="114"/>
      <c r="L231" s="115"/>
      <c r="M231" s="115"/>
      <c r="N231" s="115"/>
      <c r="O231" s="116"/>
    </row>
    <row r="232" spans="1:20" ht="16.8" thickBot="1" x14ac:dyDescent="0.35">
      <c r="A232" s="62"/>
      <c r="B232" s="216"/>
      <c r="C232" s="42">
        <f>IF(C233=0,0,IF($R$223&gt;(C233*$Q$225),C233+1,0))</f>
        <v>0</v>
      </c>
      <c r="D232" s="194" t="s">
        <v>288</v>
      </c>
      <c r="E232" s="182"/>
      <c r="F232" s="182"/>
      <c r="G232" s="182"/>
      <c r="H232" s="182"/>
      <c r="I232" s="93" t="b">
        <v>0</v>
      </c>
      <c r="J232" s="27" t="str">
        <f t="shared" si="30"/>
        <v>PENDENTE</v>
      </c>
      <c r="K232" s="131"/>
      <c r="L232" s="132"/>
      <c r="M232" s="132"/>
      <c r="N232" s="132"/>
      <c r="O232" s="133"/>
    </row>
    <row r="233" spans="1:20" s="12" customFormat="1" ht="6.75" customHeight="1" thickBot="1" x14ac:dyDescent="0.35">
      <c r="B233" s="45"/>
      <c r="C233" s="45">
        <v>0.1</v>
      </c>
      <c r="D233" s="46"/>
      <c r="E233" s="46"/>
      <c r="F233" s="46"/>
      <c r="G233" s="46"/>
      <c r="H233" s="46"/>
      <c r="I233" s="78"/>
    </row>
    <row r="234" spans="1:20" ht="16.8" thickBot="1" x14ac:dyDescent="0.35">
      <c r="A234" s="63"/>
      <c r="B234" s="214" t="s">
        <v>289</v>
      </c>
      <c r="C234" s="40">
        <f t="shared" ref="C234:C249" si="31">IF(C235=0,0,IF($R$235&gt;(C235*$Q$237),C235+1,0))</f>
        <v>0</v>
      </c>
      <c r="D234" s="187" t="s">
        <v>290</v>
      </c>
      <c r="E234" s="187"/>
      <c r="F234" s="187"/>
      <c r="G234" s="187"/>
      <c r="H234" s="187"/>
      <c r="I234" s="89" t="b">
        <v>0</v>
      </c>
      <c r="J234" s="27" t="str">
        <f>IF(I234=TRUE,"CONCLUÍDO","PENDENTE")</f>
        <v>PENDENTE</v>
      </c>
      <c r="K234" s="120"/>
      <c r="L234" s="121"/>
      <c r="M234" s="121"/>
      <c r="N234" s="121"/>
      <c r="O234" s="122"/>
      <c r="Q234" s="32"/>
      <c r="R234" s="33" t="s">
        <v>25</v>
      </c>
      <c r="S234" s="33" t="s">
        <v>26</v>
      </c>
      <c r="T234" s="34" t="s">
        <v>27</v>
      </c>
    </row>
    <row r="235" spans="1:20" ht="16.8" thickBot="1" x14ac:dyDescent="0.35">
      <c r="A235" s="63"/>
      <c r="B235" s="215"/>
      <c r="C235" s="41">
        <f t="shared" si="31"/>
        <v>0</v>
      </c>
      <c r="D235" s="181" t="s">
        <v>291</v>
      </c>
      <c r="E235" s="181"/>
      <c r="F235" s="181"/>
      <c r="G235" s="181"/>
      <c r="H235" s="181"/>
      <c r="I235" s="90" t="b">
        <v>0</v>
      </c>
      <c r="J235" s="27" t="str">
        <f t="shared" ref="J235:J250" si="32">IF(I235=TRUE,"CONCLUÍDO","PENDENTE")</f>
        <v>PENDENTE</v>
      </c>
      <c r="K235" s="114"/>
      <c r="L235" s="115"/>
      <c r="M235" s="115"/>
      <c r="N235" s="115"/>
      <c r="O235" s="116"/>
      <c r="Q235" s="35">
        <f>S235/SUM(S235:T235)</f>
        <v>0</v>
      </c>
      <c r="R235" s="36">
        <f>S235/SUM(S235:T235)</f>
        <v>0</v>
      </c>
      <c r="S235" s="11">
        <f>COUNTIF(J234:J250,"CONCLUÍDO")</f>
        <v>0</v>
      </c>
      <c r="T235" s="31">
        <f>COUNTIF(J234:J250,"PENDENTE")</f>
        <v>17</v>
      </c>
    </row>
    <row r="236" spans="1:20" ht="16.8" thickBot="1" x14ac:dyDescent="0.35">
      <c r="A236" s="63"/>
      <c r="B236" s="215"/>
      <c r="C236" s="41">
        <f t="shared" si="31"/>
        <v>0</v>
      </c>
      <c r="D236" s="188" t="s">
        <v>292</v>
      </c>
      <c r="E236" s="188"/>
      <c r="F236" s="188"/>
      <c r="G236" s="188"/>
      <c r="H236" s="188"/>
      <c r="I236" s="91" t="b">
        <v>0</v>
      </c>
      <c r="J236" s="27" t="str">
        <f t="shared" si="32"/>
        <v>PENDENTE</v>
      </c>
      <c r="K236" s="117"/>
      <c r="L236" s="118"/>
      <c r="M236" s="118"/>
      <c r="N236" s="118"/>
      <c r="O236" s="119"/>
      <c r="Q236" s="35">
        <f>COUNTA(D234:H250)</f>
        <v>17</v>
      </c>
      <c r="R236">
        <v>1</v>
      </c>
      <c r="T236" s="37"/>
    </row>
    <row r="237" spans="1:20" ht="16.8" thickBot="1" x14ac:dyDescent="0.35">
      <c r="A237" s="63"/>
      <c r="B237" s="215"/>
      <c r="C237" s="41">
        <f t="shared" si="31"/>
        <v>0</v>
      </c>
      <c r="D237" s="181" t="s">
        <v>293</v>
      </c>
      <c r="E237" s="181"/>
      <c r="F237" s="181"/>
      <c r="G237" s="181"/>
      <c r="H237" s="181"/>
      <c r="I237" s="90" t="b">
        <v>0</v>
      </c>
      <c r="J237" s="27" t="str">
        <f t="shared" si="32"/>
        <v>PENDENTE</v>
      </c>
      <c r="K237" s="114"/>
      <c r="L237" s="115"/>
      <c r="M237" s="115"/>
      <c r="N237" s="115"/>
      <c r="O237" s="116"/>
      <c r="Q237" s="38">
        <f>100/Q236/100</f>
        <v>5.8823529411764712E-2</v>
      </c>
      <c r="R237" s="18"/>
      <c r="S237" s="18"/>
      <c r="T237" s="39"/>
    </row>
    <row r="238" spans="1:20" ht="16.8" thickBot="1" x14ac:dyDescent="0.35">
      <c r="A238" s="63"/>
      <c r="B238" s="215"/>
      <c r="C238" s="41">
        <f t="shared" si="31"/>
        <v>0</v>
      </c>
      <c r="D238" s="188" t="s">
        <v>294</v>
      </c>
      <c r="E238" s="188"/>
      <c r="F238" s="188"/>
      <c r="G238" s="188"/>
      <c r="H238" s="188"/>
      <c r="I238" s="91" t="b">
        <v>0</v>
      </c>
      <c r="J238" s="27" t="str">
        <f t="shared" si="32"/>
        <v>PENDENTE</v>
      </c>
      <c r="K238" s="117"/>
      <c r="L238" s="118"/>
      <c r="M238" s="118"/>
      <c r="N238" s="118"/>
      <c r="O238" s="119"/>
    </row>
    <row r="239" spans="1:20" ht="16.8" thickBot="1" x14ac:dyDescent="0.35">
      <c r="A239" s="63"/>
      <c r="B239" s="215"/>
      <c r="C239" s="41">
        <f t="shared" si="31"/>
        <v>0</v>
      </c>
      <c r="D239" s="181" t="s">
        <v>295</v>
      </c>
      <c r="E239" s="181"/>
      <c r="F239" s="181"/>
      <c r="G239" s="181"/>
      <c r="H239" s="181"/>
      <c r="I239" s="90" t="b">
        <v>0</v>
      </c>
      <c r="J239" s="27" t="str">
        <f t="shared" si="32"/>
        <v>PENDENTE</v>
      </c>
      <c r="K239" s="114"/>
      <c r="L239" s="115"/>
      <c r="M239" s="115"/>
      <c r="N239" s="115"/>
      <c r="O239" s="116"/>
    </row>
    <row r="240" spans="1:20" ht="16.8" thickBot="1" x14ac:dyDescent="0.35">
      <c r="A240" s="63"/>
      <c r="B240" s="215"/>
      <c r="C240" s="41">
        <f t="shared" si="31"/>
        <v>0</v>
      </c>
      <c r="D240" s="188" t="s">
        <v>296</v>
      </c>
      <c r="E240" s="188"/>
      <c r="F240" s="188"/>
      <c r="G240" s="188"/>
      <c r="H240" s="188"/>
      <c r="I240" s="91" t="b">
        <v>0</v>
      </c>
      <c r="J240" s="27" t="str">
        <f t="shared" si="32"/>
        <v>PENDENTE</v>
      </c>
      <c r="K240" s="117"/>
      <c r="L240" s="118"/>
      <c r="M240" s="118"/>
      <c r="N240" s="118"/>
      <c r="O240" s="119"/>
    </row>
    <row r="241" spans="1:20" ht="16.8" thickBot="1" x14ac:dyDescent="0.35">
      <c r="A241" s="63"/>
      <c r="B241" s="215"/>
      <c r="C241" s="41">
        <f t="shared" si="31"/>
        <v>0</v>
      </c>
      <c r="D241" s="181" t="s">
        <v>297</v>
      </c>
      <c r="E241" s="181"/>
      <c r="F241" s="181"/>
      <c r="G241" s="181"/>
      <c r="H241" s="181"/>
      <c r="I241" s="90" t="b">
        <v>0</v>
      </c>
      <c r="J241" s="27" t="str">
        <f t="shared" si="32"/>
        <v>PENDENTE</v>
      </c>
      <c r="K241" s="114"/>
      <c r="L241" s="115"/>
      <c r="M241" s="115"/>
      <c r="N241" s="115"/>
      <c r="O241" s="116"/>
    </row>
    <row r="242" spans="1:20" ht="16.8" thickBot="1" x14ac:dyDescent="0.35">
      <c r="A242" s="63"/>
      <c r="B242" s="215"/>
      <c r="C242" s="41">
        <f t="shared" si="31"/>
        <v>0</v>
      </c>
      <c r="D242" s="188" t="s">
        <v>298</v>
      </c>
      <c r="E242" s="188"/>
      <c r="F242" s="188"/>
      <c r="G242" s="188"/>
      <c r="H242" s="188"/>
      <c r="I242" s="91" t="b">
        <v>0</v>
      </c>
      <c r="J242" s="27" t="str">
        <f t="shared" si="32"/>
        <v>PENDENTE</v>
      </c>
      <c r="K242" s="117"/>
      <c r="L242" s="118"/>
      <c r="M242" s="118"/>
      <c r="N242" s="118"/>
      <c r="O242" s="119"/>
    </row>
    <row r="243" spans="1:20" ht="16.8" thickBot="1" x14ac:dyDescent="0.35">
      <c r="A243" s="63"/>
      <c r="B243" s="215"/>
      <c r="C243" s="41">
        <f t="shared" si="31"/>
        <v>0</v>
      </c>
      <c r="D243" s="181" t="s">
        <v>299</v>
      </c>
      <c r="E243" s="181"/>
      <c r="F243" s="181"/>
      <c r="G243" s="181"/>
      <c r="H243" s="181"/>
      <c r="I243" s="90" t="b">
        <v>0</v>
      </c>
      <c r="J243" s="27" t="str">
        <f t="shared" si="32"/>
        <v>PENDENTE</v>
      </c>
      <c r="K243" s="114"/>
      <c r="L243" s="115"/>
      <c r="M243" s="115"/>
      <c r="N243" s="115"/>
      <c r="O243" s="116"/>
    </row>
    <row r="244" spans="1:20" ht="16.8" thickBot="1" x14ac:dyDescent="0.35">
      <c r="A244" s="63"/>
      <c r="B244" s="215"/>
      <c r="C244" s="41">
        <f t="shared" si="31"/>
        <v>0</v>
      </c>
      <c r="D244" s="188" t="s">
        <v>300</v>
      </c>
      <c r="E244" s="188"/>
      <c r="F244" s="188"/>
      <c r="G244" s="188"/>
      <c r="H244" s="188"/>
      <c r="I244" s="91" t="b">
        <v>0</v>
      </c>
      <c r="J244" s="27" t="str">
        <f t="shared" si="32"/>
        <v>PENDENTE</v>
      </c>
      <c r="K244" s="117"/>
      <c r="L244" s="118"/>
      <c r="M244" s="118"/>
      <c r="N244" s="118"/>
      <c r="O244" s="119"/>
    </row>
    <row r="245" spans="1:20" ht="16.8" thickBot="1" x14ac:dyDescent="0.35">
      <c r="A245" s="63"/>
      <c r="B245" s="215"/>
      <c r="C245" s="41">
        <f t="shared" si="31"/>
        <v>0</v>
      </c>
      <c r="D245" s="181" t="s">
        <v>301</v>
      </c>
      <c r="E245" s="181"/>
      <c r="F245" s="181"/>
      <c r="G245" s="181"/>
      <c r="H245" s="181"/>
      <c r="I245" s="90" t="b">
        <v>0</v>
      </c>
      <c r="J245" s="27" t="str">
        <f t="shared" si="32"/>
        <v>PENDENTE</v>
      </c>
      <c r="K245" s="114"/>
      <c r="L245" s="115"/>
      <c r="M245" s="115"/>
      <c r="N245" s="115"/>
      <c r="O245" s="116"/>
    </row>
    <row r="246" spans="1:20" ht="16.8" thickBot="1" x14ac:dyDescent="0.35">
      <c r="A246" s="63"/>
      <c r="B246" s="215"/>
      <c r="C246" s="41">
        <f t="shared" si="31"/>
        <v>0</v>
      </c>
      <c r="D246" s="188" t="s">
        <v>302</v>
      </c>
      <c r="E246" s="188"/>
      <c r="F246" s="188"/>
      <c r="G246" s="188"/>
      <c r="H246" s="188"/>
      <c r="I246" s="91" t="b">
        <v>0</v>
      </c>
      <c r="J246" s="27" t="str">
        <f t="shared" si="32"/>
        <v>PENDENTE</v>
      </c>
      <c r="K246" s="117"/>
      <c r="L246" s="118"/>
      <c r="M246" s="118"/>
      <c r="N246" s="118"/>
      <c r="O246" s="119"/>
    </row>
    <row r="247" spans="1:20" ht="16.8" thickBot="1" x14ac:dyDescent="0.35">
      <c r="A247" s="63"/>
      <c r="B247" s="215"/>
      <c r="C247" s="41">
        <f t="shared" si="31"/>
        <v>0</v>
      </c>
      <c r="D247" s="181" t="s">
        <v>303</v>
      </c>
      <c r="E247" s="181"/>
      <c r="F247" s="181"/>
      <c r="G247" s="181"/>
      <c r="H247" s="181"/>
      <c r="I247" s="90" t="b">
        <v>0</v>
      </c>
      <c r="J247" s="27" t="str">
        <f t="shared" si="32"/>
        <v>PENDENTE</v>
      </c>
      <c r="K247" s="114"/>
      <c r="L247" s="115"/>
      <c r="M247" s="115"/>
      <c r="N247" s="115"/>
      <c r="O247" s="116"/>
    </row>
    <row r="248" spans="1:20" ht="16.8" thickBot="1" x14ac:dyDescent="0.35">
      <c r="A248" s="63"/>
      <c r="B248" s="215"/>
      <c r="C248" s="41">
        <f t="shared" si="31"/>
        <v>0</v>
      </c>
      <c r="D248" s="188" t="s">
        <v>304</v>
      </c>
      <c r="E248" s="188"/>
      <c r="F248" s="188"/>
      <c r="G248" s="188"/>
      <c r="H248" s="188"/>
      <c r="I248" s="91" t="b">
        <v>0</v>
      </c>
      <c r="J248" s="27" t="str">
        <f t="shared" si="32"/>
        <v>PENDENTE</v>
      </c>
      <c r="K248" s="117"/>
      <c r="L248" s="118"/>
      <c r="M248" s="118"/>
      <c r="N248" s="118"/>
      <c r="O248" s="119"/>
    </row>
    <row r="249" spans="1:20" ht="16.8" thickBot="1" x14ac:dyDescent="0.35">
      <c r="A249" s="63"/>
      <c r="B249" s="215"/>
      <c r="C249" s="41">
        <f t="shared" si="31"/>
        <v>0</v>
      </c>
      <c r="D249" s="181" t="s">
        <v>305</v>
      </c>
      <c r="E249" s="181"/>
      <c r="F249" s="181"/>
      <c r="G249" s="181"/>
      <c r="H249" s="181"/>
      <c r="I249" s="90" t="b">
        <v>0</v>
      </c>
      <c r="J249" s="27" t="str">
        <f t="shared" si="32"/>
        <v>PENDENTE</v>
      </c>
      <c r="K249" s="114"/>
      <c r="L249" s="115"/>
      <c r="M249" s="115"/>
      <c r="N249" s="115"/>
      <c r="O249" s="116"/>
    </row>
    <row r="250" spans="1:20" ht="16.8" thickBot="1" x14ac:dyDescent="0.35">
      <c r="A250" s="63"/>
      <c r="B250" s="216"/>
      <c r="C250" s="42">
        <f>IF(C251=0,0,IF($R$235&gt;(C251*$Q$237),C251+1,0))</f>
        <v>0</v>
      </c>
      <c r="D250" s="182" t="s">
        <v>306</v>
      </c>
      <c r="E250" s="182"/>
      <c r="F250" s="182"/>
      <c r="G250" s="182"/>
      <c r="H250" s="182"/>
      <c r="I250" s="93" t="b">
        <v>0</v>
      </c>
      <c r="J250" s="27" t="str">
        <f t="shared" si="32"/>
        <v>PENDENTE</v>
      </c>
      <c r="K250" s="131"/>
      <c r="L250" s="132"/>
      <c r="M250" s="132"/>
      <c r="N250" s="132"/>
      <c r="O250" s="133"/>
    </row>
    <row r="251" spans="1:20" s="12" customFormat="1" ht="6.75" customHeight="1" x14ac:dyDescent="0.3">
      <c r="B251" s="45"/>
      <c r="C251" s="45">
        <v>0.1</v>
      </c>
      <c r="D251" s="46"/>
      <c r="E251" s="46"/>
      <c r="F251" s="46"/>
      <c r="G251" s="46"/>
      <c r="H251" s="46"/>
      <c r="I251" s="78"/>
      <c r="J251" s="27"/>
    </row>
    <row r="252" spans="1:20" ht="16.5" customHeight="1" x14ac:dyDescent="0.3">
      <c r="A252" s="63"/>
      <c r="B252" s="220" t="s">
        <v>307</v>
      </c>
      <c r="C252" s="221"/>
      <c r="D252" s="192" t="s">
        <v>308</v>
      </c>
      <c r="E252" s="187"/>
      <c r="F252" s="187"/>
      <c r="G252" s="187"/>
      <c r="H252" s="187"/>
      <c r="I252" s="89" t="b">
        <v>0</v>
      </c>
      <c r="J252" s="27" t="str">
        <f>IF(I252=TRUE,"CONCLUÍDO","PENDENTE")</f>
        <v>PENDENTE</v>
      </c>
      <c r="K252" s="120"/>
      <c r="L252" s="121"/>
      <c r="M252" s="121"/>
      <c r="N252" s="121"/>
      <c r="O252" s="122"/>
      <c r="Q252" s="32"/>
      <c r="R252" s="33" t="s">
        <v>25</v>
      </c>
      <c r="S252" s="33" t="s">
        <v>26</v>
      </c>
      <c r="T252" s="34" t="s">
        <v>27</v>
      </c>
    </row>
    <row r="253" spans="1:20" ht="16.5" customHeight="1" x14ac:dyDescent="0.3">
      <c r="A253" s="63"/>
      <c r="B253" s="222"/>
      <c r="C253" s="223"/>
      <c r="D253" s="193" t="s">
        <v>309</v>
      </c>
      <c r="E253" s="181"/>
      <c r="F253" s="181"/>
      <c r="G253" s="181"/>
      <c r="H253" s="181"/>
      <c r="I253" s="90" t="b">
        <v>0</v>
      </c>
      <c r="J253" s="27" t="str">
        <f>IF(I253=TRUE,"CONCLUÍDO","PENDENTE")</f>
        <v>PENDENTE</v>
      </c>
      <c r="K253" s="114"/>
      <c r="L253" s="115"/>
      <c r="M253" s="115"/>
      <c r="N253" s="115"/>
      <c r="O253" s="116"/>
      <c r="Q253" s="35">
        <f>S253/SUM(S253:T253)</f>
        <v>0</v>
      </c>
      <c r="R253" s="36">
        <f>S253/SUM(S253:T253)</f>
        <v>0</v>
      </c>
      <c r="S253" s="11">
        <f>COUNTIF(J252:J256,"CONCLUÍDO")</f>
        <v>0</v>
      </c>
      <c r="T253" s="31">
        <f>COUNTIF(J252:J256,"PENDENTE")</f>
        <v>5</v>
      </c>
    </row>
    <row r="254" spans="1:20" ht="16.5" customHeight="1" x14ac:dyDescent="0.3">
      <c r="A254" s="63"/>
      <c r="B254" s="222"/>
      <c r="C254" s="223"/>
      <c r="D254" s="189" t="s">
        <v>310</v>
      </c>
      <c r="E254" s="188"/>
      <c r="F254" s="188"/>
      <c r="G254" s="188"/>
      <c r="H254" s="188"/>
      <c r="I254" s="91" t="b">
        <v>0</v>
      </c>
      <c r="J254" s="27" t="str">
        <f>IF(I254=TRUE,"CONCLUÍDO","PENDENTE")</f>
        <v>PENDENTE</v>
      </c>
      <c r="K254" s="117"/>
      <c r="L254" s="118"/>
      <c r="M254" s="118"/>
      <c r="N254" s="118"/>
      <c r="O254" s="119"/>
      <c r="Q254" s="35">
        <f>COUNTA(D252:H256)</f>
        <v>5</v>
      </c>
      <c r="R254">
        <v>1</v>
      </c>
      <c r="T254" s="37"/>
    </row>
    <row r="255" spans="1:20" ht="16.5" customHeight="1" x14ac:dyDescent="0.3">
      <c r="A255" s="63"/>
      <c r="B255" s="222"/>
      <c r="C255" s="223"/>
      <c r="D255" s="193" t="s">
        <v>311</v>
      </c>
      <c r="E255" s="181"/>
      <c r="F255" s="181"/>
      <c r="G255" s="181"/>
      <c r="H255" s="181"/>
      <c r="I255" s="90" t="b">
        <v>0</v>
      </c>
      <c r="J255" s="27" t="str">
        <f>IF(I255=TRUE,"CONCLUÍDO","PENDENTE")</f>
        <v>PENDENTE</v>
      </c>
      <c r="K255" s="114"/>
      <c r="L255" s="115"/>
      <c r="M255" s="115"/>
      <c r="N255" s="115"/>
      <c r="O255" s="116"/>
      <c r="Q255" s="38">
        <f>100/Q254/100</f>
        <v>0.2</v>
      </c>
      <c r="R255" s="18"/>
      <c r="S255" s="18"/>
      <c r="T255" s="39"/>
    </row>
    <row r="256" spans="1:20" ht="16.5" customHeight="1" x14ac:dyDescent="0.3">
      <c r="A256" s="63"/>
      <c r="B256" s="224"/>
      <c r="C256" s="225"/>
      <c r="D256" s="194" t="s">
        <v>312</v>
      </c>
      <c r="E256" s="182"/>
      <c r="F256" s="182"/>
      <c r="G256" s="182"/>
      <c r="H256" s="182"/>
      <c r="I256" s="93" t="b">
        <v>0</v>
      </c>
      <c r="J256" s="27" t="str">
        <f>IF(I256=TRUE,"CONCLUÍDO","PENDENTE")</f>
        <v>PENDENTE</v>
      </c>
      <c r="K256" s="131"/>
      <c r="L256" s="132"/>
      <c r="M256" s="132"/>
      <c r="N256" s="132"/>
      <c r="O256" s="133"/>
    </row>
    <row r="257" spans="1:20" s="12" customFormat="1" ht="6.75" customHeight="1" x14ac:dyDescent="0.3">
      <c r="B257" s="45"/>
      <c r="C257" s="45">
        <v>0.1</v>
      </c>
      <c r="D257" s="46"/>
      <c r="E257" s="46"/>
      <c r="F257" s="46"/>
      <c r="G257" s="46"/>
      <c r="H257" s="46"/>
      <c r="I257" s="78"/>
    </row>
    <row r="258" spans="1:20" s="16" customFormat="1" ht="16.5" customHeight="1" thickBot="1" x14ac:dyDescent="0.35">
      <c r="A258" s="64"/>
      <c r="B258" s="214" t="s">
        <v>313</v>
      </c>
      <c r="C258" s="40">
        <f>IF(C259=0,0,IF($R$259&gt;(C259*$Q$261),C259+1,0))</f>
        <v>0</v>
      </c>
      <c r="D258" s="192" t="s">
        <v>314</v>
      </c>
      <c r="E258" s="187"/>
      <c r="F258" s="187"/>
      <c r="G258" s="187"/>
      <c r="H258" s="187"/>
      <c r="I258" s="96" t="b">
        <v>0</v>
      </c>
      <c r="J258" s="27" t="str">
        <f>IF(I258=TRUE,"CONCLUÍDO","PENDENTE")</f>
        <v>PENDENTE</v>
      </c>
      <c r="K258" s="120"/>
      <c r="L258" s="121"/>
      <c r="M258" s="121"/>
      <c r="N258" s="121"/>
      <c r="O258" s="122"/>
      <c r="Q258" s="32"/>
      <c r="R258" s="33" t="s">
        <v>25</v>
      </c>
      <c r="S258" s="33" t="s">
        <v>26</v>
      </c>
      <c r="T258" s="34" t="s">
        <v>27</v>
      </c>
    </row>
    <row r="259" spans="1:20" s="16" customFormat="1" ht="16.5" customHeight="1" thickBot="1" x14ac:dyDescent="0.35">
      <c r="A259" s="64"/>
      <c r="B259" s="215"/>
      <c r="C259" s="41">
        <f>IF(C260=0,0,IF($R$259&gt;(C260*$Q$261),C260+1,0))</f>
        <v>0</v>
      </c>
      <c r="D259" s="193" t="s">
        <v>315</v>
      </c>
      <c r="E259" s="181"/>
      <c r="F259" s="181"/>
      <c r="G259" s="181"/>
      <c r="H259" s="181"/>
      <c r="I259" s="97" t="b">
        <v>0</v>
      </c>
      <c r="J259" s="27" t="str">
        <f>IF(I259=TRUE,"CONCLUÍDO","PENDENTE")</f>
        <v>PENDENTE</v>
      </c>
      <c r="K259" s="114"/>
      <c r="L259" s="115"/>
      <c r="M259" s="115"/>
      <c r="N259" s="115"/>
      <c r="O259" s="116"/>
      <c r="Q259" s="35">
        <f>S259/SUM(S259:T259)</f>
        <v>0</v>
      </c>
      <c r="R259" s="36">
        <f>S259/SUM(S259:T259)</f>
        <v>0</v>
      </c>
      <c r="S259" s="11">
        <f>COUNTIF(J258:J261,"CONCLUÍDO")</f>
        <v>0</v>
      </c>
      <c r="T259" s="31">
        <f>COUNTIF(J258:J261,"PENDENTE")</f>
        <v>4</v>
      </c>
    </row>
    <row r="260" spans="1:20" s="16" customFormat="1" ht="16.5" customHeight="1" thickBot="1" x14ac:dyDescent="0.35">
      <c r="A260" s="64"/>
      <c r="B260" s="215"/>
      <c r="C260" s="41">
        <f>IF(C261=0,0,IF($R$259&gt;(C261*$Q$261),C261+1,0))</f>
        <v>0</v>
      </c>
      <c r="D260" s="189" t="s">
        <v>316</v>
      </c>
      <c r="E260" s="188"/>
      <c r="F260" s="188"/>
      <c r="G260" s="188"/>
      <c r="H260" s="188"/>
      <c r="I260" s="98" t="b">
        <v>0</v>
      </c>
      <c r="J260" s="27" t="str">
        <f>IF(I260=TRUE,"CONCLUÍDO","PENDENTE")</f>
        <v>PENDENTE</v>
      </c>
      <c r="K260" s="117"/>
      <c r="L260" s="118"/>
      <c r="M260" s="118"/>
      <c r="N260" s="118"/>
      <c r="O260" s="119"/>
      <c r="Q260" s="35">
        <f>COUNTA(D258:H261)</f>
        <v>4</v>
      </c>
      <c r="R260">
        <v>1</v>
      </c>
      <c r="S260"/>
      <c r="T260" s="37"/>
    </row>
    <row r="261" spans="1:20" s="16" customFormat="1" ht="16.5" customHeight="1" thickBot="1" x14ac:dyDescent="0.35">
      <c r="A261" s="64"/>
      <c r="B261" s="216"/>
      <c r="C261" s="42">
        <f>IF(C262=0,0,IF($R$259&gt;(C262*$Q$261),C262+1,0))</f>
        <v>0</v>
      </c>
      <c r="D261" s="190" t="s">
        <v>317</v>
      </c>
      <c r="E261" s="191"/>
      <c r="F261" s="191"/>
      <c r="G261" s="191"/>
      <c r="H261" s="191"/>
      <c r="I261" s="99" t="b">
        <v>0</v>
      </c>
      <c r="J261" s="27" t="str">
        <f>IF(I261=TRUE,"CONCLUÍDO","PENDENTE")</f>
        <v>PENDENTE</v>
      </c>
      <c r="K261" s="134"/>
      <c r="L261" s="135"/>
      <c r="M261" s="135"/>
      <c r="N261" s="135"/>
      <c r="O261" s="136"/>
      <c r="Q261" s="38">
        <f>100/Q260/100</f>
        <v>0.25</v>
      </c>
      <c r="R261" s="18"/>
      <c r="S261" s="18"/>
      <c r="T261" s="39"/>
    </row>
    <row r="262" spans="1:20" s="51" customFormat="1" ht="6.75" customHeight="1" thickBot="1" x14ac:dyDescent="0.35">
      <c r="B262" s="45"/>
      <c r="C262" s="45">
        <v>0.1</v>
      </c>
      <c r="D262" s="46"/>
      <c r="E262" s="46"/>
      <c r="F262" s="46"/>
      <c r="G262" s="46"/>
      <c r="H262" s="46"/>
      <c r="I262" s="100"/>
    </row>
    <row r="263" spans="1:20" ht="15" thickBot="1" x14ac:dyDescent="0.35">
      <c r="A263" s="63"/>
      <c r="B263" s="23"/>
      <c r="C263" s="24"/>
      <c r="D263" s="107" t="s">
        <v>318</v>
      </c>
      <c r="E263" s="19"/>
      <c r="F263" s="20"/>
      <c r="G263" s="20"/>
      <c r="H263" s="20"/>
      <c r="I263" s="79"/>
      <c r="J263" s="20"/>
      <c r="K263" s="20"/>
      <c r="L263" s="20"/>
      <c r="M263" s="20"/>
      <c r="N263" s="20"/>
      <c r="O263" s="21"/>
      <c r="Q263" s="32"/>
      <c r="R263" s="33" t="s">
        <v>25</v>
      </c>
      <c r="S263" s="33" t="s">
        <v>26</v>
      </c>
      <c r="T263" s="34" t="s">
        <v>27</v>
      </c>
    </row>
    <row r="264" spans="1:20" ht="18" customHeight="1" thickBot="1" x14ac:dyDescent="0.35">
      <c r="A264" s="63"/>
      <c r="B264" s="217" t="s">
        <v>319</v>
      </c>
      <c r="C264" s="41">
        <f>IF(C265=0,0,IF($R$264&gt;(C259*$Q$266),C265+1,0))</f>
        <v>0</v>
      </c>
      <c r="D264" s="192" t="s">
        <v>320</v>
      </c>
      <c r="E264" s="187"/>
      <c r="F264" s="187"/>
      <c r="G264" s="187"/>
      <c r="H264" s="187"/>
      <c r="I264" s="89" t="b">
        <v>0</v>
      </c>
      <c r="J264" s="27" t="str">
        <f>IF(I264=TRUE,"CONCLUÍDO","PENDENTE")</f>
        <v>PENDENTE</v>
      </c>
      <c r="K264" s="120"/>
      <c r="L264" s="121"/>
      <c r="M264" s="121"/>
      <c r="N264" s="121"/>
      <c r="O264" s="122"/>
      <c r="Q264" s="35">
        <f>S264/SUM(S264:T264)</f>
        <v>0</v>
      </c>
      <c r="R264" s="36">
        <f>S264/SUM(S264:T264)</f>
        <v>0</v>
      </c>
      <c r="S264" s="11">
        <f>COUNTIF(J264:J267,"CONCLUÍDO")</f>
        <v>0</v>
      </c>
      <c r="T264" s="31">
        <f>COUNTIF(J264:J267,"PENDENTE")</f>
        <v>4</v>
      </c>
    </row>
    <row r="265" spans="1:20" ht="18" customHeight="1" thickBot="1" x14ac:dyDescent="0.35">
      <c r="A265" s="63"/>
      <c r="B265" s="215"/>
      <c r="C265" s="41">
        <f>IF(C266=0,0,IF($R$264&gt;(C260*$Q$266),C266+1,0))</f>
        <v>0</v>
      </c>
      <c r="D265" s="193" t="s">
        <v>321</v>
      </c>
      <c r="E265" s="181"/>
      <c r="F265" s="181"/>
      <c r="G265" s="181"/>
      <c r="H265" s="181"/>
      <c r="I265" s="90" t="b">
        <v>0</v>
      </c>
      <c r="J265" s="27" t="str">
        <f>IF(I265=TRUE,"CONCLUÍDO","PENDENTE")</f>
        <v>PENDENTE</v>
      </c>
      <c r="K265" s="114"/>
      <c r="L265" s="115"/>
      <c r="M265" s="115"/>
      <c r="N265" s="115"/>
      <c r="O265" s="116"/>
      <c r="Q265" s="35">
        <f>COUNTA(D264:H267)</f>
        <v>4</v>
      </c>
      <c r="R265">
        <v>1</v>
      </c>
      <c r="T265" s="37"/>
    </row>
    <row r="266" spans="1:20" ht="18" customHeight="1" thickBot="1" x14ac:dyDescent="0.35">
      <c r="A266" s="63"/>
      <c r="B266" s="215"/>
      <c r="C266" s="41">
        <f>IF(C267=0,0,IF($R$264&gt;(C261*$Q$266),C267+1,0))</f>
        <v>0</v>
      </c>
      <c r="D266" s="189" t="s">
        <v>322</v>
      </c>
      <c r="E266" s="188"/>
      <c r="F266" s="188"/>
      <c r="G266" s="188"/>
      <c r="H266" s="188"/>
      <c r="I266" s="91" t="b">
        <v>0</v>
      </c>
      <c r="J266" s="27" t="str">
        <f>IF(I266=TRUE,"CONCLUÍDO","PENDENTE")</f>
        <v>PENDENTE</v>
      </c>
      <c r="K266" s="117"/>
      <c r="L266" s="118"/>
      <c r="M266" s="118"/>
      <c r="N266" s="118"/>
      <c r="O266" s="119"/>
      <c r="Q266" s="38">
        <f>100/Q265/100</f>
        <v>0.25</v>
      </c>
      <c r="R266" s="18"/>
      <c r="S266" s="18"/>
      <c r="T266" s="39"/>
    </row>
    <row r="267" spans="1:20" ht="18" customHeight="1" thickBot="1" x14ac:dyDescent="0.35">
      <c r="A267" s="63"/>
      <c r="B267" s="216"/>
      <c r="C267" s="41">
        <f>IF(C268=0,0,IF($R$264&gt;(C262*$Q$266),C268+1,0))</f>
        <v>0</v>
      </c>
      <c r="D267" s="190" t="s">
        <v>323</v>
      </c>
      <c r="E267" s="191"/>
      <c r="F267" s="191"/>
      <c r="G267" s="191"/>
      <c r="H267" s="191"/>
      <c r="I267" s="92" t="b">
        <v>0</v>
      </c>
      <c r="J267" s="27" t="str">
        <f>IF(I267=TRUE,"CONCLUÍDO","PENDENTE")</f>
        <v>PENDENTE</v>
      </c>
      <c r="K267" s="158"/>
      <c r="L267" s="159"/>
      <c r="M267" s="159"/>
      <c r="N267" s="159"/>
      <c r="O267" s="160"/>
    </row>
    <row r="268" spans="1:20" s="12" customFormat="1" ht="6.75" customHeight="1" thickBot="1" x14ac:dyDescent="0.35">
      <c r="B268" s="45"/>
      <c r="C268" s="45">
        <v>0.1</v>
      </c>
      <c r="D268" s="46"/>
      <c r="E268" s="46"/>
      <c r="F268" s="46"/>
      <c r="G268" s="46"/>
      <c r="H268" s="46"/>
      <c r="I268" s="78"/>
    </row>
    <row r="269" spans="1:20" ht="16.8" thickBot="1" x14ac:dyDescent="0.35">
      <c r="A269" s="63"/>
      <c r="B269" s="214" t="s">
        <v>324</v>
      </c>
      <c r="C269" s="40">
        <f t="shared" ref="C269:C276" si="33">IF(C270=0,0,IF($R$270&gt;(C270*$Q$272),C270+1,0))</f>
        <v>0</v>
      </c>
      <c r="D269" s="192" t="s">
        <v>325</v>
      </c>
      <c r="E269" s="187"/>
      <c r="F269" s="187"/>
      <c r="G269" s="187"/>
      <c r="H269" s="187"/>
      <c r="I269" s="89" t="b">
        <v>0</v>
      </c>
      <c r="J269" s="27" t="str">
        <f>IF(I269=TRUE,"CONCLUÍDO","PENDENTE")</f>
        <v>PENDENTE</v>
      </c>
      <c r="K269" s="120"/>
      <c r="L269" s="121"/>
      <c r="M269" s="121"/>
      <c r="N269" s="121"/>
      <c r="O269" s="122"/>
      <c r="Q269" s="32"/>
      <c r="R269" s="33" t="s">
        <v>25</v>
      </c>
      <c r="S269" s="33" t="s">
        <v>26</v>
      </c>
      <c r="T269" s="34" t="s">
        <v>27</v>
      </c>
    </row>
    <row r="270" spans="1:20" ht="16.8" thickBot="1" x14ac:dyDescent="0.35">
      <c r="A270" s="63"/>
      <c r="B270" s="215"/>
      <c r="C270" s="41">
        <f t="shared" si="33"/>
        <v>0</v>
      </c>
      <c r="D270" s="193" t="s">
        <v>326</v>
      </c>
      <c r="E270" s="181"/>
      <c r="F270" s="181"/>
      <c r="G270" s="181"/>
      <c r="H270" s="181"/>
      <c r="I270" s="90" t="b">
        <v>0</v>
      </c>
      <c r="J270" s="27" t="str">
        <f t="shared" ref="J270:J277" si="34">IF(I270=TRUE,"CONCLUÍDO","PENDENTE")</f>
        <v>PENDENTE</v>
      </c>
      <c r="K270" s="114"/>
      <c r="L270" s="115"/>
      <c r="M270" s="115"/>
      <c r="N270" s="115"/>
      <c r="O270" s="116"/>
      <c r="Q270" s="35">
        <f>S270/SUM(S270:T270)</f>
        <v>0</v>
      </c>
      <c r="R270" s="36">
        <f>S270/SUM(S270:T270)</f>
        <v>0</v>
      </c>
      <c r="S270" s="11">
        <f>COUNTIF(J269:J277,"CONCLUÍDO")</f>
        <v>0</v>
      </c>
      <c r="T270" s="31">
        <f>COUNTIF(J269:J277,"PENDENTE")</f>
        <v>9</v>
      </c>
    </row>
    <row r="271" spans="1:20" ht="16.8" thickBot="1" x14ac:dyDescent="0.35">
      <c r="A271" s="63"/>
      <c r="B271" s="215"/>
      <c r="C271" s="41">
        <f t="shared" si="33"/>
        <v>0</v>
      </c>
      <c r="D271" s="189" t="s">
        <v>327</v>
      </c>
      <c r="E271" s="188"/>
      <c r="F271" s="188"/>
      <c r="G271" s="188"/>
      <c r="H271" s="188"/>
      <c r="I271" s="91" t="b">
        <v>0</v>
      </c>
      <c r="J271" s="27" t="str">
        <f t="shared" si="34"/>
        <v>PENDENTE</v>
      </c>
      <c r="K271" s="117"/>
      <c r="L271" s="118"/>
      <c r="M271" s="118"/>
      <c r="N271" s="118"/>
      <c r="O271" s="119"/>
      <c r="Q271" s="35">
        <f>COUNTA(D269:H277)</f>
        <v>9</v>
      </c>
      <c r="R271">
        <v>1</v>
      </c>
      <c r="T271" s="37"/>
    </row>
    <row r="272" spans="1:20" ht="16.8" thickBot="1" x14ac:dyDescent="0.35">
      <c r="A272" s="63"/>
      <c r="B272" s="215"/>
      <c r="C272" s="41">
        <f t="shared" si="33"/>
        <v>0</v>
      </c>
      <c r="D272" s="193" t="s">
        <v>328</v>
      </c>
      <c r="E272" s="181"/>
      <c r="F272" s="181"/>
      <c r="G272" s="181"/>
      <c r="H272" s="181"/>
      <c r="I272" s="90" t="b">
        <v>0</v>
      </c>
      <c r="J272" s="27" t="str">
        <f t="shared" si="34"/>
        <v>PENDENTE</v>
      </c>
      <c r="K272" s="114"/>
      <c r="L272" s="115"/>
      <c r="M272" s="115"/>
      <c r="N272" s="115"/>
      <c r="O272" s="116"/>
      <c r="Q272" s="38">
        <f>100/Q271/100</f>
        <v>0.1111111111111111</v>
      </c>
      <c r="R272" s="18"/>
      <c r="S272" s="18"/>
      <c r="T272" s="39"/>
    </row>
    <row r="273" spans="1:20" ht="16.8" thickBot="1" x14ac:dyDescent="0.35">
      <c r="A273" s="63"/>
      <c r="B273" s="215"/>
      <c r="C273" s="41">
        <f t="shared" si="33"/>
        <v>0</v>
      </c>
      <c r="D273" s="189" t="s">
        <v>329</v>
      </c>
      <c r="E273" s="188"/>
      <c r="F273" s="188"/>
      <c r="G273" s="188"/>
      <c r="H273" s="188"/>
      <c r="I273" s="91" t="b">
        <v>0</v>
      </c>
      <c r="J273" s="27" t="str">
        <f t="shared" si="34"/>
        <v>PENDENTE</v>
      </c>
      <c r="K273" s="117"/>
      <c r="L273" s="118"/>
      <c r="M273" s="118"/>
      <c r="N273" s="118"/>
      <c r="O273" s="119"/>
    </row>
    <row r="274" spans="1:20" ht="16.8" thickBot="1" x14ac:dyDescent="0.35">
      <c r="A274" s="63"/>
      <c r="B274" s="215"/>
      <c r="C274" s="41">
        <f t="shared" si="33"/>
        <v>0</v>
      </c>
      <c r="D274" s="193" t="s">
        <v>330</v>
      </c>
      <c r="E274" s="181"/>
      <c r="F274" s="181"/>
      <c r="G274" s="181"/>
      <c r="H274" s="181"/>
      <c r="I274" s="90" t="b">
        <v>0</v>
      </c>
      <c r="J274" s="27" t="str">
        <f t="shared" si="34"/>
        <v>PENDENTE</v>
      </c>
      <c r="K274" s="114"/>
      <c r="L274" s="115"/>
      <c r="M274" s="115"/>
      <c r="N274" s="115"/>
      <c r="O274" s="116"/>
    </row>
    <row r="275" spans="1:20" ht="16.8" thickBot="1" x14ac:dyDescent="0.35">
      <c r="A275" s="63"/>
      <c r="B275" s="215"/>
      <c r="C275" s="41">
        <f t="shared" si="33"/>
        <v>0</v>
      </c>
      <c r="D275" s="189" t="s">
        <v>331</v>
      </c>
      <c r="E275" s="188"/>
      <c r="F275" s="188"/>
      <c r="G275" s="188"/>
      <c r="H275" s="188"/>
      <c r="I275" s="91" t="b">
        <v>0</v>
      </c>
      <c r="J275" s="27" t="str">
        <f t="shared" si="34"/>
        <v>PENDENTE</v>
      </c>
      <c r="K275" s="117"/>
      <c r="L275" s="118"/>
      <c r="M275" s="118"/>
      <c r="N275" s="118"/>
      <c r="O275" s="119"/>
    </row>
    <row r="276" spans="1:20" ht="16.8" thickBot="1" x14ac:dyDescent="0.35">
      <c r="A276" s="63"/>
      <c r="B276" s="215"/>
      <c r="C276" s="41">
        <f t="shared" si="33"/>
        <v>0</v>
      </c>
      <c r="D276" s="193" t="s">
        <v>332</v>
      </c>
      <c r="E276" s="181"/>
      <c r="F276" s="181"/>
      <c r="G276" s="181"/>
      <c r="H276" s="181"/>
      <c r="I276" s="90" t="b">
        <v>0</v>
      </c>
      <c r="J276" s="27" t="str">
        <f t="shared" si="34"/>
        <v>PENDENTE</v>
      </c>
      <c r="K276" s="114"/>
      <c r="L276" s="115"/>
      <c r="M276" s="115"/>
      <c r="N276" s="115"/>
      <c r="O276" s="116"/>
    </row>
    <row r="277" spans="1:20" ht="16.8" thickBot="1" x14ac:dyDescent="0.35">
      <c r="A277" s="63"/>
      <c r="B277" s="216"/>
      <c r="C277" s="42">
        <f>IF(C278=0,0,IF($R$270&gt;(C278*$Q$272),C278+1,0))</f>
        <v>0</v>
      </c>
      <c r="D277" s="194" t="s">
        <v>333</v>
      </c>
      <c r="E277" s="182"/>
      <c r="F277" s="182"/>
      <c r="G277" s="182"/>
      <c r="H277" s="182"/>
      <c r="I277" s="93" t="b">
        <v>0</v>
      </c>
      <c r="J277" s="27" t="str">
        <f t="shared" si="34"/>
        <v>PENDENTE</v>
      </c>
      <c r="K277" s="131"/>
      <c r="L277" s="132"/>
      <c r="M277" s="132"/>
      <c r="N277" s="132"/>
      <c r="O277" s="133"/>
    </row>
    <row r="278" spans="1:20" s="12" customFormat="1" ht="6.75" customHeight="1" thickBot="1" x14ac:dyDescent="0.35">
      <c r="B278" s="45"/>
      <c r="C278" s="45">
        <v>0.1</v>
      </c>
      <c r="D278" s="46"/>
      <c r="E278" s="46"/>
      <c r="F278" s="46"/>
      <c r="G278" s="46"/>
      <c r="H278" s="46"/>
      <c r="I278" s="78"/>
    </row>
    <row r="279" spans="1:20" ht="15" customHeight="1" thickBot="1" x14ac:dyDescent="0.35">
      <c r="A279" s="63"/>
      <c r="B279" s="214" t="s">
        <v>334</v>
      </c>
      <c r="C279" s="40">
        <f t="shared" ref="C279:C287" si="35">IF(C280=0,0,IF($R$280&gt;(C280*$Q$282),C280+1,0))</f>
        <v>0</v>
      </c>
      <c r="D279" s="192" t="s">
        <v>335</v>
      </c>
      <c r="E279" s="187"/>
      <c r="F279" s="187"/>
      <c r="G279" s="187"/>
      <c r="H279" s="187"/>
      <c r="I279" s="89" t="b">
        <v>0</v>
      </c>
      <c r="J279" s="27" t="str">
        <f>IF(I279=TRUE,"CONCLUÍDO","PENDENTE")</f>
        <v>PENDENTE</v>
      </c>
      <c r="K279" s="120"/>
      <c r="L279" s="121"/>
      <c r="M279" s="121"/>
      <c r="N279" s="121"/>
      <c r="O279" s="122"/>
      <c r="Q279" s="32"/>
      <c r="R279" s="33" t="s">
        <v>25</v>
      </c>
      <c r="S279" s="33" t="s">
        <v>26</v>
      </c>
      <c r="T279" s="34" t="s">
        <v>27</v>
      </c>
    </row>
    <row r="280" spans="1:20" ht="16.8" thickBot="1" x14ac:dyDescent="0.35">
      <c r="A280" s="63"/>
      <c r="B280" s="215"/>
      <c r="C280" s="41">
        <f t="shared" si="35"/>
        <v>0</v>
      </c>
      <c r="D280" s="193" t="s">
        <v>336</v>
      </c>
      <c r="E280" s="181"/>
      <c r="F280" s="181"/>
      <c r="G280" s="181"/>
      <c r="H280" s="181"/>
      <c r="I280" s="90" t="b">
        <v>0</v>
      </c>
      <c r="J280" s="27" t="str">
        <f t="shared" ref="J280:J288" si="36">IF(I280=TRUE,"CONCLUÍDO","PENDENTE")</f>
        <v>PENDENTE</v>
      </c>
      <c r="K280" s="114"/>
      <c r="L280" s="115"/>
      <c r="M280" s="115"/>
      <c r="N280" s="115"/>
      <c r="O280" s="116"/>
      <c r="Q280" s="35">
        <f>S280/SUM(S280:T280)</f>
        <v>0</v>
      </c>
      <c r="R280" s="36">
        <f>S280/SUM(S280:T280)</f>
        <v>0</v>
      </c>
      <c r="S280" s="11">
        <f>COUNTIF(J279:J288,"CONCLUÍDO")</f>
        <v>0</v>
      </c>
      <c r="T280" s="31">
        <f>COUNTIF(J279:J288,"PENDENTE")</f>
        <v>10</v>
      </c>
    </row>
    <row r="281" spans="1:20" ht="16.8" thickBot="1" x14ac:dyDescent="0.35">
      <c r="A281" s="63"/>
      <c r="B281" s="215"/>
      <c r="C281" s="41">
        <f t="shared" si="35"/>
        <v>0</v>
      </c>
      <c r="D281" s="189" t="s">
        <v>337</v>
      </c>
      <c r="E281" s="188"/>
      <c r="F281" s="188"/>
      <c r="G281" s="188"/>
      <c r="H281" s="188"/>
      <c r="I281" s="91" t="b">
        <v>0</v>
      </c>
      <c r="J281" s="27" t="str">
        <f t="shared" si="36"/>
        <v>PENDENTE</v>
      </c>
      <c r="K281" s="117"/>
      <c r="L281" s="118"/>
      <c r="M281" s="118"/>
      <c r="N281" s="118"/>
      <c r="O281" s="119"/>
      <c r="Q281" s="35">
        <f>COUNTA(D279:H288)</f>
        <v>10</v>
      </c>
      <c r="R281">
        <v>1</v>
      </c>
      <c r="T281" s="37"/>
    </row>
    <row r="282" spans="1:20" ht="16.8" thickBot="1" x14ac:dyDescent="0.35">
      <c r="A282" s="63"/>
      <c r="B282" s="215"/>
      <c r="C282" s="41">
        <f t="shared" si="35"/>
        <v>0</v>
      </c>
      <c r="D282" s="193" t="s">
        <v>338</v>
      </c>
      <c r="E282" s="181"/>
      <c r="F282" s="181"/>
      <c r="G282" s="181"/>
      <c r="H282" s="181"/>
      <c r="I282" s="90" t="b">
        <v>0</v>
      </c>
      <c r="J282" s="27" t="str">
        <f t="shared" si="36"/>
        <v>PENDENTE</v>
      </c>
      <c r="K282" s="114"/>
      <c r="L282" s="115"/>
      <c r="M282" s="115"/>
      <c r="N282" s="115"/>
      <c r="O282" s="116"/>
      <c r="Q282" s="38">
        <f>100/Q281/100</f>
        <v>0.1</v>
      </c>
      <c r="R282" s="18"/>
      <c r="S282" s="18"/>
      <c r="T282" s="39"/>
    </row>
    <row r="283" spans="1:20" ht="16.8" thickBot="1" x14ac:dyDescent="0.35">
      <c r="A283" s="63"/>
      <c r="B283" s="215"/>
      <c r="C283" s="41">
        <f t="shared" si="35"/>
        <v>0</v>
      </c>
      <c r="D283" s="189" t="s">
        <v>339</v>
      </c>
      <c r="E283" s="188"/>
      <c r="F283" s="188"/>
      <c r="G283" s="188"/>
      <c r="H283" s="188"/>
      <c r="I283" s="91" t="b">
        <v>0</v>
      </c>
      <c r="J283" s="27" t="str">
        <f t="shared" si="36"/>
        <v>PENDENTE</v>
      </c>
      <c r="K283" s="117"/>
      <c r="L283" s="118"/>
      <c r="M283" s="118"/>
      <c r="N283" s="118"/>
      <c r="O283" s="119"/>
    </row>
    <row r="284" spans="1:20" ht="16.8" thickBot="1" x14ac:dyDescent="0.35">
      <c r="A284" s="63"/>
      <c r="B284" s="215"/>
      <c r="C284" s="41">
        <f t="shared" si="35"/>
        <v>0</v>
      </c>
      <c r="D284" s="193" t="s">
        <v>340</v>
      </c>
      <c r="E284" s="181"/>
      <c r="F284" s="181"/>
      <c r="G284" s="181"/>
      <c r="H284" s="181"/>
      <c r="I284" s="90" t="b">
        <v>0</v>
      </c>
      <c r="J284" s="27" t="str">
        <f t="shared" si="36"/>
        <v>PENDENTE</v>
      </c>
      <c r="K284" s="114"/>
      <c r="L284" s="115"/>
      <c r="M284" s="115"/>
      <c r="N284" s="115"/>
      <c r="O284" s="116"/>
    </row>
    <row r="285" spans="1:20" ht="16.8" thickBot="1" x14ac:dyDescent="0.35">
      <c r="A285" s="63"/>
      <c r="B285" s="215"/>
      <c r="C285" s="41">
        <f t="shared" si="35"/>
        <v>0</v>
      </c>
      <c r="D285" s="189" t="s">
        <v>341</v>
      </c>
      <c r="E285" s="188"/>
      <c r="F285" s="188"/>
      <c r="G285" s="188"/>
      <c r="H285" s="188"/>
      <c r="I285" s="91" t="b">
        <v>0</v>
      </c>
      <c r="J285" s="27" t="str">
        <f t="shared" si="36"/>
        <v>PENDENTE</v>
      </c>
      <c r="K285" s="117"/>
      <c r="L285" s="118"/>
      <c r="M285" s="118"/>
      <c r="N285" s="118"/>
      <c r="O285" s="119"/>
    </row>
    <row r="286" spans="1:20" ht="16.8" thickBot="1" x14ac:dyDescent="0.35">
      <c r="A286" s="63"/>
      <c r="B286" s="215"/>
      <c r="C286" s="41">
        <f t="shared" si="35"/>
        <v>0</v>
      </c>
      <c r="D286" s="193" t="s">
        <v>342</v>
      </c>
      <c r="E286" s="181"/>
      <c r="F286" s="181"/>
      <c r="G286" s="181"/>
      <c r="H286" s="181"/>
      <c r="I286" s="90" t="b">
        <v>0</v>
      </c>
      <c r="J286" s="27" t="str">
        <f t="shared" si="36"/>
        <v>PENDENTE</v>
      </c>
      <c r="K286" s="114"/>
      <c r="L286" s="115"/>
      <c r="M286" s="115"/>
      <c r="N286" s="115"/>
      <c r="O286" s="116"/>
    </row>
    <row r="287" spans="1:20" ht="16.8" thickBot="1" x14ac:dyDescent="0.35">
      <c r="A287" s="63"/>
      <c r="B287" s="215"/>
      <c r="C287" s="41">
        <f t="shared" si="35"/>
        <v>0</v>
      </c>
      <c r="D287" s="189" t="s">
        <v>343</v>
      </c>
      <c r="E287" s="188"/>
      <c r="F287" s="188"/>
      <c r="G287" s="188"/>
      <c r="H287" s="188"/>
      <c r="I287" s="91" t="b">
        <v>0</v>
      </c>
      <c r="J287" s="27" t="str">
        <f t="shared" si="36"/>
        <v>PENDENTE</v>
      </c>
      <c r="K287" s="117"/>
      <c r="L287" s="118"/>
      <c r="M287" s="118"/>
      <c r="N287" s="118"/>
      <c r="O287" s="119"/>
    </row>
    <row r="288" spans="1:20" ht="16.8" thickBot="1" x14ac:dyDescent="0.35">
      <c r="A288" s="63"/>
      <c r="B288" s="216"/>
      <c r="C288" s="42">
        <f>IF(C289=0,0,IF($R$280&gt;(C289*$Q$282),C289+1,0))</f>
        <v>0</v>
      </c>
      <c r="D288" s="190" t="s">
        <v>344</v>
      </c>
      <c r="E288" s="191"/>
      <c r="F288" s="191"/>
      <c r="G288" s="191"/>
      <c r="H288" s="191"/>
      <c r="I288" s="92" t="b">
        <v>0</v>
      </c>
      <c r="J288" s="27" t="str">
        <f t="shared" si="36"/>
        <v>PENDENTE</v>
      </c>
      <c r="K288" s="134"/>
      <c r="L288" s="135"/>
      <c r="M288" s="135"/>
      <c r="N288" s="135"/>
      <c r="O288" s="136"/>
    </row>
    <row r="289" spans="1:20" s="12" customFormat="1" ht="6.75" customHeight="1" thickBot="1" x14ac:dyDescent="0.35">
      <c r="B289" s="45"/>
      <c r="C289" s="45">
        <v>0.1</v>
      </c>
      <c r="D289" s="46"/>
      <c r="E289" s="46"/>
      <c r="F289" s="46"/>
      <c r="G289" s="46"/>
      <c r="H289" s="46"/>
      <c r="I289" s="78"/>
    </row>
    <row r="290" spans="1:20" ht="16.8" thickBot="1" x14ac:dyDescent="0.35">
      <c r="A290" s="63"/>
      <c r="B290" s="214" t="s">
        <v>345</v>
      </c>
      <c r="C290" s="40">
        <f t="shared" ref="C290:C295" si="37">IF(C291=0,0,IF($R$291&gt;(C291*$Q$293),C291+1,0))</f>
        <v>0</v>
      </c>
      <c r="D290" s="192" t="s">
        <v>346</v>
      </c>
      <c r="E290" s="187"/>
      <c r="F290" s="187"/>
      <c r="G290" s="187"/>
      <c r="H290" s="187"/>
      <c r="I290" s="89" t="b">
        <v>0</v>
      </c>
      <c r="J290" s="27" t="str">
        <f t="shared" ref="J290:J295" si="38">IF(I290=TRUE,"CONCLUÍDO","PENDENTE")</f>
        <v>PENDENTE</v>
      </c>
      <c r="K290" s="120"/>
      <c r="L290" s="121"/>
      <c r="M290" s="121"/>
      <c r="N290" s="121"/>
      <c r="O290" s="122"/>
      <c r="Q290" s="32"/>
      <c r="R290" s="33" t="s">
        <v>25</v>
      </c>
      <c r="S290" s="33" t="s">
        <v>26</v>
      </c>
      <c r="T290" s="34" t="s">
        <v>27</v>
      </c>
    </row>
    <row r="291" spans="1:20" ht="16.8" thickBot="1" x14ac:dyDescent="0.35">
      <c r="A291" s="63"/>
      <c r="B291" s="215"/>
      <c r="C291" s="41">
        <f t="shared" si="37"/>
        <v>0</v>
      </c>
      <c r="D291" s="193" t="s">
        <v>347</v>
      </c>
      <c r="E291" s="181"/>
      <c r="F291" s="181"/>
      <c r="G291" s="181"/>
      <c r="H291" s="181"/>
      <c r="I291" s="90" t="b">
        <v>0</v>
      </c>
      <c r="J291" s="27" t="str">
        <f t="shared" si="38"/>
        <v>PENDENTE</v>
      </c>
      <c r="K291" s="114"/>
      <c r="L291" s="115"/>
      <c r="M291" s="115"/>
      <c r="N291" s="115"/>
      <c r="O291" s="116"/>
      <c r="Q291" s="35">
        <f>S291/SUM(S291:T291)</f>
        <v>0</v>
      </c>
      <c r="R291" s="36">
        <f>S291/SUM(S291:T291)</f>
        <v>0</v>
      </c>
      <c r="S291" s="11">
        <f>COUNTIF(J290:J295,"CONCLUÍDO")</f>
        <v>0</v>
      </c>
      <c r="T291" s="31">
        <f>COUNTIF(J290:J295,"PENDENTE")</f>
        <v>6</v>
      </c>
    </row>
    <row r="292" spans="1:20" ht="16.8" thickBot="1" x14ac:dyDescent="0.35">
      <c r="A292" s="63"/>
      <c r="B292" s="215"/>
      <c r="C292" s="41">
        <f t="shared" si="37"/>
        <v>0</v>
      </c>
      <c r="D292" s="189" t="s">
        <v>348</v>
      </c>
      <c r="E292" s="188"/>
      <c r="F292" s="188"/>
      <c r="G292" s="188"/>
      <c r="H292" s="188"/>
      <c r="I292" s="91" t="b">
        <v>0</v>
      </c>
      <c r="J292" s="27" t="str">
        <f t="shared" si="38"/>
        <v>PENDENTE</v>
      </c>
      <c r="K292" s="117"/>
      <c r="L292" s="118"/>
      <c r="M292" s="118"/>
      <c r="N292" s="118"/>
      <c r="O292" s="119"/>
      <c r="Q292" s="35">
        <f>COUNTA(D290:H295)</f>
        <v>6</v>
      </c>
      <c r="R292">
        <v>1</v>
      </c>
      <c r="T292" s="37"/>
    </row>
    <row r="293" spans="1:20" ht="16.8" thickBot="1" x14ac:dyDescent="0.35">
      <c r="A293" s="63"/>
      <c r="B293" s="215"/>
      <c r="C293" s="41">
        <f t="shared" si="37"/>
        <v>0</v>
      </c>
      <c r="D293" s="193" t="s">
        <v>349</v>
      </c>
      <c r="E293" s="181"/>
      <c r="F293" s="181"/>
      <c r="G293" s="181"/>
      <c r="H293" s="181"/>
      <c r="I293" s="90" t="b">
        <v>0</v>
      </c>
      <c r="J293" s="27" t="str">
        <f t="shared" si="38"/>
        <v>PENDENTE</v>
      </c>
      <c r="K293" s="114"/>
      <c r="L293" s="115"/>
      <c r="M293" s="115"/>
      <c r="N293" s="115"/>
      <c r="O293" s="116"/>
      <c r="Q293" s="38">
        <f>100/Q292/100</f>
        <v>0.16666666666666669</v>
      </c>
      <c r="R293" s="18"/>
      <c r="S293" s="18"/>
      <c r="T293" s="39"/>
    </row>
    <row r="294" spans="1:20" ht="16.8" thickBot="1" x14ac:dyDescent="0.35">
      <c r="A294" s="63"/>
      <c r="B294" s="215"/>
      <c r="C294" s="41">
        <f t="shared" si="37"/>
        <v>0</v>
      </c>
      <c r="D294" s="189" t="s">
        <v>350</v>
      </c>
      <c r="E294" s="188"/>
      <c r="F294" s="188"/>
      <c r="G294" s="188"/>
      <c r="H294" s="188"/>
      <c r="I294" s="91" t="b">
        <v>0</v>
      </c>
      <c r="J294" s="27" t="str">
        <f t="shared" si="38"/>
        <v>PENDENTE</v>
      </c>
      <c r="K294" s="117"/>
      <c r="L294" s="118"/>
      <c r="M294" s="118"/>
      <c r="N294" s="118"/>
      <c r="O294" s="119"/>
    </row>
    <row r="295" spans="1:20" ht="16.8" thickBot="1" x14ac:dyDescent="0.35">
      <c r="A295" s="63"/>
      <c r="B295" s="216"/>
      <c r="C295" s="42">
        <f t="shared" si="37"/>
        <v>0</v>
      </c>
      <c r="D295" s="190" t="s">
        <v>351</v>
      </c>
      <c r="E295" s="191"/>
      <c r="F295" s="191"/>
      <c r="G295" s="191"/>
      <c r="H295" s="191"/>
      <c r="I295" s="92" t="b">
        <v>0</v>
      </c>
      <c r="J295" s="27" t="str">
        <f t="shared" si="38"/>
        <v>PENDENTE</v>
      </c>
      <c r="K295" s="134"/>
      <c r="L295" s="135"/>
      <c r="M295" s="135"/>
      <c r="N295" s="135"/>
      <c r="O295" s="136"/>
    </row>
    <row r="296" spans="1:20" s="12" customFormat="1" ht="6.75" customHeight="1" thickBot="1" x14ac:dyDescent="0.35">
      <c r="B296" s="45"/>
      <c r="C296" s="45">
        <v>0.1</v>
      </c>
      <c r="D296" s="46"/>
      <c r="E296" s="46"/>
      <c r="F296" s="46"/>
      <c r="G296" s="46"/>
      <c r="H296" s="46"/>
      <c r="I296" s="78"/>
    </row>
    <row r="297" spans="1:20" ht="16.8" thickBot="1" x14ac:dyDescent="0.35">
      <c r="A297" s="63"/>
      <c r="B297" s="214" t="s">
        <v>352</v>
      </c>
      <c r="C297" s="40">
        <f t="shared" ref="C297:C324" si="39">IF(C298=0,0,IF($R$298&gt;(C298*$Q$300),C298+1,0))</f>
        <v>0</v>
      </c>
      <c r="D297" s="187" t="s">
        <v>353</v>
      </c>
      <c r="E297" s="187"/>
      <c r="F297" s="187"/>
      <c r="G297" s="187"/>
      <c r="H297" s="187"/>
      <c r="I297" s="89" t="b">
        <v>0</v>
      </c>
      <c r="J297" s="27" t="str">
        <f>IF(I297=TRUE,"CONCLUÍDO","PENDENTE")</f>
        <v>PENDENTE</v>
      </c>
      <c r="K297" s="120"/>
      <c r="L297" s="121"/>
      <c r="M297" s="121"/>
      <c r="N297" s="121"/>
      <c r="O297" s="122"/>
      <c r="Q297" s="32"/>
      <c r="R297" s="33" t="s">
        <v>25</v>
      </c>
      <c r="S297" s="33" t="s">
        <v>26</v>
      </c>
      <c r="T297" s="34" t="s">
        <v>27</v>
      </c>
    </row>
    <row r="298" spans="1:20" ht="16.8" thickBot="1" x14ac:dyDescent="0.35">
      <c r="A298" s="63"/>
      <c r="B298" s="215"/>
      <c r="C298" s="41">
        <f t="shared" si="39"/>
        <v>0</v>
      </c>
      <c r="D298" s="181" t="s">
        <v>354</v>
      </c>
      <c r="E298" s="181"/>
      <c r="F298" s="181"/>
      <c r="G298" s="181"/>
      <c r="H298" s="181"/>
      <c r="I298" s="90" t="b">
        <v>0</v>
      </c>
      <c r="J298" s="27" t="str">
        <f t="shared" ref="J298:J325" si="40">IF(I298=TRUE,"CONCLUÍDO","PENDENTE")</f>
        <v>PENDENTE</v>
      </c>
      <c r="K298" s="114"/>
      <c r="L298" s="115"/>
      <c r="M298" s="115"/>
      <c r="N298" s="115"/>
      <c r="O298" s="116"/>
      <c r="Q298" s="35">
        <f>S298/SUM(S298:T298)</f>
        <v>0</v>
      </c>
      <c r="R298" s="36">
        <f>S298/SUM(S298:T298)</f>
        <v>0</v>
      </c>
      <c r="S298" s="11">
        <f>COUNTIF(J297:J325,"CONCLUÍDO")</f>
        <v>0</v>
      </c>
      <c r="T298" s="31">
        <f>COUNTIF(J297:J325,"PENDENTE")</f>
        <v>29</v>
      </c>
    </row>
    <row r="299" spans="1:20" ht="16.8" thickBot="1" x14ac:dyDescent="0.35">
      <c r="A299" s="63"/>
      <c r="B299" s="215"/>
      <c r="C299" s="41">
        <f t="shared" si="39"/>
        <v>0</v>
      </c>
      <c r="D299" s="188" t="s">
        <v>355</v>
      </c>
      <c r="E299" s="188"/>
      <c r="F299" s="188"/>
      <c r="G299" s="188"/>
      <c r="H299" s="188"/>
      <c r="I299" s="91" t="b">
        <v>0</v>
      </c>
      <c r="J299" s="27" t="str">
        <f t="shared" si="40"/>
        <v>PENDENTE</v>
      </c>
      <c r="K299" s="117"/>
      <c r="L299" s="118"/>
      <c r="M299" s="118"/>
      <c r="N299" s="118"/>
      <c r="O299" s="119"/>
      <c r="Q299" s="35">
        <f>COUNTA(D297:H325)</f>
        <v>29</v>
      </c>
      <c r="R299">
        <v>1</v>
      </c>
      <c r="T299" s="37"/>
    </row>
    <row r="300" spans="1:20" ht="16.8" thickBot="1" x14ac:dyDescent="0.35">
      <c r="A300" s="63"/>
      <c r="B300" s="215"/>
      <c r="C300" s="41">
        <f t="shared" si="39"/>
        <v>0</v>
      </c>
      <c r="D300" s="181" t="s">
        <v>356</v>
      </c>
      <c r="E300" s="181"/>
      <c r="F300" s="181"/>
      <c r="G300" s="181"/>
      <c r="H300" s="181"/>
      <c r="I300" s="90" t="b">
        <v>0</v>
      </c>
      <c r="J300" s="27" t="str">
        <f t="shared" si="40"/>
        <v>PENDENTE</v>
      </c>
      <c r="K300" s="114"/>
      <c r="L300" s="115"/>
      <c r="M300" s="115"/>
      <c r="N300" s="115"/>
      <c r="O300" s="116"/>
      <c r="Q300" s="38">
        <f>100/Q299/100</f>
        <v>3.4482758620689655E-2</v>
      </c>
      <c r="R300" s="18"/>
      <c r="S300" s="18"/>
      <c r="T300" s="39"/>
    </row>
    <row r="301" spans="1:20" ht="16.8" thickBot="1" x14ac:dyDescent="0.35">
      <c r="A301" s="63"/>
      <c r="B301" s="215"/>
      <c r="C301" s="41">
        <f t="shared" si="39"/>
        <v>0</v>
      </c>
      <c r="D301" s="188" t="s">
        <v>357</v>
      </c>
      <c r="E301" s="188"/>
      <c r="F301" s="188"/>
      <c r="G301" s="188"/>
      <c r="H301" s="188"/>
      <c r="I301" s="91" t="b">
        <v>0</v>
      </c>
      <c r="J301" s="27" t="str">
        <f t="shared" si="40"/>
        <v>PENDENTE</v>
      </c>
      <c r="K301" s="117"/>
      <c r="L301" s="118"/>
      <c r="M301" s="118"/>
      <c r="N301" s="118"/>
      <c r="O301" s="119"/>
    </row>
    <row r="302" spans="1:20" ht="16.8" thickBot="1" x14ac:dyDescent="0.35">
      <c r="A302" s="63"/>
      <c r="B302" s="215"/>
      <c r="C302" s="41">
        <f t="shared" si="39"/>
        <v>0</v>
      </c>
      <c r="D302" s="181" t="s">
        <v>358</v>
      </c>
      <c r="E302" s="181"/>
      <c r="F302" s="181"/>
      <c r="G302" s="181"/>
      <c r="H302" s="181"/>
      <c r="I302" s="90" t="b">
        <v>0</v>
      </c>
      <c r="J302" s="27" t="str">
        <f t="shared" si="40"/>
        <v>PENDENTE</v>
      </c>
      <c r="K302" s="114"/>
      <c r="L302" s="115"/>
      <c r="M302" s="115"/>
      <c r="N302" s="115"/>
      <c r="O302" s="116"/>
    </row>
    <row r="303" spans="1:20" ht="16.8" thickBot="1" x14ac:dyDescent="0.35">
      <c r="A303" s="63"/>
      <c r="B303" s="215"/>
      <c r="C303" s="41">
        <f t="shared" si="39"/>
        <v>0</v>
      </c>
      <c r="D303" s="188" t="s">
        <v>296</v>
      </c>
      <c r="E303" s="188"/>
      <c r="F303" s="188"/>
      <c r="G303" s="188"/>
      <c r="H303" s="188"/>
      <c r="I303" s="91" t="b">
        <v>0</v>
      </c>
      <c r="J303" s="27" t="str">
        <f t="shared" si="40"/>
        <v>PENDENTE</v>
      </c>
      <c r="K303" s="117"/>
      <c r="L303" s="118"/>
      <c r="M303" s="118"/>
      <c r="N303" s="118"/>
      <c r="O303" s="119"/>
    </row>
    <row r="304" spans="1:20" ht="16.8" thickBot="1" x14ac:dyDescent="0.35">
      <c r="A304" s="63"/>
      <c r="B304" s="215"/>
      <c r="C304" s="41">
        <f t="shared" si="39"/>
        <v>0</v>
      </c>
      <c r="D304" s="181" t="s">
        <v>359</v>
      </c>
      <c r="E304" s="181"/>
      <c r="F304" s="181"/>
      <c r="G304" s="181"/>
      <c r="H304" s="181"/>
      <c r="I304" s="90" t="b">
        <v>0</v>
      </c>
      <c r="J304" s="27" t="str">
        <f t="shared" si="40"/>
        <v>PENDENTE</v>
      </c>
      <c r="K304" s="114"/>
      <c r="L304" s="115"/>
      <c r="M304" s="115"/>
      <c r="N304" s="115"/>
      <c r="O304" s="116"/>
    </row>
    <row r="305" spans="1:15" ht="16.8" thickBot="1" x14ac:dyDescent="0.35">
      <c r="A305" s="63"/>
      <c r="B305" s="215"/>
      <c r="C305" s="41">
        <f t="shared" si="39"/>
        <v>0</v>
      </c>
      <c r="D305" s="188" t="s">
        <v>294</v>
      </c>
      <c r="E305" s="188"/>
      <c r="F305" s="188"/>
      <c r="G305" s="188"/>
      <c r="H305" s="188"/>
      <c r="I305" s="91" t="b">
        <v>0</v>
      </c>
      <c r="J305" s="27" t="str">
        <f t="shared" si="40"/>
        <v>PENDENTE</v>
      </c>
      <c r="K305" s="117"/>
      <c r="L305" s="118"/>
      <c r="M305" s="118"/>
      <c r="N305" s="118"/>
      <c r="O305" s="119"/>
    </row>
    <row r="306" spans="1:15" ht="16.8" thickBot="1" x14ac:dyDescent="0.35">
      <c r="A306" s="63"/>
      <c r="B306" s="215"/>
      <c r="C306" s="41">
        <f t="shared" si="39"/>
        <v>0</v>
      </c>
      <c r="D306" s="181" t="s">
        <v>360</v>
      </c>
      <c r="E306" s="181"/>
      <c r="F306" s="181"/>
      <c r="G306" s="181"/>
      <c r="H306" s="181"/>
      <c r="I306" s="90" t="b">
        <v>0</v>
      </c>
      <c r="J306" s="27" t="str">
        <f t="shared" si="40"/>
        <v>PENDENTE</v>
      </c>
      <c r="K306" s="114"/>
      <c r="L306" s="115"/>
      <c r="M306" s="115"/>
      <c r="N306" s="115"/>
      <c r="O306" s="116"/>
    </row>
    <row r="307" spans="1:15" ht="16.8" thickBot="1" x14ac:dyDescent="0.35">
      <c r="A307" s="63"/>
      <c r="B307" s="215"/>
      <c r="C307" s="41">
        <f t="shared" si="39"/>
        <v>0</v>
      </c>
      <c r="D307" s="188" t="s">
        <v>361</v>
      </c>
      <c r="E307" s="188"/>
      <c r="F307" s="188"/>
      <c r="G307" s="188"/>
      <c r="H307" s="188"/>
      <c r="I307" s="91" t="b">
        <v>0</v>
      </c>
      <c r="J307" s="27" t="str">
        <f t="shared" si="40"/>
        <v>PENDENTE</v>
      </c>
      <c r="K307" s="117"/>
      <c r="L307" s="118"/>
      <c r="M307" s="118"/>
      <c r="N307" s="118"/>
      <c r="O307" s="119"/>
    </row>
    <row r="308" spans="1:15" ht="16.8" thickBot="1" x14ac:dyDescent="0.35">
      <c r="A308" s="63"/>
      <c r="B308" s="215"/>
      <c r="C308" s="41">
        <f t="shared" si="39"/>
        <v>0</v>
      </c>
      <c r="D308" s="181" t="s">
        <v>362</v>
      </c>
      <c r="E308" s="181"/>
      <c r="F308" s="181"/>
      <c r="G308" s="181"/>
      <c r="H308" s="181"/>
      <c r="I308" s="90" t="b">
        <v>0</v>
      </c>
      <c r="J308" s="27" t="str">
        <f t="shared" si="40"/>
        <v>PENDENTE</v>
      </c>
      <c r="K308" s="114"/>
      <c r="L308" s="115"/>
      <c r="M308" s="115"/>
      <c r="N308" s="115"/>
      <c r="O308" s="116"/>
    </row>
    <row r="309" spans="1:15" ht="16.8" thickBot="1" x14ac:dyDescent="0.35">
      <c r="A309" s="63"/>
      <c r="B309" s="215"/>
      <c r="C309" s="41">
        <f t="shared" si="39"/>
        <v>0</v>
      </c>
      <c r="D309" s="188" t="s">
        <v>363</v>
      </c>
      <c r="E309" s="188"/>
      <c r="F309" s="188"/>
      <c r="G309" s="188"/>
      <c r="H309" s="188"/>
      <c r="I309" s="91" t="b">
        <v>0</v>
      </c>
      <c r="J309" s="27" t="str">
        <f t="shared" si="40"/>
        <v>PENDENTE</v>
      </c>
      <c r="K309" s="117"/>
      <c r="L309" s="118"/>
      <c r="M309" s="118"/>
      <c r="N309" s="118"/>
      <c r="O309" s="119"/>
    </row>
    <row r="310" spans="1:15" ht="16.8" thickBot="1" x14ac:dyDescent="0.35">
      <c r="A310" s="63"/>
      <c r="B310" s="215"/>
      <c r="C310" s="41">
        <f t="shared" si="39"/>
        <v>0</v>
      </c>
      <c r="D310" s="181" t="s">
        <v>364</v>
      </c>
      <c r="E310" s="181"/>
      <c r="F310" s="181"/>
      <c r="G310" s="181"/>
      <c r="H310" s="181"/>
      <c r="I310" s="90" t="b">
        <v>0</v>
      </c>
      <c r="J310" s="27" t="str">
        <f t="shared" si="40"/>
        <v>PENDENTE</v>
      </c>
      <c r="K310" s="161"/>
      <c r="L310" s="162"/>
      <c r="M310" s="162"/>
      <c r="N310" s="162"/>
      <c r="O310" s="163"/>
    </row>
    <row r="311" spans="1:15" ht="16.8" thickBot="1" x14ac:dyDescent="0.35">
      <c r="A311" s="63"/>
      <c r="B311" s="215"/>
      <c r="C311" s="41">
        <f t="shared" si="39"/>
        <v>0</v>
      </c>
      <c r="D311" s="188" t="s">
        <v>365</v>
      </c>
      <c r="E311" s="188"/>
      <c r="F311" s="188"/>
      <c r="G311" s="188"/>
      <c r="H311" s="188"/>
      <c r="I311" s="91" t="b">
        <v>0</v>
      </c>
      <c r="J311" s="27" t="str">
        <f t="shared" si="40"/>
        <v>PENDENTE</v>
      </c>
      <c r="K311" s="167"/>
      <c r="L311" s="150"/>
      <c r="M311" s="150"/>
      <c r="N311" s="150"/>
      <c r="O311" s="151"/>
    </row>
    <row r="312" spans="1:15" ht="16.8" thickBot="1" x14ac:dyDescent="0.35">
      <c r="A312" s="63"/>
      <c r="B312" s="215"/>
      <c r="C312" s="41">
        <f t="shared" si="39"/>
        <v>0</v>
      </c>
      <c r="D312" s="181" t="s">
        <v>366</v>
      </c>
      <c r="E312" s="181"/>
      <c r="F312" s="181"/>
      <c r="G312" s="181"/>
      <c r="H312" s="181"/>
      <c r="I312" s="90" t="b">
        <v>0</v>
      </c>
      <c r="J312" s="27" t="str">
        <f t="shared" si="40"/>
        <v>PENDENTE</v>
      </c>
      <c r="K312" s="168"/>
      <c r="L312" s="169"/>
      <c r="M312" s="169"/>
      <c r="N312" s="169"/>
      <c r="O312" s="170"/>
    </row>
    <row r="313" spans="1:15" ht="16.8" thickBot="1" x14ac:dyDescent="0.35">
      <c r="A313" s="63"/>
      <c r="B313" s="215"/>
      <c r="C313" s="41">
        <f t="shared" si="39"/>
        <v>0</v>
      </c>
      <c r="D313" s="188" t="s">
        <v>367</v>
      </c>
      <c r="E313" s="188"/>
      <c r="F313" s="188"/>
      <c r="G313" s="188"/>
      <c r="H313" s="188"/>
      <c r="I313" s="91" t="b">
        <v>0</v>
      </c>
      <c r="J313" s="27" t="str">
        <f t="shared" si="40"/>
        <v>PENDENTE</v>
      </c>
      <c r="K313" s="171"/>
      <c r="L313" s="172"/>
      <c r="M313" s="172"/>
      <c r="N313" s="172"/>
      <c r="O313" s="173"/>
    </row>
    <row r="314" spans="1:15" ht="16.8" thickBot="1" x14ac:dyDescent="0.35">
      <c r="A314" s="63"/>
      <c r="B314" s="215"/>
      <c r="C314" s="41">
        <f t="shared" si="39"/>
        <v>0</v>
      </c>
      <c r="D314" s="181" t="s">
        <v>368</v>
      </c>
      <c r="E314" s="181"/>
      <c r="F314" s="181"/>
      <c r="G314" s="181"/>
      <c r="H314" s="181"/>
      <c r="I314" s="90" t="b">
        <v>0</v>
      </c>
      <c r="J314" s="27" t="str">
        <f t="shared" si="40"/>
        <v>PENDENTE</v>
      </c>
      <c r="K314" s="114"/>
      <c r="L314" s="115"/>
      <c r="M314" s="115"/>
      <c r="N314" s="115"/>
      <c r="O314" s="116"/>
    </row>
    <row r="315" spans="1:15" ht="16.8" thickBot="1" x14ac:dyDescent="0.35">
      <c r="A315" s="63"/>
      <c r="B315" s="215"/>
      <c r="C315" s="41">
        <f t="shared" si="39"/>
        <v>0</v>
      </c>
      <c r="D315" s="188" t="s">
        <v>369</v>
      </c>
      <c r="E315" s="188"/>
      <c r="F315" s="188"/>
      <c r="G315" s="188"/>
      <c r="H315" s="188"/>
      <c r="I315" s="91" t="b">
        <v>0</v>
      </c>
      <c r="J315" s="27" t="str">
        <f t="shared" si="40"/>
        <v>PENDENTE</v>
      </c>
      <c r="K315" s="117"/>
      <c r="L315" s="118"/>
      <c r="M315" s="118"/>
      <c r="N315" s="118"/>
      <c r="O315" s="119"/>
    </row>
    <row r="316" spans="1:15" ht="16.8" thickBot="1" x14ac:dyDescent="0.35">
      <c r="A316" s="63"/>
      <c r="B316" s="215"/>
      <c r="C316" s="41">
        <f t="shared" si="39"/>
        <v>0</v>
      </c>
      <c r="D316" s="181" t="s">
        <v>370</v>
      </c>
      <c r="E316" s="181"/>
      <c r="F316" s="181"/>
      <c r="G316" s="181"/>
      <c r="H316" s="181"/>
      <c r="I316" s="90" t="b">
        <v>0</v>
      </c>
      <c r="J316" s="27" t="str">
        <f t="shared" si="40"/>
        <v>PENDENTE</v>
      </c>
      <c r="K316" s="114"/>
      <c r="L316" s="115"/>
      <c r="M316" s="115"/>
      <c r="N316" s="115"/>
      <c r="O316" s="116"/>
    </row>
    <row r="317" spans="1:15" ht="16.8" thickBot="1" x14ac:dyDescent="0.35">
      <c r="A317" s="63"/>
      <c r="B317" s="215"/>
      <c r="C317" s="41">
        <f t="shared" si="39"/>
        <v>0</v>
      </c>
      <c r="D317" s="188" t="s">
        <v>371</v>
      </c>
      <c r="E317" s="188"/>
      <c r="F317" s="188"/>
      <c r="G317" s="188"/>
      <c r="H317" s="188"/>
      <c r="I317" s="91" t="b">
        <v>0</v>
      </c>
      <c r="J317" s="27" t="str">
        <f t="shared" si="40"/>
        <v>PENDENTE</v>
      </c>
      <c r="K317" s="117"/>
      <c r="L317" s="118"/>
      <c r="M317" s="118"/>
      <c r="N317" s="118"/>
      <c r="O317" s="119"/>
    </row>
    <row r="318" spans="1:15" ht="16.8" thickBot="1" x14ac:dyDescent="0.35">
      <c r="A318" s="63"/>
      <c r="B318" s="215"/>
      <c r="C318" s="41">
        <f t="shared" si="39"/>
        <v>0</v>
      </c>
      <c r="D318" s="181" t="s">
        <v>372</v>
      </c>
      <c r="E318" s="181"/>
      <c r="F318" s="181"/>
      <c r="G318" s="181"/>
      <c r="H318" s="181"/>
      <c r="I318" s="90" t="b">
        <v>0</v>
      </c>
      <c r="J318" s="27" t="str">
        <f t="shared" si="40"/>
        <v>PENDENTE</v>
      </c>
      <c r="K318" s="114"/>
      <c r="L318" s="115"/>
      <c r="M318" s="115"/>
      <c r="N318" s="115"/>
      <c r="O318" s="116"/>
    </row>
    <row r="319" spans="1:15" ht="16.8" thickBot="1" x14ac:dyDescent="0.35">
      <c r="A319" s="63"/>
      <c r="B319" s="215"/>
      <c r="C319" s="41">
        <f t="shared" si="39"/>
        <v>0</v>
      </c>
      <c r="D319" s="188" t="s">
        <v>373</v>
      </c>
      <c r="E319" s="188"/>
      <c r="F319" s="188"/>
      <c r="G319" s="188"/>
      <c r="H319" s="188"/>
      <c r="I319" s="91" t="b">
        <v>0</v>
      </c>
      <c r="J319" s="27" t="str">
        <f t="shared" si="40"/>
        <v>PENDENTE</v>
      </c>
      <c r="K319" s="117"/>
      <c r="L319" s="118"/>
      <c r="M319" s="118"/>
      <c r="N319" s="118"/>
      <c r="O319" s="119"/>
    </row>
    <row r="320" spans="1:15" ht="16.8" thickBot="1" x14ac:dyDescent="0.35">
      <c r="A320" s="63"/>
      <c r="B320" s="215"/>
      <c r="C320" s="41">
        <f t="shared" si="39"/>
        <v>0</v>
      </c>
      <c r="D320" s="181" t="s">
        <v>374</v>
      </c>
      <c r="E320" s="181"/>
      <c r="F320" s="181"/>
      <c r="G320" s="181"/>
      <c r="H320" s="181"/>
      <c r="I320" s="90" t="b">
        <v>0</v>
      </c>
      <c r="J320" s="27" t="str">
        <f t="shared" si="40"/>
        <v>PENDENTE</v>
      </c>
      <c r="K320" s="114"/>
      <c r="L320" s="115"/>
      <c r="M320" s="115"/>
      <c r="N320" s="115"/>
      <c r="O320" s="116"/>
    </row>
    <row r="321" spans="1:20" ht="16.8" thickBot="1" x14ac:dyDescent="0.35">
      <c r="A321" s="63"/>
      <c r="B321" s="215"/>
      <c r="C321" s="41">
        <f t="shared" si="39"/>
        <v>0</v>
      </c>
      <c r="D321" s="188" t="s">
        <v>375</v>
      </c>
      <c r="E321" s="188"/>
      <c r="F321" s="188"/>
      <c r="G321" s="188"/>
      <c r="H321" s="188"/>
      <c r="I321" s="91" t="b">
        <v>0</v>
      </c>
      <c r="J321" s="27" t="str">
        <f t="shared" si="40"/>
        <v>PENDENTE</v>
      </c>
      <c r="K321" s="117"/>
      <c r="L321" s="118"/>
      <c r="M321" s="118"/>
      <c r="N321" s="118"/>
      <c r="O321" s="119"/>
    </row>
    <row r="322" spans="1:20" ht="16.8" thickBot="1" x14ac:dyDescent="0.35">
      <c r="A322" s="63"/>
      <c r="B322" s="215"/>
      <c r="C322" s="41">
        <f t="shared" si="39"/>
        <v>0</v>
      </c>
      <c r="D322" s="181" t="s">
        <v>376</v>
      </c>
      <c r="E322" s="181"/>
      <c r="F322" s="181"/>
      <c r="G322" s="181"/>
      <c r="H322" s="181"/>
      <c r="I322" s="90" t="b">
        <v>0</v>
      </c>
      <c r="J322" s="27" t="str">
        <f t="shared" si="40"/>
        <v>PENDENTE</v>
      </c>
      <c r="K322" s="114"/>
      <c r="L322" s="115"/>
      <c r="M322" s="115"/>
      <c r="N322" s="115"/>
      <c r="O322" s="116"/>
    </row>
    <row r="323" spans="1:20" ht="16.8" thickBot="1" x14ac:dyDescent="0.35">
      <c r="A323" s="63"/>
      <c r="B323" s="215"/>
      <c r="C323" s="41">
        <f t="shared" si="39"/>
        <v>0</v>
      </c>
      <c r="D323" s="188" t="s">
        <v>377</v>
      </c>
      <c r="E323" s="188"/>
      <c r="F323" s="188"/>
      <c r="G323" s="188"/>
      <c r="H323" s="188"/>
      <c r="I323" s="91" t="b">
        <v>0</v>
      </c>
      <c r="J323" s="27" t="str">
        <f t="shared" si="40"/>
        <v>PENDENTE</v>
      </c>
      <c r="K323" s="117"/>
      <c r="L323" s="118"/>
      <c r="M323" s="118"/>
      <c r="N323" s="118"/>
      <c r="O323" s="119"/>
    </row>
    <row r="324" spans="1:20" ht="16.8" thickBot="1" x14ac:dyDescent="0.35">
      <c r="A324" s="63"/>
      <c r="B324" s="215"/>
      <c r="C324" s="41">
        <f t="shared" si="39"/>
        <v>0</v>
      </c>
      <c r="D324" s="181" t="s">
        <v>378</v>
      </c>
      <c r="E324" s="181"/>
      <c r="F324" s="181"/>
      <c r="G324" s="181"/>
      <c r="H324" s="181"/>
      <c r="I324" s="90" t="b">
        <v>0</v>
      </c>
      <c r="J324" s="27" t="str">
        <f t="shared" si="40"/>
        <v>PENDENTE</v>
      </c>
      <c r="K324" s="114"/>
      <c r="L324" s="115"/>
      <c r="M324" s="115"/>
      <c r="N324" s="115"/>
      <c r="O324" s="116"/>
    </row>
    <row r="325" spans="1:20" ht="16.8" thickBot="1" x14ac:dyDescent="0.35">
      <c r="A325" s="63"/>
      <c r="B325" s="216"/>
      <c r="C325" s="42">
        <f>IF(C326=0,0,IF($R$298&gt;(C326*$Q$300),C326+1,0))</f>
        <v>0</v>
      </c>
      <c r="D325" s="182" t="s">
        <v>379</v>
      </c>
      <c r="E325" s="182"/>
      <c r="F325" s="182"/>
      <c r="G325" s="182"/>
      <c r="H325" s="182"/>
      <c r="I325" s="93" t="b">
        <v>0</v>
      </c>
      <c r="J325" s="27" t="str">
        <f t="shared" si="40"/>
        <v>PENDENTE</v>
      </c>
      <c r="K325" s="131"/>
      <c r="L325" s="132"/>
      <c r="M325" s="132"/>
      <c r="N325" s="132"/>
      <c r="O325" s="133"/>
    </row>
    <row r="326" spans="1:20" s="12" customFormat="1" ht="6.75" customHeight="1" thickBot="1" x14ac:dyDescent="0.35">
      <c r="B326" s="45"/>
      <c r="C326" s="45">
        <v>0.1</v>
      </c>
      <c r="D326" s="46"/>
      <c r="E326" s="46"/>
      <c r="F326" s="46"/>
      <c r="G326" s="46"/>
      <c r="H326" s="46"/>
      <c r="I326" s="78"/>
    </row>
    <row r="327" spans="1:20" ht="19.5" customHeight="1" thickBot="1" x14ac:dyDescent="0.35">
      <c r="A327" s="63"/>
      <c r="B327" s="217" t="s">
        <v>380</v>
      </c>
      <c r="C327" s="40">
        <f t="shared" ref="C327:C332" si="41">IF(C328=0,0,IF($R$328&gt;(C328*$Q$330),C328+1,0))</f>
        <v>0</v>
      </c>
      <c r="D327" s="187" t="s">
        <v>381</v>
      </c>
      <c r="E327" s="187"/>
      <c r="F327" s="187"/>
      <c r="G327" s="187"/>
      <c r="H327" s="187"/>
      <c r="I327" s="89" t="b">
        <v>0</v>
      </c>
      <c r="J327" s="27" t="str">
        <f>IF(I327=TRUE,"CONCLUÍDO","PENDENTE")</f>
        <v>PENDENTE</v>
      </c>
      <c r="K327" s="120"/>
      <c r="L327" s="121"/>
      <c r="M327" s="121"/>
      <c r="N327" s="121"/>
      <c r="O327" s="122"/>
      <c r="Q327" s="32"/>
      <c r="R327" s="33" t="s">
        <v>25</v>
      </c>
      <c r="S327" s="33" t="s">
        <v>26</v>
      </c>
      <c r="T327" s="34" t="s">
        <v>27</v>
      </c>
    </row>
    <row r="328" spans="1:20" ht="19.5" customHeight="1" thickBot="1" x14ac:dyDescent="0.35">
      <c r="A328" s="63"/>
      <c r="B328" s="215"/>
      <c r="C328" s="41">
        <f t="shared" si="41"/>
        <v>0</v>
      </c>
      <c r="D328" s="181" t="s">
        <v>382</v>
      </c>
      <c r="E328" s="181"/>
      <c r="F328" s="181"/>
      <c r="G328" s="181"/>
      <c r="H328" s="181"/>
      <c r="I328" s="90" t="b">
        <v>0</v>
      </c>
      <c r="J328" s="27" t="str">
        <f t="shared" ref="J328:J333" si="42">IF(I328=TRUE,"CONCLUÍDO","PENDENTE")</f>
        <v>PENDENTE</v>
      </c>
      <c r="K328" s="114"/>
      <c r="L328" s="115"/>
      <c r="M328" s="115"/>
      <c r="N328" s="115"/>
      <c r="O328" s="116"/>
      <c r="Q328" s="35">
        <f>S328/SUM(S328:T328)</f>
        <v>0</v>
      </c>
      <c r="R328" s="36">
        <f>S328/SUM(S328:T328)</f>
        <v>0</v>
      </c>
      <c r="S328" s="11">
        <f>COUNTIF(J327:J333,"CONCLUÍDO")</f>
        <v>0</v>
      </c>
      <c r="T328" s="31">
        <f>COUNTIF(J327:J333,"PENDENTE")</f>
        <v>7</v>
      </c>
    </row>
    <row r="329" spans="1:20" ht="19.5" customHeight="1" thickBot="1" x14ac:dyDescent="0.35">
      <c r="A329" s="63"/>
      <c r="B329" s="215"/>
      <c r="C329" s="41">
        <f t="shared" si="41"/>
        <v>0</v>
      </c>
      <c r="D329" s="188" t="s">
        <v>383</v>
      </c>
      <c r="E329" s="188"/>
      <c r="F329" s="188"/>
      <c r="G329" s="188"/>
      <c r="H329" s="188"/>
      <c r="I329" s="91" t="b">
        <v>0</v>
      </c>
      <c r="J329" s="27" t="str">
        <f t="shared" si="42"/>
        <v>PENDENTE</v>
      </c>
      <c r="K329" s="117"/>
      <c r="L329" s="118"/>
      <c r="M329" s="118"/>
      <c r="N329" s="118"/>
      <c r="O329" s="119"/>
      <c r="Q329" s="35">
        <f>COUNTA(D327:H333)</f>
        <v>7</v>
      </c>
      <c r="R329">
        <v>1</v>
      </c>
      <c r="T329" s="37"/>
    </row>
    <row r="330" spans="1:20" ht="19.5" customHeight="1" thickBot="1" x14ac:dyDescent="0.35">
      <c r="A330" s="63"/>
      <c r="B330" s="215"/>
      <c r="C330" s="41">
        <f t="shared" si="41"/>
        <v>0</v>
      </c>
      <c r="D330" s="181" t="s">
        <v>384</v>
      </c>
      <c r="E330" s="181"/>
      <c r="F330" s="181"/>
      <c r="G330" s="181"/>
      <c r="H330" s="181"/>
      <c r="I330" s="90" t="b">
        <v>0</v>
      </c>
      <c r="J330" s="27" t="str">
        <f t="shared" si="42"/>
        <v>PENDENTE</v>
      </c>
      <c r="K330" s="114"/>
      <c r="L330" s="115"/>
      <c r="M330" s="115"/>
      <c r="N330" s="115"/>
      <c r="O330" s="116"/>
      <c r="Q330" s="38">
        <f>100/Q329/100</f>
        <v>0.14285714285714288</v>
      </c>
      <c r="R330" s="18"/>
      <c r="S330" s="18"/>
      <c r="T330" s="39"/>
    </row>
    <row r="331" spans="1:20" ht="19.5" customHeight="1" thickBot="1" x14ac:dyDescent="0.35">
      <c r="A331" s="63"/>
      <c r="B331" s="215"/>
      <c r="C331" s="41">
        <f t="shared" si="41"/>
        <v>0</v>
      </c>
      <c r="D331" s="188" t="s">
        <v>385</v>
      </c>
      <c r="E331" s="188"/>
      <c r="F331" s="188"/>
      <c r="G331" s="188"/>
      <c r="H331" s="188"/>
      <c r="I331" s="91" t="b">
        <v>0</v>
      </c>
      <c r="J331" s="27" t="str">
        <f t="shared" si="42"/>
        <v>PENDENTE</v>
      </c>
      <c r="K331" s="117"/>
      <c r="L331" s="118"/>
      <c r="M331" s="118"/>
      <c r="N331" s="118"/>
      <c r="O331" s="119"/>
    </row>
    <row r="332" spans="1:20" ht="19.5" customHeight="1" thickBot="1" x14ac:dyDescent="0.35">
      <c r="A332" s="63"/>
      <c r="B332" s="215"/>
      <c r="C332" s="41">
        <f t="shared" si="41"/>
        <v>0</v>
      </c>
      <c r="D332" s="181" t="s">
        <v>386</v>
      </c>
      <c r="E332" s="181"/>
      <c r="F332" s="181"/>
      <c r="G332" s="181"/>
      <c r="H332" s="181"/>
      <c r="I332" s="90" t="b">
        <v>0</v>
      </c>
      <c r="J332" s="27" t="str">
        <f t="shared" si="42"/>
        <v>PENDENTE</v>
      </c>
      <c r="K332" s="161"/>
      <c r="L332" s="162"/>
      <c r="M332" s="162"/>
      <c r="N332" s="162"/>
      <c r="O332" s="163"/>
    </row>
    <row r="333" spans="1:20" ht="19.5" customHeight="1" thickBot="1" x14ac:dyDescent="0.35">
      <c r="A333" s="63"/>
      <c r="B333" s="216"/>
      <c r="C333" s="42">
        <f>IF(C334=0,0,IF($R$328&gt;(C334*$Q$330),C334+1,0))</f>
        <v>0</v>
      </c>
      <c r="D333" s="182" t="s">
        <v>387</v>
      </c>
      <c r="E333" s="182"/>
      <c r="F333" s="182"/>
      <c r="G333" s="182"/>
      <c r="H333" s="182"/>
      <c r="I333" s="93" t="b">
        <v>0</v>
      </c>
      <c r="J333" s="27" t="str">
        <f t="shared" si="42"/>
        <v>PENDENTE</v>
      </c>
      <c r="K333" s="164"/>
      <c r="L333" s="165"/>
      <c r="M333" s="165"/>
      <c r="N333" s="165"/>
      <c r="O333" s="166"/>
    </row>
    <row r="334" spans="1:20" s="12" customFormat="1" x14ac:dyDescent="0.3">
      <c r="B334" s="43"/>
      <c r="C334" s="43">
        <v>0.1</v>
      </c>
      <c r="E334" s="44"/>
      <c r="I334" s="78"/>
    </row>
  </sheetData>
  <mergeCells count="653"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D12:H12"/>
    <mergeCell ref="D13:H13"/>
    <mergeCell ref="D14:H14"/>
    <mergeCell ref="D20:H20"/>
    <mergeCell ref="D21:H21"/>
    <mergeCell ref="D22:H22"/>
    <mergeCell ref="D23:H23"/>
    <mergeCell ref="D24:H24"/>
    <mergeCell ref="D15:H15"/>
    <mergeCell ref="D16:H16"/>
    <mergeCell ref="D39:H39"/>
    <mergeCell ref="D40:H40"/>
    <mergeCell ref="D41:H41"/>
    <mergeCell ref="D42:H42"/>
    <mergeCell ref="D43:H43"/>
    <mergeCell ref="D17:H17"/>
    <mergeCell ref="B91:B106"/>
    <mergeCell ref="B108:B111"/>
    <mergeCell ref="B114:B119"/>
    <mergeCell ref="B10:B24"/>
    <mergeCell ref="B27:B36"/>
    <mergeCell ref="B46:B54"/>
    <mergeCell ref="B56:B67"/>
    <mergeCell ref="B39:B44"/>
    <mergeCell ref="B69:B73"/>
    <mergeCell ref="B75:B77"/>
    <mergeCell ref="B83:B88"/>
    <mergeCell ref="B79:B80"/>
    <mergeCell ref="B222:B232"/>
    <mergeCell ref="B148:B161"/>
    <mergeCell ref="B163:B174"/>
    <mergeCell ref="O2:O3"/>
    <mergeCell ref="E4:G4"/>
    <mergeCell ref="K4:L4"/>
    <mergeCell ref="M4:N4"/>
    <mergeCell ref="I4:J4"/>
    <mergeCell ref="B8:H8"/>
    <mergeCell ref="K8:O8"/>
    <mergeCell ref="B5:D5"/>
    <mergeCell ref="E5:G5"/>
    <mergeCell ref="I5:J5"/>
    <mergeCell ref="K5:L5"/>
    <mergeCell ref="M5:N5"/>
    <mergeCell ref="B6:D6"/>
    <mergeCell ref="E6:J6"/>
    <mergeCell ref="K6:L6"/>
    <mergeCell ref="M6:N6"/>
    <mergeCell ref="B4:D4"/>
    <mergeCell ref="B2:D3"/>
    <mergeCell ref="E2:N3"/>
    <mergeCell ref="D10:H10"/>
    <mergeCell ref="D11:H11"/>
    <mergeCell ref="B290:B295"/>
    <mergeCell ref="B297:B325"/>
    <mergeCell ref="B327:B333"/>
    <mergeCell ref="B258:B261"/>
    <mergeCell ref="B234:B250"/>
    <mergeCell ref="B264:B267"/>
    <mergeCell ref="B269:B277"/>
    <mergeCell ref="B279:B288"/>
    <mergeCell ref="B252:C256"/>
    <mergeCell ref="B203:B209"/>
    <mergeCell ref="B137:B146"/>
    <mergeCell ref="B211:B220"/>
    <mergeCell ref="B122:B125"/>
    <mergeCell ref="B127:B135"/>
    <mergeCell ref="B176:B201"/>
    <mergeCell ref="D44:H44"/>
    <mergeCell ref="D46:H46"/>
    <mergeCell ref="D47:H47"/>
    <mergeCell ref="D48:H48"/>
    <mergeCell ref="D61:H61"/>
    <mergeCell ref="D62:H62"/>
    <mergeCell ref="D63:H63"/>
    <mergeCell ref="D64:H64"/>
    <mergeCell ref="D65:H65"/>
    <mergeCell ref="D56:H56"/>
    <mergeCell ref="D57:H57"/>
    <mergeCell ref="D58:H58"/>
    <mergeCell ref="D59:H59"/>
    <mergeCell ref="D60:H60"/>
    <mergeCell ref="D49:H49"/>
    <mergeCell ref="D50:H50"/>
    <mergeCell ref="D51:H51"/>
    <mergeCell ref="D52:H52"/>
    <mergeCell ref="D18:H18"/>
    <mergeCell ref="D19:H19"/>
    <mergeCell ref="D32:H32"/>
    <mergeCell ref="D33:H33"/>
    <mergeCell ref="D34:H34"/>
    <mergeCell ref="D35:H35"/>
    <mergeCell ref="D36:H36"/>
    <mergeCell ref="D27:H27"/>
    <mergeCell ref="D28:H28"/>
    <mergeCell ref="D29:H29"/>
    <mergeCell ref="D30:H30"/>
    <mergeCell ref="D31:H31"/>
    <mergeCell ref="D53:H53"/>
    <mergeCell ref="D54:H54"/>
    <mergeCell ref="D72:H72"/>
    <mergeCell ref="D73:H73"/>
    <mergeCell ref="D75:H75"/>
    <mergeCell ref="D76:H76"/>
    <mergeCell ref="D77:H77"/>
    <mergeCell ref="D66:H66"/>
    <mergeCell ref="D67:H67"/>
    <mergeCell ref="D69:H69"/>
    <mergeCell ref="D70:H70"/>
    <mergeCell ref="D71:H71"/>
    <mergeCell ref="D88:H88"/>
    <mergeCell ref="D91:H91"/>
    <mergeCell ref="D92:H92"/>
    <mergeCell ref="D93:H93"/>
    <mergeCell ref="D94:H94"/>
    <mergeCell ref="D83:H83"/>
    <mergeCell ref="D84:H84"/>
    <mergeCell ref="D85:H85"/>
    <mergeCell ref="D86:H86"/>
    <mergeCell ref="D87:H87"/>
    <mergeCell ref="D100:H100"/>
    <mergeCell ref="D101:H101"/>
    <mergeCell ref="D102:H102"/>
    <mergeCell ref="D103:H103"/>
    <mergeCell ref="D104:H104"/>
    <mergeCell ref="D95:H95"/>
    <mergeCell ref="D96:H96"/>
    <mergeCell ref="D97:H97"/>
    <mergeCell ref="D98:H98"/>
    <mergeCell ref="D99:H99"/>
    <mergeCell ref="D111:H111"/>
    <mergeCell ref="D114:H114"/>
    <mergeCell ref="D115:H115"/>
    <mergeCell ref="D116:H116"/>
    <mergeCell ref="D117:H117"/>
    <mergeCell ref="D105:H105"/>
    <mergeCell ref="D106:H106"/>
    <mergeCell ref="D108:H108"/>
    <mergeCell ref="D109:H109"/>
    <mergeCell ref="D110:H110"/>
    <mergeCell ref="D125:H125"/>
    <mergeCell ref="D127:H127"/>
    <mergeCell ref="D128:H128"/>
    <mergeCell ref="D129:H129"/>
    <mergeCell ref="D130:H130"/>
    <mergeCell ref="D118:H118"/>
    <mergeCell ref="D119:H119"/>
    <mergeCell ref="D122:H122"/>
    <mergeCell ref="D123:H123"/>
    <mergeCell ref="D124:H124"/>
    <mergeCell ref="D137:H137"/>
    <mergeCell ref="D138:H138"/>
    <mergeCell ref="D139:H139"/>
    <mergeCell ref="D140:H140"/>
    <mergeCell ref="D141:H141"/>
    <mergeCell ref="D131:H131"/>
    <mergeCell ref="D132:H132"/>
    <mergeCell ref="D133:H133"/>
    <mergeCell ref="D134:H134"/>
    <mergeCell ref="D135:H135"/>
    <mergeCell ref="D148:H148"/>
    <mergeCell ref="D149:H149"/>
    <mergeCell ref="D150:H150"/>
    <mergeCell ref="D151:H151"/>
    <mergeCell ref="D152:H152"/>
    <mergeCell ref="D142:H142"/>
    <mergeCell ref="D143:H143"/>
    <mergeCell ref="D144:H144"/>
    <mergeCell ref="D145:H145"/>
    <mergeCell ref="D146:H146"/>
    <mergeCell ref="D158:H158"/>
    <mergeCell ref="D159:H159"/>
    <mergeCell ref="D160:H160"/>
    <mergeCell ref="D161:H161"/>
    <mergeCell ref="D163:H163"/>
    <mergeCell ref="D153:H153"/>
    <mergeCell ref="D154:H154"/>
    <mergeCell ref="D155:H155"/>
    <mergeCell ref="D156:H156"/>
    <mergeCell ref="D157:H157"/>
    <mergeCell ref="D169:H169"/>
    <mergeCell ref="D170:H170"/>
    <mergeCell ref="D171:H171"/>
    <mergeCell ref="D172:H172"/>
    <mergeCell ref="D173:H173"/>
    <mergeCell ref="D164:H164"/>
    <mergeCell ref="D165:H165"/>
    <mergeCell ref="D166:H166"/>
    <mergeCell ref="D167:H167"/>
    <mergeCell ref="D168:H168"/>
    <mergeCell ref="D180:H180"/>
    <mergeCell ref="D181:H181"/>
    <mergeCell ref="D182:H182"/>
    <mergeCell ref="D183:H183"/>
    <mergeCell ref="D186:H186"/>
    <mergeCell ref="E187:G187"/>
    <mergeCell ref="D184:H184"/>
    <mergeCell ref="D185:H185"/>
    <mergeCell ref="D174:H174"/>
    <mergeCell ref="D176:H176"/>
    <mergeCell ref="D177:H177"/>
    <mergeCell ref="D178:H178"/>
    <mergeCell ref="D179:H179"/>
    <mergeCell ref="D204:H204"/>
    <mergeCell ref="D205:H205"/>
    <mergeCell ref="D206:H206"/>
    <mergeCell ref="D207:H207"/>
    <mergeCell ref="D208:H208"/>
    <mergeCell ref="D198:H198"/>
    <mergeCell ref="D200:H200"/>
    <mergeCell ref="D203:H203"/>
    <mergeCell ref="D188:H188"/>
    <mergeCell ref="D190:H190"/>
    <mergeCell ref="D192:H192"/>
    <mergeCell ref="D194:H194"/>
    <mergeCell ref="D196:H196"/>
    <mergeCell ref="E189:G189"/>
    <mergeCell ref="E191:G191"/>
    <mergeCell ref="E193:G193"/>
    <mergeCell ref="E195:G195"/>
    <mergeCell ref="E199:G199"/>
    <mergeCell ref="E201:G201"/>
    <mergeCell ref="D215:H215"/>
    <mergeCell ref="D216:H216"/>
    <mergeCell ref="D217:H217"/>
    <mergeCell ref="D218:H218"/>
    <mergeCell ref="D219:H219"/>
    <mergeCell ref="D209:H209"/>
    <mergeCell ref="D211:H211"/>
    <mergeCell ref="D212:H212"/>
    <mergeCell ref="D213:H213"/>
    <mergeCell ref="D214:H214"/>
    <mergeCell ref="D226:H226"/>
    <mergeCell ref="D227:H227"/>
    <mergeCell ref="D228:H228"/>
    <mergeCell ref="D229:H229"/>
    <mergeCell ref="D230:H230"/>
    <mergeCell ref="D220:H220"/>
    <mergeCell ref="D222:H222"/>
    <mergeCell ref="D223:H223"/>
    <mergeCell ref="D224:H224"/>
    <mergeCell ref="D225:H225"/>
    <mergeCell ref="D237:H237"/>
    <mergeCell ref="D238:H238"/>
    <mergeCell ref="D239:H239"/>
    <mergeCell ref="D240:H240"/>
    <mergeCell ref="D241:H241"/>
    <mergeCell ref="D231:H231"/>
    <mergeCell ref="D232:H232"/>
    <mergeCell ref="D234:H234"/>
    <mergeCell ref="D235:H235"/>
    <mergeCell ref="D236:H236"/>
    <mergeCell ref="D247:H247"/>
    <mergeCell ref="D248:H248"/>
    <mergeCell ref="D249:H249"/>
    <mergeCell ref="D250:H250"/>
    <mergeCell ref="D252:H252"/>
    <mergeCell ref="D242:H242"/>
    <mergeCell ref="D243:H243"/>
    <mergeCell ref="D244:H244"/>
    <mergeCell ref="D245:H245"/>
    <mergeCell ref="D246:H246"/>
    <mergeCell ref="D259:H259"/>
    <mergeCell ref="D260:H260"/>
    <mergeCell ref="D261:H261"/>
    <mergeCell ref="D264:H264"/>
    <mergeCell ref="D265:H265"/>
    <mergeCell ref="D253:H253"/>
    <mergeCell ref="D254:H254"/>
    <mergeCell ref="D255:H255"/>
    <mergeCell ref="D256:H256"/>
    <mergeCell ref="D258:H258"/>
    <mergeCell ref="D272:H272"/>
    <mergeCell ref="D273:H273"/>
    <mergeCell ref="D274:H274"/>
    <mergeCell ref="D275:H275"/>
    <mergeCell ref="D276:H276"/>
    <mergeCell ref="D266:H266"/>
    <mergeCell ref="D267:H267"/>
    <mergeCell ref="D269:H269"/>
    <mergeCell ref="D270:H270"/>
    <mergeCell ref="D271:H271"/>
    <mergeCell ref="D283:H283"/>
    <mergeCell ref="D284:H284"/>
    <mergeCell ref="D285:H285"/>
    <mergeCell ref="D286:H286"/>
    <mergeCell ref="D287:H287"/>
    <mergeCell ref="D277:H277"/>
    <mergeCell ref="D279:H279"/>
    <mergeCell ref="D280:H280"/>
    <mergeCell ref="D281:H281"/>
    <mergeCell ref="D282:H282"/>
    <mergeCell ref="D294:H294"/>
    <mergeCell ref="D295:H295"/>
    <mergeCell ref="D297:H297"/>
    <mergeCell ref="D298:H298"/>
    <mergeCell ref="D299:H299"/>
    <mergeCell ref="D288:H288"/>
    <mergeCell ref="D290:H290"/>
    <mergeCell ref="D291:H291"/>
    <mergeCell ref="D292:H292"/>
    <mergeCell ref="D293:H293"/>
    <mergeCell ref="D314:H314"/>
    <mergeCell ref="D305:H305"/>
    <mergeCell ref="D306:H306"/>
    <mergeCell ref="D307:H307"/>
    <mergeCell ref="D308:H308"/>
    <mergeCell ref="D309:H309"/>
    <mergeCell ref="D300:H300"/>
    <mergeCell ref="D301:H301"/>
    <mergeCell ref="D302:H302"/>
    <mergeCell ref="D303:H303"/>
    <mergeCell ref="D304:H304"/>
    <mergeCell ref="D332:H332"/>
    <mergeCell ref="D333:H333"/>
    <mergeCell ref="D79:H79"/>
    <mergeCell ref="D80:H80"/>
    <mergeCell ref="D327:H327"/>
    <mergeCell ref="D328:H328"/>
    <mergeCell ref="D329:H329"/>
    <mergeCell ref="D330:H330"/>
    <mergeCell ref="D331:H331"/>
    <mergeCell ref="D325:H325"/>
    <mergeCell ref="D320:H320"/>
    <mergeCell ref="D321:H321"/>
    <mergeCell ref="D322:H322"/>
    <mergeCell ref="D323:H323"/>
    <mergeCell ref="D324:H324"/>
    <mergeCell ref="D315:H315"/>
    <mergeCell ref="D316:H316"/>
    <mergeCell ref="D317:H317"/>
    <mergeCell ref="D318:H318"/>
    <mergeCell ref="D319:H319"/>
    <mergeCell ref="D310:H310"/>
    <mergeCell ref="D311:H311"/>
    <mergeCell ref="D312:H312"/>
    <mergeCell ref="D313:H313"/>
    <mergeCell ref="K27:O27"/>
    <mergeCell ref="K28:O28"/>
    <mergeCell ref="K29:O29"/>
    <mergeCell ref="K30:O30"/>
    <mergeCell ref="K31:O31"/>
    <mergeCell ref="K22:O22"/>
    <mergeCell ref="K23:O23"/>
    <mergeCell ref="K24:O24"/>
    <mergeCell ref="K10:O10"/>
    <mergeCell ref="K11:O11"/>
    <mergeCell ref="K17:O17"/>
    <mergeCell ref="K18:O18"/>
    <mergeCell ref="K19:O19"/>
    <mergeCell ref="K20:O20"/>
    <mergeCell ref="K21:O21"/>
    <mergeCell ref="K12:O12"/>
    <mergeCell ref="K13:O13"/>
    <mergeCell ref="K14:O14"/>
    <mergeCell ref="K15:O15"/>
    <mergeCell ref="K16:O16"/>
    <mergeCell ref="K44:O44"/>
    <mergeCell ref="K39:O39"/>
    <mergeCell ref="K40:O40"/>
    <mergeCell ref="K41:O41"/>
    <mergeCell ref="K42:O42"/>
    <mergeCell ref="K43:O43"/>
    <mergeCell ref="K32:O32"/>
    <mergeCell ref="K33:O33"/>
    <mergeCell ref="K34:O34"/>
    <mergeCell ref="K35:O35"/>
    <mergeCell ref="K36:O36"/>
    <mergeCell ref="K46:O46"/>
    <mergeCell ref="K47:O47"/>
    <mergeCell ref="K48:O48"/>
    <mergeCell ref="K49:O49"/>
    <mergeCell ref="K56:O56"/>
    <mergeCell ref="K50:O50"/>
    <mergeCell ref="K51:O51"/>
    <mergeCell ref="K52:O52"/>
    <mergeCell ref="K53:O53"/>
    <mergeCell ref="K54:O54"/>
    <mergeCell ref="K62:O62"/>
    <mergeCell ref="K63:O63"/>
    <mergeCell ref="K64:O64"/>
    <mergeCell ref="K65:O65"/>
    <mergeCell ref="K66:O66"/>
    <mergeCell ref="K67:O67"/>
    <mergeCell ref="K57:O57"/>
    <mergeCell ref="K58:O58"/>
    <mergeCell ref="K59:O59"/>
    <mergeCell ref="K60:O60"/>
    <mergeCell ref="K61:O61"/>
    <mergeCell ref="K91:O91"/>
    <mergeCell ref="K92:O92"/>
    <mergeCell ref="K93:O93"/>
    <mergeCell ref="K94:O94"/>
    <mergeCell ref="K95:O95"/>
    <mergeCell ref="K75:O75"/>
    <mergeCell ref="K76:O76"/>
    <mergeCell ref="K69:O69"/>
    <mergeCell ref="K70:O70"/>
    <mergeCell ref="K71:O71"/>
    <mergeCell ref="K72:O72"/>
    <mergeCell ref="K73:O73"/>
    <mergeCell ref="K101:O101"/>
    <mergeCell ref="K103:O103"/>
    <mergeCell ref="K104:O104"/>
    <mergeCell ref="K105:O105"/>
    <mergeCell ref="K102:O102"/>
    <mergeCell ref="K96:O96"/>
    <mergeCell ref="K97:O97"/>
    <mergeCell ref="K98:O98"/>
    <mergeCell ref="K99:O99"/>
    <mergeCell ref="K100:O100"/>
    <mergeCell ref="K114:O114"/>
    <mergeCell ref="K115:O115"/>
    <mergeCell ref="K116:O116"/>
    <mergeCell ref="K117:O117"/>
    <mergeCell ref="K118:O118"/>
    <mergeCell ref="K106:O106"/>
    <mergeCell ref="K108:O108"/>
    <mergeCell ref="K109:O109"/>
    <mergeCell ref="K110:O110"/>
    <mergeCell ref="K111:O111"/>
    <mergeCell ref="K128:O128"/>
    <mergeCell ref="K129:O129"/>
    <mergeCell ref="K130:O130"/>
    <mergeCell ref="K131:O131"/>
    <mergeCell ref="K119:O119"/>
    <mergeCell ref="K122:O122"/>
    <mergeCell ref="K123:O123"/>
    <mergeCell ref="K124:O124"/>
    <mergeCell ref="K125:O125"/>
    <mergeCell ref="K215:O215"/>
    <mergeCell ref="K207:O207"/>
    <mergeCell ref="K208:O208"/>
    <mergeCell ref="K209:O209"/>
    <mergeCell ref="K200:O200"/>
    <mergeCell ref="K203:O203"/>
    <mergeCell ref="K204:O204"/>
    <mergeCell ref="K222:O222"/>
    <mergeCell ref="K223:O223"/>
    <mergeCell ref="K216:O216"/>
    <mergeCell ref="K211:O211"/>
    <mergeCell ref="K212:O212"/>
    <mergeCell ref="K213:O213"/>
    <mergeCell ref="K214:O214"/>
    <mergeCell ref="K205:O205"/>
    <mergeCell ref="K206:O206"/>
    <mergeCell ref="I201:L201"/>
    <mergeCell ref="M201:O201"/>
    <mergeCell ref="K224:O224"/>
    <mergeCell ref="K225:O225"/>
    <mergeCell ref="K226:O226"/>
    <mergeCell ref="K217:O217"/>
    <mergeCell ref="K218:O218"/>
    <mergeCell ref="K219:O219"/>
    <mergeCell ref="K220:O220"/>
    <mergeCell ref="K232:O232"/>
    <mergeCell ref="K234:O234"/>
    <mergeCell ref="K235:O235"/>
    <mergeCell ref="K236:O236"/>
    <mergeCell ref="K237:O237"/>
    <mergeCell ref="K227:O227"/>
    <mergeCell ref="K228:O228"/>
    <mergeCell ref="K229:O229"/>
    <mergeCell ref="K230:O230"/>
    <mergeCell ref="K231:O231"/>
    <mergeCell ref="K243:O243"/>
    <mergeCell ref="K244:O244"/>
    <mergeCell ref="K245:O245"/>
    <mergeCell ref="K246:O246"/>
    <mergeCell ref="K247:O247"/>
    <mergeCell ref="K238:O238"/>
    <mergeCell ref="K239:O239"/>
    <mergeCell ref="K240:O240"/>
    <mergeCell ref="K241:O241"/>
    <mergeCell ref="K242:O242"/>
    <mergeCell ref="K254:O254"/>
    <mergeCell ref="K255:O255"/>
    <mergeCell ref="K256:O256"/>
    <mergeCell ref="K258:O258"/>
    <mergeCell ref="K259:O259"/>
    <mergeCell ref="K266:O266"/>
    <mergeCell ref="K248:O248"/>
    <mergeCell ref="K249:O249"/>
    <mergeCell ref="K250:O250"/>
    <mergeCell ref="K252:O252"/>
    <mergeCell ref="K253:O253"/>
    <mergeCell ref="K269:O269"/>
    <mergeCell ref="K270:O270"/>
    <mergeCell ref="K271:O271"/>
    <mergeCell ref="K272:O272"/>
    <mergeCell ref="K260:O260"/>
    <mergeCell ref="K261:O261"/>
    <mergeCell ref="K264:O264"/>
    <mergeCell ref="K265:O265"/>
    <mergeCell ref="K267:O267"/>
    <mergeCell ref="K279:O279"/>
    <mergeCell ref="K280:O280"/>
    <mergeCell ref="K281:O281"/>
    <mergeCell ref="K282:O282"/>
    <mergeCell ref="K283:O283"/>
    <mergeCell ref="K273:O273"/>
    <mergeCell ref="K274:O274"/>
    <mergeCell ref="K275:O275"/>
    <mergeCell ref="K276:O276"/>
    <mergeCell ref="K277:O277"/>
    <mergeCell ref="K290:O290"/>
    <mergeCell ref="K291:O291"/>
    <mergeCell ref="K292:O292"/>
    <mergeCell ref="K293:O293"/>
    <mergeCell ref="K294:O294"/>
    <mergeCell ref="K284:O284"/>
    <mergeCell ref="K285:O285"/>
    <mergeCell ref="K286:O286"/>
    <mergeCell ref="K287:O287"/>
    <mergeCell ref="K288:O288"/>
    <mergeCell ref="K301:O301"/>
    <mergeCell ref="K302:O302"/>
    <mergeCell ref="K303:O303"/>
    <mergeCell ref="K304:O304"/>
    <mergeCell ref="K305:O305"/>
    <mergeCell ref="K295:O295"/>
    <mergeCell ref="K297:O297"/>
    <mergeCell ref="K298:O298"/>
    <mergeCell ref="K299:O299"/>
    <mergeCell ref="K300:O300"/>
    <mergeCell ref="K319:O319"/>
    <mergeCell ref="K320:O320"/>
    <mergeCell ref="K311:O311"/>
    <mergeCell ref="K312:O312"/>
    <mergeCell ref="K313:O313"/>
    <mergeCell ref="K314:O314"/>
    <mergeCell ref="K315:O315"/>
    <mergeCell ref="K306:O306"/>
    <mergeCell ref="K307:O307"/>
    <mergeCell ref="K308:O308"/>
    <mergeCell ref="K309:O309"/>
    <mergeCell ref="K310:O310"/>
    <mergeCell ref="K332:O332"/>
    <mergeCell ref="K333:O333"/>
    <mergeCell ref="K83:O83"/>
    <mergeCell ref="K84:O84"/>
    <mergeCell ref="K85:O85"/>
    <mergeCell ref="K86:O86"/>
    <mergeCell ref="K87:O87"/>
    <mergeCell ref="K88:O88"/>
    <mergeCell ref="I195:L195"/>
    <mergeCell ref="M195:O195"/>
    <mergeCell ref="I197:L197"/>
    <mergeCell ref="K327:O327"/>
    <mergeCell ref="K328:O328"/>
    <mergeCell ref="K329:O329"/>
    <mergeCell ref="K330:O330"/>
    <mergeCell ref="K331:O331"/>
    <mergeCell ref="K321:O321"/>
    <mergeCell ref="K322:O322"/>
    <mergeCell ref="K323:O323"/>
    <mergeCell ref="K324:O324"/>
    <mergeCell ref="K325:O325"/>
    <mergeCell ref="K316:O316"/>
    <mergeCell ref="K317:O317"/>
    <mergeCell ref="K318:O318"/>
    <mergeCell ref="AE174:AG174"/>
    <mergeCell ref="U175:AA175"/>
    <mergeCell ref="AB175:AD175"/>
    <mergeCell ref="AE175:AG175"/>
    <mergeCell ref="S174:T174"/>
    <mergeCell ref="S175:T175"/>
    <mergeCell ref="U174:AA174"/>
    <mergeCell ref="AB174:AD174"/>
    <mergeCell ref="K79:O79"/>
    <mergeCell ref="K80:O80"/>
    <mergeCell ref="K170:O170"/>
    <mergeCell ref="K171:O171"/>
    <mergeCell ref="K172:O172"/>
    <mergeCell ref="K173:O173"/>
    <mergeCell ref="K174:O174"/>
    <mergeCell ref="K165:O165"/>
    <mergeCell ref="K166:O166"/>
    <mergeCell ref="K167:O167"/>
    <mergeCell ref="K168:O168"/>
    <mergeCell ref="K169:O169"/>
    <mergeCell ref="K159:O159"/>
    <mergeCell ref="K160:O160"/>
    <mergeCell ref="K161:O161"/>
    <mergeCell ref="K163:O163"/>
    <mergeCell ref="K150:O150"/>
    <mergeCell ref="K151:O151"/>
    <mergeCell ref="K194:O194"/>
    <mergeCell ref="K196:O196"/>
    <mergeCell ref="M197:O197"/>
    <mergeCell ref="K181:O181"/>
    <mergeCell ref="I187:L187"/>
    <mergeCell ref="M187:O187"/>
    <mergeCell ref="I189:L189"/>
    <mergeCell ref="M189:O189"/>
    <mergeCell ref="K182:O182"/>
    <mergeCell ref="K186:O186"/>
    <mergeCell ref="I191:L191"/>
    <mergeCell ref="M191:O191"/>
    <mergeCell ref="M193:O193"/>
    <mergeCell ref="I193:L193"/>
    <mergeCell ref="K184:O184"/>
    <mergeCell ref="K185:O185"/>
    <mergeCell ref="K190:O190"/>
    <mergeCell ref="K192:O192"/>
    <mergeCell ref="K152:O152"/>
    <mergeCell ref="K153:O153"/>
    <mergeCell ref="R2:T2"/>
    <mergeCell ref="V2:Y2"/>
    <mergeCell ref="Z2:AB2"/>
    <mergeCell ref="R3:T3"/>
    <mergeCell ref="V3:Y3"/>
    <mergeCell ref="Z3:AB3"/>
    <mergeCell ref="K77:O77"/>
    <mergeCell ref="K149:O149"/>
    <mergeCell ref="K143:O143"/>
    <mergeCell ref="K144:O144"/>
    <mergeCell ref="K145:O145"/>
    <mergeCell ref="K146:O146"/>
    <mergeCell ref="K148:O148"/>
    <mergeCell ref="K138:O138"/>
    <mergeCell ref="K139:O139"/>
    <mergeCell ref="K140:O140"/>
    <mergeCell ref="K141:O141"/>
    <mergeCell ref="K142:O142"/>
    <mergeCell ref="K132:O132"/>
    <mergeCell ref="K133:O133"/>
    <mergeCell ref="K134:O134"/>
    <mergeCell ref="K135:O135"/>
    <mergeCell ref="K137:O137"/>
    <mergeCell ref="K127:O127"/>
    <mergeCell ref="I199:L199"/>
    <mergeCell ref="M199:O199"/>
    <mergeCell ref="K164:O164"/>
    <mergeCell ref="K154:O154"/>
    <mergeCell ref="K176:O176"/>
    <mergeCell ref="K177:O177"/>
    <mergeCell ref="K178:O178"/>
    <mergeCell ref="K179:O179"/>
    <mergeCell ref="K180:O180"/>
    <mergeCell ref="K155:O155"/>
    <mergeCell ref="K156:O156"/>
    <mergeCell ref="K157:O157"/>
    <mergeCell ref="K158:O158"/>
    <mergeCell ref="K188:O188"/>
    <mergeCell ref="K198:O198"/>
  </mergeCells>
  <conditionalFormatting sqref="B10:B24">
    <cfRule type="colorScale" priority="722">
      <colorScale>
        <cfvo type="min"/>
        <cfvo type="max"/>
        <color rgb="FF63BE7B"/>
        <color rgb="FFFCFCFF"/>
      </colorScale>
    </cfRule>
  </conditionalFormatting>
  <conditionalFormatting sqref="C10:C24">
    <cfRule type="cellIs" dxfId="161" priority="717" operator="greaterThanOrEqual">
      <formula>1</formula>
    </cfRule>
  </conditionalFormatting>
  <conditionalFormatting sqref="C27:C36">
    <cfRule type="cellIs" dxfId="160" priority="603" operator="greaterThanOrEqual">
      <formula>1</formula>
    </cfRule>
  </conditionalFormatting>
  <conditionalFormatting sqref="C39:C44">
    <cfRule type="cellIs" dxfId="159" priority="572" operator="greaterThanOrEqual">
      <formula>1</formula>
    </cfRule>
  </conditionalFormatting>
  <conditionalFormatting sqref="C46:C54">
    <cfRule type="cellIs" dxfId="158" priority="571" operator="greaterThanOrEqual">
      <formula>1</formula>
    </cfRule>
  </conditionalFormatting>
  <conditionalFormatting sqref="C56:C67">
    <cfRule type="cellIs" dxfId="157" priority="570" operator="greaterThanOrEqual">
      <formula>1</formula>
    </cfRule>
  </conditionalFormatting>
  <conditionalFormatting sqref="C69:C73">
    <cfRule type="cellIs" dxfId="156" priority="568" operator="greaterThanOrEqual">
      <formula>1</formula>
    </cfRule>
  </conditionalFormatting>
  <conditionalFormatting sqref="C75:C77">
    <cfRule type="cellIs" dxfId="155" priority="567" operator="greaterThanOrEqual">
      <formula>1</formula>
    </cfRule>
  </conditionalFormatting>
  <conditionalFormatting sqref="C79:C80">
    <cfRule type="cellIs" dxfId="154" priority="563" operator="greaterThanOrEqual">
      <formula>1</formula>
    </cfRule>
  </conditionalFormatting>
  <conditionalFormatting sqref="C83:C88">
    <cfRule type="cellIs" dxfId="153" priority="564" operator="greaterThanOrEqual">
      <formula>1</formula>
    </cfRule>
  </conditionalFormatting>
  <conditionalFormatting sqref="C91:C106">
    <cfRule type="cellIs" dxfId="152" priority="562" operator="greaterThanOrEqual">
      <formula>1</formula>
    </cfRule>
  </conditionalFormatting>
  <conditionalFormatting sqref="C108:C111">
    <cfRule type="cellIs" dxfId="151" priority="561" operator="greaterThanOrEqual">
      <formula>1</formula>
    </cfRule>
  </conditionalFormatting>
  <conditionalFormatting sqref="C114:C119">
    <cfRule type="cellIs" dxfId="150" priority="560" operator="greaterThanOrEqual">
      <formula>1</formula>
    </cfRule>
  </conditionalFormatting>
  <conditionalFormatting sqref="C122:C125">
    <cfRule type="cellIs" dxfId="149" priority="559" operator="greaterThanOrEqual">
      <formula>1</formula>
    </cfRule>
  </conditionalFormatting>
  <conditionalFormatting sqref="C127:C135">
    <cfRule type="cellIs" dxfId="148" priority="557" operator="greaterThanOrEqual">
      <formula>1</formula>
    </cfRule>
  </conditionalFormatting>
  <conditionalFormatting sqref="C137:C146">
    <cfRule type="cellIs" dxfId="147" priority="556" operator="greaterThanOrEqual">
      <formula>1</formula>
    </cfRule>
  </conditionalFormatting>
  <conditionalFormatting sqref="C148:C161">
    <cfRule type="cellIs" dxfId="146" priority="555" operator="greaterThanOrEqual">
      <formula>1</formula>
    </cfRule>
  </conditionalFormatting>
  <conditionalFormatting sqref="C163:C174">
    <cfRule type="cellIs" dxfId="145" priority="552" operator="greaterThanOrEqual">
      <formula>1</formula>
    </cfRule>
  </conditionalFormatting>
  <conditionalFormatting sqref="C176:C186 C188 C190 C192 C194">
    <cfRule type="cellIs" dxfId="144" priority="109" operator="greaterThanOrEqual">
      <formula>1</formula>
    </cfRule>
  </conditionalFormatting>
  <conditionalFormatting sqref="C196 C198 C200">
    <cfRule type="cellIs" dxfId="143" priority="110" operator="greaterThanOrEqual">
      <formula>1</formula>
    </cfRule>
  </conditionalFormatting>
  <conditionalFormatting sqref="C203:C209">
    <cfRule type="cellIs" dxfId="142" priority="482" operator="greaterThanOrEqual">
      <formula>1</formula>
    </cfRule>
  </conditionalFormatting>
  <conditionalFormatting sqref="C211:C220">
    <cfRule type="cellIs" dxfId="141" priority="481" operator="greaterThanOrEqual">
      <formula>1</formula>
    </cfRule>
  </conditionalFormatting>
  <conditionalFormatting sqref="C222:C232">
    <cfRule type="cellIs" dxfId="140" priority="480" operator="greaterThanOrEqual">
      <formula>1</formula>
    </cfRule>
  </conditionalFormatting>
  <conditionalFormatting sqref="C234:C250">
    <cfRule type="cellIs" dxfId="139" priority="479" operator="greaterThanOrEqual">
      <formula>1</formula>
    </cfRule>
  </conditionalFormatting>
  <conditionalFormatting sqref="C258:C261">
    <cfRule type="cellIs" dxfId="138" priority="477" operator="greaterThanOrEqual">
      <formula>1</formula>
    </cfRule>
  </conditionalFormatting>
  <conditionalFormatting sqref="C264:C267">
    <cfRule type="cellIs" dxfId="137" priority="476" operator="greaterThanOrEqual">
      <formula>1</formula>
    </cfRule>
  </conditionalFormatting>
  <conditionalFormatting sqref="C269:C277">
    <cfRule type="cellIs" dxfId="136" priority="475" operator="greaterThanOrEqual">
      <formula>1</formula>
    </cfRule>
  </conditionalFormatting>
  <conditionalFormatting sqref="C279:C288">
    <cfRule type="cellIs" dxfId="135" priority="474" operator="greaterThanOrEqual">
      <formula>1</formula>
    </cfRule>
  </conditionalFormatting>
  <conditionalFormatting sqref="C290:C295">
    <cfRule type="cellIs" dxfId="134" priority="473" operator="greaterThanOrEqual">
      <formula>1</formula>
    </cfRule>
  </conditionalFormatting>
  <conditionalFormatting sqref="C297:C325">
    <cfRule type="cellIs" dxfId="133" priority="472" operator="greaterThanOrEqual">
      <formula>1</formula>
    </cfRule>
  </conditionalFormatting>
  <conditionalFormatting sqref="C327:C333">
    <cfRule type="cellIs" dxfId="132" priority="471" operator="greaterThanOrEqual">
      <formula>1</formula>
    </cfRule>
  </conditionalFormatting>
  <conditionalFormatting sqref="I188:J188">
    <cfRule type="containsText" dxfId="131" priority="527" stopIfTrue="1" operator="containsText" text="CONCLUÍDO">
      <formula>NOT(ISERROR(SEARCH("CONCLUÍDO",I188)))</formula>
    </cfRule>
    <cfRule type="containsText" priority="526" stopIfTrue="1" operator="containsText" text="PENDENTE">
      <formula>NOT(ISERROR(SEARCH("PENDENTE",I188)))</formula>
    </cfRule>
    <cfRule type="containsText" dxfId="130" priority="525" stopIfTrue="1" operator="containsText" text="PENDENTE">
      <formula>NOT(ISERROR(SEARCH("PENDENTE",I188)))</formula>
    </cfRule>
  </conditionalFormatting>
  <conditionalFormatting sqref="I190:J190">
    <cfRule type="containsText" dxfId="129" priority="524" stopIfTrue="1" operator="containsText" text="CONCLUÍDO">
      <formula>NOT(ISERROR(SEARCH("CONCLUÍDO",I190)))</formula>
    </cfRule>
    <cfRule type="containsText" priority="523" stopIfTrue="1" operator="containsText" text="PENDENTE">
      <formula>NOT(ISERROR(SEARCH("PENDENTE",I190)))</formula>
    </cfRule>
    <cfRule type="containsText" dxfId="128" priority="522" stopIfTrue="1" operator="containsText" text="PENDENTE">
      <formula>NOT(ISERROR(SEARCH("PENDENTE",I190)))</formula>
    </cfRule>
  </conditionalFormatting>
  <conditionalFormatting sqref="I192:J192">
    <cfRule type="containsText" dxfId="127" priority="519" stopIfTrue="1" operator="containsText" text="PENDENTE">
      <formula>NOT(ISERROR(SEARCH("PENDENTE",I192)))</formula>
    </cfRule>
    <cfRule type="containsText" dxfId="126" priority="521" stopIfTrue="1" operator="containsText" text="CONCLUÍDO">
      <formula>NOT(ISERROR(SEARCH("CONCLUÍDO",I192)))</formula>
    </cfRule>
    <cfRule type="containsText" priority="520" stopIfTrue="1" operator="containsText" text="PENDENTE">
      <formula>NOT(ISERROR(SEARCH("PENDENTE",I192)))</formula>
    </cfRule>
  </conditionalFormatting>
  <conditionalFormatting sqref="I194:J194">
    <cfRule type="containsText" dxfId="125" priority="518" stopIfTrue="1" operator="containsText" text="CONCLUÍDO">
      <formula>NOT(ISERROR(SEARCH("CONCLUÍDO",I194)))</formula>
    </cfRule>
    <cfRule type="containsText" priority="517" stopIfTrue="1" operator="containsText" text="PENDENTE">
      <formula>NOT(ISERROR(SEARCH("PENDENTE",I194)))</formula>
    </cfRule>
    <cfRule type="containsText" dxfId="124" priority="516" stopIfTrue="1" operator="containsText" text="PENDENTE">
      <formula>NOT(ISERROR(SEARCH("PENDENTE",I194)))</formula>
    </cfRule>
  </conditionalFormatting>
  <conditionalFormatting sqref="J10">
    <cfRule type="containsText" priority="741" operator="containsText" text="PENDENTE">
      <formula>NOT(ISERROR(SEARCH("PENDENTE",J10)))</formula>
    </cfRule>
  </conditionalFormatting>
  <conditionalFormatting sqref="J10:J24">
    <cfRule type="containsText" dxfId="123" priority="742" operator="containsText" text="CONCLUÍDO">
      <formula>NOT(ISERROR(SEARCH("CONCLUÍDO",J10)))</formula>
    </cfRule>
    <cfRule type="containsText" dxfId="122" priority="740" operator="containsText" text="PENDENTE">
      <formula>NOT(ISERROR(SEARCH("PENDENTE",J10)))</formula>
    </cfRule>
  </conditionalFormatting>
  <conditionalFormatting sqref="J27">
    <cfRule type="containsText" priority="703" operator="containsText" text="PENDENTE">
      <formula>NOT(ISERROR(SEARCH("PENDENTE",J27)))</formula>
    </cfRule>
  </conditionalFormatting>
  <conditionalFormatting sqref="J27:J36">
    <cfRule type="containsText" dxfId="121" priority="702" operator="containsText" text="PENDENTE">
      <formula>NOT(ISERROR(SEARCH("PENDENTE",J27)))</formula>
    </cfRule>
    <cfRule type="containsText" dxfId="120" priority="704" operator="containsText" text="CONCLUÍDO">
      <formula>NOT(ISERROR(SEARCH("CONCLUÍDO",J27)))</formula>
    </cfRule>
  </conditionalFormatting>
  <conditionalFormatting sqref="J39:J44">
    <cfRule type="containsText" dxfId="119" priority="699" operator="containsText" text="PENDENTE">
      <formula>NOT(ISERROR(SEARCH("PENDENTE",J39)))</formula>
    </cfRule>
    <cfRule type="containsText" priority="700" operator="containsText" text="PENDENTE">
      <formula>NOT(ISERROR(SEARCH("PENDENTE",J39)))</formula>
    </cfRule>
    <cfRule type="containsText" dxfId="118" priority="701" operator="containsText" text="CONCLUÍDO">
      <formula>NOT(ISERROR(SEARCH("CONCLUÍDO",J39)))</formula>
    </cfRule>
  </conditionalFormatting>
  <conditionalFormatting sqref="J46:J54">
    <cfRule type="containsText" dxfId="117" priority="696" operator="containsText" text="PENDENTE">
      <formula>NOT(ISERROR(SEARCH("PENDENTE",J46)))</formula>
    </cfRule>
    <cfRule type="containsText" priority="697" operator="containsText" text="PENDENTE">
      <formula>NOT(ISERROR(SEARCH("PENDENTE",J46)))</formula>
    </cfRule>
    <cfRule type="containsText" dxfId="116" priority="698" operator="containsText" text="CONCLUÍDO">
      <formula>NOT(ISERROR(SEARCH("CONCLUÍDO",J46)))</formula>
    </cfRule>
  </conditionalFormatting>
  <conditionalFormatting sqref="J56:J67">
    <cfRule type="containsText" dxfId="115" priority="693" operator="containsText" text="PENDENTE">
      <formula>NOT(ISERROR(SEARCH("PENDENTE",J56)))</formula>
    </cfRule>
    <cfRule type="containsText" priority="694" operator="containsText" text="PENDENTE">
      <formula>NOT(ISERROR(SEARCH("PENDENTE",J56)))</formula>
    </cfRule>
    <cfRule type="containsText" dxfId="114" priority="695" operator="containsText" text="CONCLUÍDO">
      <formula>NOT(ISERROR(SEARCH("CONCLUÍDO",J56)))</formula>
    </cfRule>
  </conditionalFormatting>
  <conditionalFormatting sqref="J69:J73">
    <cfRule type="containsText" priority="691" operator="containsText" text="PENDENTE">
      <formula>NOT(ISERROR(SEARCH("PENDENTE",J69)))</formula>
    </cfRule>
    <cfRule type="containsText" dxfId="113" priority="692" operator="containsText" text="CONCLUÍDO">
      <formula>NOT(ISERROR(SEARCH("CONCLUÍDO",J69)))</formula>
    </cfRule>
    <cfRule type="containsText" dxfId="112" priority="690" operator="containsText" text="PENDENTE">
      <formula>NOT(ISERROR(SEARCH("PENDENTE",J69)))</formula>
    </cfRule>
  </conditionalFormatting>
  <conditionalFormatting sqref="J75:J77">
    <cfRule type="containsText" dxfId="111" priority="689" operator="containsText" text="CONCLUÍDO">
      <formula>NOT(ISERROR(SEARCH("CONCLUÍDO",J75)))</formula>
    </cfRule>
    <cfRule type="containsText" priority="688" operator="containsText" text="PENDENTE">
      <formula>NOT(ISERROR(SEARCH("PENDENTE",J75)))</formula>
    </cfRule>
    <cfRule type="containsText" dxfId="110" priority="687" operator="containsText" text="PENDENTE">
      <formula>NOT(ISERROR(SEARCH("PENDENTE",J75)))</formula>
    </cfRule>
  </conditionalFormatting>
  <conditionalFormatting sqref="J79:J80">
    <cfRule type="containsText" priority="685" stopIfTrue="1" operator="containsText" text="PENDENTE">
      <formula>NOT(ISERROR(SEARCH("PENDENTE",J79)))</formula>
    </cfRule>
    <cfRule type="containsText" dxfId="109" priority="686" stopIfTrue="1" operator="containsText" text="CONCLUÍDO">
      <formula>NOT(ISERROR(SEARCH("CONCLUÍDO",J79)))</formula>
    </cfRule>
    <cfRule type="containsText" dxfId="108" priority="684" stopIfTrue="1" operator="containsText" text="PENDENTE">
      <formula>NOT(ISERROR(SEARCH("PENDENTE",J79)))</formula>
    </cfRule>
  </conditionalFormatting>
  <conditionalFormatting sqref="J83:J88">
    <cfRule type="containsText" dxfId="107" priority="681" stopIfTrue="1" operator="containsText" text="PENDENTE">
      <formula>NOT(ISERROR(SEARCH("PENDENTE",J83)))</formula>
    </cfRule>
    <cfRule type="containsText" priority="682" stopIfTrue="1" operator="containsText" text="PENDENTE">
      <formula>NOT(ISERROR(SEARCH("PENDENTE",J83)))</formula>
    </cfRule>
    <cfRule type="containsText" dxfId="106" priority="683" stopIfTrue="1" operator="containsText" text="CONCLUÍDO">
      <formula>NOT(ISERROR(SEARCH("CONCLUÍDO",J83)))</formula>
    </cfRule>
  </conditionalFormatting>
  <conditionalFormatting sqref="J91:J106">
    <cfRule type="containsText" dxfId="105" priority="680" stopIfTrue="1" operator="containsText" text="CONCLUÍDO">
      <formula>NOT(ISERROR(SEARCH("CONCLUÍDO",J91)))</formula>
    </cfRule>
    <cfRule type="containsText" priority="679" stopIfTrue="1" operator="containsText" text="PENDENTE">
      <formula>NOT(ISERROR(SEARCH("PENDENTE",J91)))</formula>
    </cfRule>
    <cfRule type="containsText" dxfId="104" priority="678" stopIfTrue="1" operator="containsText" text="PENDENTE">
      <formula>NOT(ISERROR(SEARCH("PENDENTE",J91)))</formula>
    </cfRule>
  </conditionalFormatting>
  <conditionalFormatting sqref="J108:J111">
    <cfRule type="containsText" dxfId="103" priority="675" stopIfTrue="1" operator="containsText" text="PENDENTE">
      <formula>NOT(ISERROR(SEARCH("PENDENTE",J108)))</formula>
    </cfRule>
    <cfRule type="containsText" dxfId="102" priority="677" stopIfTrue="1" operator="containsText" text="CONCLUÍDO">
      <formula>NOT(ISERROR(SEARCH("CONCLUÍDO",J108)))</formula>
    </cfRule>
    <cfRule type="containsText" priority="676" stopIfTrue="1" operator="containsText" text="PENDENTE">
      <formula>NOT(ISERROR(SEARCH("PENDENTE",J108)))</formula>
    </cfRule>
  </conditionalFormatting>
  <conditionalFormatting sqref="J114:J119">
    <cfRule type="containsText" dxfId="101" priority="672" stopIfTrue="1" operator="containsText" text="PENDENTE">
      <formula>NOT(ISERROR(SEARCH("PENDENTE",J114)))</formula>
    </cfRule>
    <cfRule type="containsText" priority="673" stopIfTrue="1" operator="containsText" text="PENDENTE">
      <formula>NOT(ISERROR(SEARCH("PENDENTE",J114)))</formula>
    </cfRule>
    <cfRule type="containsText" dxfId="100" priority="674" stopIfTrue="1" operator="containsText" text="CONCLUÍDO">
      <formula>NOT(ISERROR(SEARCH("CONCLUÍDO",J114)))</formula>
    </cfRule>
  </conditionalFormatting>
  <conditionalFormatting sqref="J122:J125">
    <cfRule type="containsText" priority="670" stopIfTrue="1" operator="containsText" text="PENDENTE">
      <formula>NOT(ISERROR(SEARCH("PENDENTE",J122)))</formula>
    </cfRule>
    <cfRule type="containsText" dxfId="99" priority="669" stopIfTrue="1" operator="containsText" text="PENDENTE">
      <formula>NOT(ISERROR(SEARCH("PENDENTE",J122)))</formula>
    </cfRule>
    <cfRule type="containsText" dxfId="98" priority="671" stopIfTrue="1" operator="containsText" text="CONCLUÍDO">
      <formula>NOT(ISERROR(SEARCH("CONCLUÍDO",J122)))</formula>
    </cfRule>
  </conditionalFormatting>
  <conditionalFormatting sqref="J127:J135">
    <cfRule type="containsText" dxfId="97" priority="666" stopIfTrue="1" operator="containsText" text="PENDENTE">
      <formula>NOT(ISERROR(SEARCH("PENDENTE",J127)))</formula>
    </cfRule>
    <cfRule type="containsText" priority="667" stopIfTrue="1" operator="containsText" text="PENDENTE">
      <formula>NOT(ISERROR(SEARCH("PENDENTE",J127)))</formula>
    </cfRule>
    <cfRule type="containsText" dxfId="96" priority="668" stopIfTrue="1" operator="containsText" text="CONCLUÍDO">
      <formula>NOT(ISERROR(SEARCH("CONCLUÍDO",J127)))</formula>
    </cfRule>
  </conditionalFormatting>
  <conditionalFormatting sqref="J137:J146">
    <cfRule type="containsText" dxfId="95" priority="663" stopIfTrue="1" operator="containsText" text="PENDENTE">
      <formula>NOT(ISERROR(SEARCH("PENDENTE",J137)))</formula>
    </cfRule>
    <cfRule type="containsText" priority="664" stopIfTrue="1" operator="containsText" text="PENDENTE">
      <formula>NOT(ISERROR(SEARCH("PENDENTE",J137)))</formula>
    </cfRule>
    <cfRule type="containsText" dxfId="94" priority="665" stopIfTrue="1" operator="containsText" text="CONCLUÍDO">
      <formula>NOT(ISERROR(SEARCH("CONCLUÍDO",J137)))</formula>
    </cfRule>
  </conditionalFormatting>
  <conditionalFormatting sqref="J148:J161">
    <cfRule type="containsText" priority="661" stopIfTrue="1" operator="containsText" text="PENDENTE">
      <formula>NOT(ISERROR(SEARCH("PENDENTE",J148)))</formula>
    </cfRule>
    <cfRule type="containsText" dxfId="93" priority="660" stopIfTrue="1" operator="containsText" text="PENDENTE">
      <formula>NOT(ISERROR(SEARCH("PENDENTE",J148)))</formula>
    </cfRule>
    <cfRule type="containsText" dxfId="92" priority="662" stopIfTrue="1" operator="containsText" text="CONCLUÍDO">
      <formula>NOT(ISERROR(SEARCH("CONCLUÍDO",J148)))</formula>
    </cfRule>
  </conditionalFormatting>
  <conditionalFormatting sqref="J163:J174">
    <cfRule type="containsText" dxfId="91" priority="659" stopIfTrue="1" operator="containsText" text="CONCLUÍDO">
      <formula>NOT(ISERROR(SEARCH("CONCLUÍDO",J163)))</formula>
    </cfRule>
    <cfRule type="containsText" dxfId="90" priority="657" stopIfTrue="1" operator="containsText" text="PENDENTE">
      <formula>NOT(ISERROR(SEARCH("PENDENTE",J163)))</formula>
    </cfRule>
    <cfRule type="containsText" priority="658" stopIfTrue="1" operator="containsText" text="PENDENTE">
      <formula>NOT(ISERROR(SEARCH("PENDENTE",J163)))</formula>
    </cfRule>
  </conditionalFormatting>
  <conditionalFormatting sqref="J176:J186">
    <cfRule type="containsText" dxfId="89" priority="653" stopIfTrue="1" operator="containsText" text="CONCLUÍDO">
      <formula>NOT(ISERROR(SEARCH("CONCLUÍDO",J176)))</formula>
    </cfRule>
    <cfRule type="containsText" priority="652" stopIfTrue="1" operator="containsText" text="PENDENTE">
      <formula>NOT(ISERROR(SEARCH("PENDENTE",J176)))</formula>
    </cfRule>
    <cfRule type="containsText" dxfId="88" priority="651" stopIfTrue="1" operator="containsText" text="PENDENTE">
      <formula>NOT(ISERROR(SEARCH("PENDENTE",J176)))</formula>
    </cfRule>
  </conditionalFormatting>
  <conditionalFormatting sqref="J196">
    <cfRule type="containsText" priority="514" stopIfTrue="1" operator="containsText" text="PENDENTE">
      <formula>NOT(ISERROR(SEARCH("PENDENTE",J196)))</formula>
    </cfRule>
    <cfRule type="containsText" dxfId="87" priority="515" stopIfTrue="1" operator="containsText" text="CONCLUÍDO">
      <formula>NOT(ISERROR(SEARCH("CONCLUÍDO",J196)))</formula>
    </cfRule>
    <cfRule type="containsText" dxfId="86" priority="513" stopIfTrue="1" operator="containsText" text="PENDENTE">
      <formula>NOT(ISERROR(SEARCH("PENDENTE",J196)))</formula>
    </cfRule>
  </conditionalFormatting>
  <conditionalFormatting sqref="J198">
    <cfRule type="containsText" dxfId="85" priority="510" stopIfTrue="1" operator="containsText" text="PENDENTE">
      <formula>NOT(ISERROR(SEARCH("PENDENTE",J198)))</formula>
    </cfRule>
    <cfRule type="containsText" priority="511" stopIfTrue="1" operator="containsText" text="PENDENTE">
      <formula>NOT(ISERROR(SEARCH("PENDENTE",J198)))</formula>
    </cfRule>
    <cfRule type="containsText" dxfId="84" priority="512" stopIfTrue="1" operator="containsText" text="CONCLUÍDO">
      <formula>NOT(ISERROR(SEARCH("CONCLUÍDO",J198)))</formula>
    </cfRule>
  </conditionalFormatting>
  <conditionalFormatting sqref="J200">
    <cfRule type="containsText" dxfId="83" priority="507" stopIfTrue="1" operator="containsText" text="PENDENTE">
      <formula>NOT(ISERROR(SEARCH("PENDENTE",J200)))</formula>
    </cfRule>
    <cfRule type="containsText" priority="508" stopIfTrue="1" operator="containsText" text="PENDENTE">
      <formula>NOT(ISERROR(SEARCH("PENDENTE",J200)))</formula>
    </cfRule>
    <cfRule type="containsText" dxfId="82" priority="509" stopIfTrue="1" operator="containsText" text="CONCLUÍDO">
      <formula>NOT(ISERROR(SEARCH("CONCLUÍDO",J200)))</formula>
    </cfRule>
  </conditionalFormatting>
  <conditionalFormatting sqref="J203:J209">
    <cfRule type="containsText" priority="649" stopIfTrue="1" operator="containsText" text="PENDENTE">
      <formula>NOT(ISERROR(SEARCH("PENDENTE",J203)))</formula>
    </cfRule>
    <cfRule type="containsText" dxfId="81" priority="648" stopIfTrue="1" operator="containsText" text="PENDENTE">
      <formula>NOT(ISERROR(SEARCH("PENDENTE",J203)))</formula>
    </cfRule>
    <cfRule type="containsText" dxfId="80" priority="650" stopIfTrue="1" operator="containsText" text="CONCLUÍDO">
      <formula>NOT(ISERROR(SEARCH("CONCLUÍDO",J203)))</formula>
    </cfRule>
  </conditionalFormatting>
  <conditionalFormatting sqref="J211:J220">
    <cfRule type="containsText" dxfId="79" priority="647" stopIfTrue="1" operator="containsText" text="CONCLUÍDO">
      <formula>NOT(ISERROR(SEARCH("CONCLUÍDO",J211)))</formula>
    </cfRule>
    <cfRule type="containsText" priority="646" stopIfTrue="1" operator="containsText" text="PENDENTE">
      <formula>NOT(ISERROR(SEARCH("PENDENTE",J211)))</formula>
    </cfRule>
    <cfRule type="containsText" dxfId="78" priority="645" stopIfTrue="1" operator="containsText" text="PENDENTE">
      <formula>NOT(ISERROR(SEARCH("PENDENTE",J211)))</formula>
    </cfRule>
  </conditionalFormatting>
  <conditionalFormatting sqref="J222:J232">
    <cfRule type="containsText" dxfId="77" priority="641" stopIfTrue="1" operator="containsText" text="CONCLUÍDO">
      <formula>NOT(ISERROR(SEARCH("CONCLUÍDO",J222)))</formula>
    </cfRule>
    <cfRule type="containsText" dxfId="76" priority="639" stopIfTrue="1" operator="containsText" text="PENDENTE">
      <formula>NOT(ISERROR(SEARCH("PENDENTE",J222)))</formula>
    </cfRule>
    <cfRule type="containsText" priority="640" stopIfTrue="1" operator="containsText" text="PENDENTE">
      <formula>NOT(ISERROR(SEARCH("PENDENTE",J222)))</formula>
    </cfRule>
  </conditionalFormatting>
  <conditionalFormatting sqref="J234:J256">
    <cfRule type="containsText" dxfId="75" priority="636" stopIfTrue="1" operator="containsText" text="PENDENTE">
      <formula>NOT(ISERROR(SEARCH("PENDENTE",J234)))</formula>
    </cfRule>
    <cfRule type="containsText" dxfId="74" priority="638" stopIfTrue="1" operator="containsText" text="CONCLUÍDO">
      <formula>NOT(ISERROR(SEARCH("CONCLUÍDO",J234)))</formula>
    </cfRule>
    <cfRule type="containsText" priority="637" stopIfTrue="1" operator="containsText" text="PENDENTE">
      <formula>NOT(ISERROR(SEARCH("PENDENTE",J234)))</formula>
    </cfRule>
  </conditionalFormatting>
  <conditionalFormatting sqref="J258:J261">
    <cfRule type="containsText" dxfId="73" priority="633" stopIfTrue="1" operator="containsText" text="PENDENTE">
      <formula>NOT(ISERROR(SEARCH("PENDENTE",J258)))</formula>
    </cfRule>
    <cfRule type="containsText" priority="634" stopIfTrue="1" operator="containsText" text="PENDENTE">
      <formula>NOT(ISERROR(SEARCH("PENDENTE",J258)))</formula>
    </cfRule>
    <cfRule type="containsText" dxfId="72" priority="635" stopIfTrue="1" operator="containsText" text="CONCLUÍDO">
      <formula>NOT(ISERROR(SEARCH("CONCLUÍDO",J258)))</formula>
    </cfRule>
  </conditionalFormatting>
  <conditionalFormatting sqref="J264:J267">
    <cfRule type="containsText" dxfId="71" priority="630" stopIfTrue="1" operator="containsText" text="PENDENTE">
      <formula>NOT(ISERROR(SEARCH("PENDENTE",J264)))</formula>
    </cfRule>
    <cfRule type="containsText" priority="631" stopIfTrue="1" operator="containsText" text="PENDENTE">
      <formula>NOT(ISERROR(SEARCH("PENDENTE",J264)))</formula>
    </cfRule>
    <cfRule type="containsText" dxfId="70" priority="632" stopIfTrue="1" operator="containsText" text="CONCLUÍDO">
      <formula>NOT(ISERROR(SEARCH("CONCLUÍDO",J264)))</formula>
    </cfRule>
  </conditionalFormatting>
  <conditionalFormatting sqref="J269:J277">
    <cfRule type="containsText" dxfId="69" priority="629" stopIfTrue="1" operator="containsText" text="CONCLUÍDO">
      <formula>NOT(ISERROR(SEARCH("CONCLUÍDO",J269)))</formula>
    </cfRule>
    <cfRule type="containsText" dxfId="68" priority="627" stopIfTrue="1" operator="containsText" text="PENDENTE">
      <formula>NOT(ISERROR(SEARCH("PENDENTE",J269)))</formula>
    </cfRule>
    <cfRule type="containsText" priority="628" stopIfTrue="1" operator="containsText" text="PENDENTE">
      <formula>NOT(ISERROR(SEARCH("PENDENTE",J269)))</formula>
    </cfRule>
  </conditionalFormatting>
  <conditionalFormatting sqref="J279:J288">
    <cfRule type="containsText" dxfId="67" priority="623" stopIfTrue="1" operator="containsText" text="CONCLUÍDO">
      <formula>NOT(ISERROR(SEARCH("CONCLUÍDO",J279)))</formula>
    </cfRule>
    <cfRule type="containsText" priority="622" stopIfTrue="1" operator="containsText" text="PENDENTE">
      <formula>NOT(ISERROR(SEARCH("PENDENTE",J279)))</formula>
    </cfRule>
    <cfRule type="containsText" dxfId="66" priority="621" stopIfTrue="1" operator="containsText" text="PENDENTE">
      <formula>NOT(ISERROR(SEARCH("PENDENTE",J279)))</formula>
    </cfRule>
  </conditionalFormatting>
  <conditionalFormatting sqref="J290:J295">
    <cfRule type="containsText" dxfId="65" priority="618" stopIfTrue="1" operator="containsText" text="PENDENTE">
      <formula>NOT(ISERROR(SEARCH("PENDENTE",J290)))</formula>
    </cfRule>
    <cfRule type="containsText" priority="619" stopIfTrue="1" operator="containsText" text="PENDENTE">
      <formula>NOT(ISERROR(SEARCH("PENDENTE",J290)))</formula>
    </cfRule>
    <cfRule type="containsText" dxfId="64" priority="620" stopIfTrue="1" operator="containsText" text="CONCLUÍDO">
      <formula>NOT(ISERROR(SEARCH("CONCLUÍDO",J290)))</formula>
    </cfRule>
  </conditionalFormatting>
  <conditionalFormatting sqref="J297:J325">
    <cfRule type="containsText" dxfId="63" priority="617" stopIfTrue="1" operator="containsText" text="CONCLUÍDO">
      <formula>NOT(ISERROR(SEARCH("CONCLUÍDO",J297)))</formula>
    </cfRule>
    <cfRule type="containsText" dxfId="62" priority="615" stopIfTrue="1" operator="containsText" text="PENDENTE">
      <formula>NOT(ISERROR(SEARCH("PENDENTE",J297)))</formula>
    </cfRule>
    <cfRule type="containsText" priority="616" stopIfTrue="1" operator="containsText" text="PENDENTE">
      <formula>NOT(ISERROR(SEARCH("PENDENTE",J297)))</formula>
    </cfRule>
  </conditionalFormatting>
  <conditionalFormatting sqref="J327:J333">
    <cfRule type="containsText" dxfId="61" priority="612" stopIfTrue="1" operator="containsText" text="PENDENTE">
      <formula>NOT(ISERROR(SEARCH("PENDENTE",J327)))</formula>
    </cfRule>
    <cfRule type="containsText" dxfId="60" priority="614" stopIfTrue="1" operator="containsText" text="CONCLUÍDO">
      <formula>NOT(ISERROR(SEARCH("CONCLUÍDO",J327)))</formula>
    </cfRule>
    <cfRule type="containsText" priority="613" stopIfTrue="1" operator="containsText" text="PENDENTE">
      <formula>NOT(ISERROR(SEARCH("PENDENTE",J327)))</formula>
    </cfRule>
  </conditionalFormatting>
  <conditionalFormatting sqref="M187">
    <cfRule type="containsText" dxfId="59" priority="528" operator="containsText" text="CONCLUÍDO">
      <formula>NOT(ISERROR(SEARCH("CONCLUÍDO",M187)))</formula>
    </cfRule>
    <cfRule type="containsText" dxfId="58" priority="530" operator="containsText" text="PENDENTE">
      <formula>NOT(ISERROR(SEARCH("PENDENTE",M187)))</formula>
    </cfRule>
    <cfRule type="containsText" dxfId="57" priority="531" operator="containsText" text="CONCLUÍDO">
      <formula>NOT(ISERROR(SEARCH("CONCLUÍDO",M187)))</formula>
    </cfRule>
    <cfRule type="containsText" dxfId="56" priority="529" operator="containsText" text="CONCLUIDO">
      <formula>NOT(ISERROR(SEARCH("CONCLUIDO",M187)))</formula>
    </cfRule>
    <cfRule type="containsText" dxfId="55" priority="533" operator="containsText" text="PENDENTE">
      <formula>NOT(ISERROR(SEARCH("PENDENTE",M187)))</formula>
    </cfRule>
    <cfRule type="containsText" dxfId="54" priority="532" operator="containsText" text="CONCLUIDO">
      <formula>NOT(ISERROR(SEARCH("CONCLUIDO",M187)))</formula>
    </cfRule>
  </conditionalFormatting>
  <conditionalFormatting sqref="M189">
    <cfRule type="containsText" dxfId="53" priority="467" operator="containsText" text="PENDENTE">
      <formula>NOT(ISERROR(SEARCH("PENDENTE",M189)))</formula>
    </cfRule>
    <cfRule type="containsText" dxfId="52" priority="470" operator="containsText" text="PENDENTE">
      <formula>NOT(ISERROR(SEARCH("PENDENTE",M189)))</formula>
    </cfRule>
    <cfRule type="containsText" dxfId="51" priority="469" operator="containsText" text="CONCLUIDO">
      <formula>NOT(ISERROR(SEARCH("CONCLUIDO",M189)))</formula>
    </cfRule>
    <cfRule type="containsText" dxfId="50" priority="468" operator="containsText" text="CONCLUÍDO">
      <formula>NOT(ISERROR(SEARCH("CONCLUÍDO",M189)))</formula>
    </cfRule>
    <cfRule type="containsText" dxfId="49" priority="466" operator="containsText" text="CONCLUIDO">
      <formula>NOT(ISERROR(SEARCH("CONCLUIDO",M189)))</formula>
    </cfRule>
    <cfRule type="containsText" dxfId="48" priority="465" operator="containsText" text="CONCLUÍDO">
      <formula>NOT(ISERROR(SEARCH("CONCLUÍDO",M189)))</formula>
    </cfRule>
  </conditionalFormatting>
  <conditionalFormatting sqref="M191">
    <cfRule type="containsText" dxfId="47" priority="462" operator="containsText" text="CONCLUÍDO">
      <formula>NOT(ISERROR(SEARCH("CONCLUÍDO",M191)))</formula>
    </cfRule>
    <cfRule type="containsText" dxfId="46" priority="460" operator="containsText" text="CONCLUIDO">
      <formula>NOT(ISERROR(SEARCH("CONCLUIDO",M191)))</formula>
    </cfRule>
    <cfRule type="containsText" dxfId="45" priority="459" operator="containsText" text="CONCLUÍDO">
      <formula>NOT(ISERROR(SEARCH("CONCLUÍDO",M191)))</formula>
    </cfRule>
    <cfRule type="containsText" dxfId="44" priority="464" operator="containsText" text="PENDENTE">
      <formula>NOT(ISERROR(SEARCH("PENDENTE",M191)))</formula>
    </cfRule>
    <cfRule type="containsText" dxfId="43" priority="463" operator="containsText" text="CONCLUIDO">
      <formula>NOT(ISERROR(SEARCH("CONCLUIDO",M191)))</formula>
    </cfRule>
    <cfRule type="containsText" dxfId="42" priority="461" operator="containsText" text="PENDENTE">
      <formula>NOT(ISERROR(SEARCH("PENDENTE",M191)))</formula>
    </cfRule>
  </conditionalFormatting>
  <conditionalFormatting sqref="M193">
    <cfRule type="containsText" dxfId="41" priority="457" operator="containsText" text="CONCLUIDO">
      <formula>NOT(ISERROR(SEARCH("CONCLUIDO",M193)))</formula>
    </cfRule>
    <cfRule type="containsText" dxfId="40" priority="458" operator="containsText" text="PENDENTE">
      <formula>NOT(ISERROR(SEARCH("PENDENTE",M193)))</formula>
    </cfRule>
    <cfRule type="containsText" dxfId="39" priority="453" operator="containsText" text="CONCLUÍDO">
      <formula>NOT(ISERROR(SEARCH("CONCLUÍDO",M193)))</formula>
    </cfRule>
    <cfRule type="containsText" dxfId="38" priority="454" operator="containsText" text="CONCLUIDO">
      <formula>NOT(ISERROR(SEARCH("CONCLUIDO",M193)))</formula>
    </cfRule>
    <cfRule type="containsText" dxfId="37" priority="455" operator="containsText" text="PENDENTE">
      <formula>NOT(ISERROR(SEARCH("PENDENTE",M193)))</formula>
    </cfRule>
    <cfRule type="containsText" dxfId="36" priority="456" operator="containsText" text="CONCLUÍDO">
      <formula>NOT(ISERROR(SEARCH("CONCLUÍDO",M193)))</formula>
    </cfRule>
  </conditionalFormatting>
  <conditionalFormatting sqref="M195">
    <cfRule type="containsText" dxfId="35" priority="452" operator="containsText" text="PENDENTE">
      <formula>NOT(ISERROR(SEARCH("PENDENTE",M195)))</formula>
    </cfRule>
    <cfRule type="containsText" dxfId="34" priority="448" operator="containsText" text="CONCLUIDO">
      <formula>NOT(ISERROR(SEARCH("CONCLUIDO",M195)))</formula>
    </cfRule>
    <cfRule type="containsText" dxfId="33" priority="447" operator="containsText" text="CONCLUÍDO">
      <formula>NOT(ISERROR(SEARCH("CONCLUÍDO",M195)))</formula>
    </cfRule>
    <cfRule type="containsText" dxfId="32" priority="451" operator="containsText" text="CONCLUIDO">
      <formula>NOT(ISERROR(SEARCH("CONCLUIDO",M195)))</formula>
    </cfRule>
    <cfRule type="containsText" dxfId="31" priority="450" operator="containsText" text="CONCLUÍDO">
      <formula>NOT(ISERROR(SEARCH("CONCLUÍDO",M195)))</formula>
    </cfRule>
    <cfRule type="containsText" dxfId="30" priority="449" operator="containsText" text="PENDENTE">
      <formula>NOT(ISERROR(SEARCH("PENDENTE",M195)))</formula>
    </cfRule>
  </conditionalFormatting>
  <conditionalFormatting sqref="M197">
    <cfRule type="containsText" dxfId="29" priority="443" operator="containsText" text="PENDENTE">
      <formula>NOT(ISERROR(SEARCH("PENDENTE",M197)))</formula>
    </cfRule>
    <cfRule type="containsText" dxfId="28" priority="441" operator="containsText" text="CONCLUÍDO">
      <formula>NOT(ISERROR(SEARCH("CONCLUÍDO",M197)))</formula>
    </cfRule>
    <cfRule type="containsText" dxfId="27" priority="442" operator="containsText" text="CONCLUIDO">
      <formula>NOT(ISERROR(SEARCH("CONCLUIDO",M197)))</formula>
    </cfRule>
    <cfRule type="containsText" dxfId="26" priority="444" operator="containsText" text="CONCLUÍDO">
      <formula>NOT(ISERROR(SEARCH("CONCLUÍDO",M197)))</formula>
    </cfRule>
    <cfRule type="containsText" dxfId="25" priority="445" operator="containsText" text="CONCLUIDO">
      <formula>NOT(ISERROR(SEARCH("CONCLUIDO",M197)))</formula>
    </cfRule>
    <cfRule type="containsText" dxfId="24" priority="446" operator="containsText" text="PENDENTE">
      <formula>NOT(ISERROR(SEARCH("PENDENTE",M197)))</formula>
    </cfRule>
  </conditionalFormatting>
  <conditionalFormatting sqref="M199">
    <cfRule type="containsText" dxfId="23" priority="440" operator="containsText" text="PENDENTE">
      <formula>NOT(ISERROR(SEARCH("PENDENTE",M199)))</formula>
    </cfRule>
    <cfRule type="containsText" dxfId="22" priority="437" operator="containsText" text="PENDENTE">
      <formula>NOT(ISERROR(SEARCH("PENDENTE",M199)))</formula>
    </cfRule>
    <cfRule type="containsText" dxfId="21" priority="435" operator="containsText" text="CONCLUÍDO">
      <formula>NOT(ISERROR(SEARCH("CONCLUÍDO",M199)))</formula>
    </cfRule>
    <cfRule type="containsText" dxfId="20" priority="436" operator="containsText" text="CONCLUIDO">
      <formula>NOT(ISERROR(SEARCH("CONCLUIDO",M199)))</formula>
    </cfRule>
    <cfRule type="containsText" dxfId="19" priority="438" operator="containsText" text="CONCLUÍDO">
      <formula>NOT(ISERROR(SEARCH("CONCLUÍDO",M199)))</formula>
    </cfRule>
    <cfRule type="containsText" dxfId="18" priority="439" operator="containsText" text="CONCLUIDO">
      <formula>NOT(ISERROR(SEARCH("CONCLUIDO",M199)))</formula>
    </cfRule>
  </conditionalFormatting>
  <conditionalFormatting sqref="M201">
    <cfRule type="containsText" dxfId="17" priority="429" operator="containsText" text="CONCLUÍDO">
      <formula>NOT(ISERROR(SEARCH("CONCLUÍDO",M201)))</formula>
    </cfRule>
    <cfRule type="containsText" dxfId="16" priority="430" operator="containsText" text="CONCLUIDO">
      <formula>NOT(ISERROR(SEARCH("CONCLUIDO",M201)))</formula>
    </cfRule>
    <cfRule type="containsText" dxfId="15" priority="431" operator="containsText" text="PENDENTE">
      <formula>NOT(ISERROR(SEARCH("PENDENTE",M201)))</formula>
    </cfRule>
    <cfRule type="containsText" dxfId="14" priority="432" operator="containsText" text="CONCLUÍDO">
      <formula>NOT(ISERROR(SEARCH("CONCLUÍDO",M201)))</formula>
    </cfRule>
    <cfRule type="containsText" dxfId="13" priority="433" operator="containsText" text="CONCLUIDO">
      <formula>NOT(ISERROR(SEARCH("CONCLUIDO",M201)))</formula>
    </cfRule>
    <cfRule type="containsText" dxfId="12" priority="434" operator="containsText" text="PENDENTE">
      <formula>NOT(ISERROR(SEARCH("PENDENTE",M201)))</formula>
    </cfRule>
  </conditionalFormatting>
  <conditionalFormatting sqref="Q11:Q13 Q22:Q23">
    <cfRule type="colorScale" priority="721">
      <colorScale>
        <cfvo type="min"/>
        <cfvo type="max"/>
        <color rgb="FF63BE7B"/>
        <color rgb="FFFCFCFF"/>
      </colorScale>
    </cfRule>
  </conditionalFormatting>
  <conditionalFormatting sqref="Q27:Q29">
    <cfRule type="colorScale" priority="610">
      <colorScale>
        <cfvo type="min"/>
        <cfvo type="max"/>
        <color rgb="FF63BE7B"/>
        <color rgb="FFFCFCFF"/>
      </colorScale>
    </cfRule>
  </conditionalFormatting>
  <conditionalFormatting sqref="Q39:Q41">
    <cfRule type="colorScale" priority="601">
      <colorScale>
        <cfvo type="min"/>
        <cfvo type="max"/>
        <color rgb="FF63BE7B"/>
        <color rgb="FFFCFCFF"/>
      </colorScale>
    </cfRule>
  </conditionalFormatting>
  <conditionalFormatting sqref="Q47:Q49">
    <cfRule type="colorScale" priority="599">
      <colorScale>
        <cfvo type="min"/>
        <cfvo type="max"/>
        <color rgb="FF63BE7B"/>
        <color rgb="FFFCFCFF"/>
      </colorScale>
    </cfRule>
  </conditionalFormatting>
  <conditionalFormatting sqref="Q57:Q59">
    <cfRule type="colorScale" priority="597">
      <colorScale>
        <cfvo type="min"/>
        <cfvo type="max"/>
        <color rgb="FF63BE7B"/>
        <color rgb="FFFCFCFF"/>
      </colorScale>
    </cfRule>
  </conditionalFormatting>
  <conditionalFormatting sqref="Q70:Q72">
    <cfRule type="colorScale" priority="595">
      <colorScale>
        <cfvo type="min"/>
        <cfvo type="max"/>
        <color rgb="FF63BE7B"/>
        <color rgb="FFFCFCFF"/>
      </colorScale>
    </cfRule>
  </conditionalFormatting>
  <conditionalFormatting sqref="Q75:Q77">
    <cfRule type="colorScale" priority="593">
      <colorScale>
        <cfvo type="min"/>
        <cfvo type="max"/>
        <color rgb="FF63BE7B"/>
        <color rgb="FFFCFCFF"/>
      </colorScale>
    </cfRule>
  </conditionalFormatting>
  <conditionalFormatting sqref="Q79:Q81">
    <cfRule type="colorScale" priority="591">
      <colorScale>
        <cfvo type="min"/>
        <cfvo type="max"/>
        <color rgb="FF63BE7B"/>
        <color rgb="FFFCFCFF"/>
      </colorScale>
    </cfRule>
  </conditionalFormatting>
  <conditionalFormatting sqref="Q84:Q86">
    <cfRule type="colorScale" priority="589">
      <colorScale>
        <cfvo type="min"/>
        <cfvo type="max"/>
        <color rgb="FF63BE7B"/>
        <color rgb="FFFCFCFF"/>
      </colorScale>
    </cfRule>
  </conditionalFormatting>
  <conditionalFormatting sqref="Q92:Q94">
    <cfRule type="colorScale" priority="587">
      <colorScale>
        <cfvo type="min"/>
        <cfvo type="max"/>
        <color rgb="FF63BE7B"/>
        <color rgb="FFFCFCFF"/>
      </colorScale>
    </cfRule>
  </conditionalFormatting>
  <conditionalFormatting sqref="Q109:Q111">
    <cfRule type="colorScale" priority="585">
      <colorScale>
        <cfvo type="min"/>
        <cfvo type="max"/>
        <color rgb="FF63BE7B"/>
        <color rgb="FFFCFCFF"/>
      </colorScale>
    </cfRule>
  </conditionalFormatting>
  <conditionalFormatting sqref="Q115:Q117">
    <cfRule type="colorScale" priority="583">
      <colorScale>
        <cfvo type="min"/>
        <cfvo type="max"/>
        <color rgb="FF63BE7B"/>
        <color rgb="FFFCFCFF"/>
      </colorScale>
    </cfRule>
  </conditionalFormatting>
  <conditionalFormatting sqref="Q122:Q124">
    <cfRule type="colorScale" priority="581">
      <colorScale>
        <cfvo type="min"/>
        <cfvo type="max"/>
        <color rgb="FF63BE7B"/>
        <color rgb="FFFCFCFF"/>
      </colorScale>
    </cfRule>
  </conditionalFormatting>
  <conditionalFormatting sqref="Q128:Q130">
    <cfRule type="colorScale" priority="579">
      <colorScale>
        <cfvo type="min"/>
        <cfvo type="max"/>
        <color rgb="FF63BE7B"/>
        <color rgb="FFFCFCFF"/>
      </colorScale>
    </cfRule>
  </conditionalFormatting>
  <conditionalFormatting sqref="Q138:Q140">
    <cfRule type="colorScale" priority="577">
      <colorScale>
        <cfvo type="min"/>
        <cfvo type="max"/>
        <color rgb="FF63BE7B"/>
        <color rgb="FFFCFCFF"/>
      </colorScale>
    </cfRule>
  </conditionalFormatting>
  <conditionalFormatting sqref="Q149:Q151">
    <cfRule type="colorScale" priority="575">
      <colorScale>
        <cfvo type="min"/>
        <cfvo type="max"/>
        <color rgb="FF63BE7B"/>
        <color rgb="FFFCFCFF"/>
      </colorScale>
    </cfRule>
  </conditionalFormatting>
  <conditionalFormatting sqref="Q164:Q166">
    <cfRule type="colorScale" priority="553">
      <colorScale>
        <cfvo type="min"/>
        <cfvo type="max"/>
        <color rgb="FF63BE7B"/>
        <color rgb="FFFCFCFF"/>
      </colorScale>
    </cfRule>
  </conditionalFormatting>
  <conditionalFormatting sqref="Q177:Q179">
    <cfRule type="colorScale" priority="573">
      <colorScale>
        <cfvo type="min"/>
        <cfvo type="max"/>
        <color rgb="FF63BE7B"/>
        <color rgb="FFFCFCFF"/>
      </colorScale>
    </cfRule>
  </conditionalFormatting>
  <conditionalFormatting sqref="Q204:Q206">
    <cfRule type="colorScale" priority="505">
      <colorScale>
        <cfvo type="min"/>
        <cfvo type="max"/>
        <color rgb="FF63BE7B"/>
        <color rgb="FFFCFCFF"/>
      </colorScale>
    </cfRule>
  </conditionalFormatting>
  <conditionalFormatting sqref="Q212:Q214">
    <cfRule type="colorScale" priority="503">
      <colorScale>
        <cfvo type="min"/>
        <cfvo type="max"/>
        <color rgb="FF63BE7B"/>
        <color rgb="FFFCFCFF"/>
      </colorScale>
    </cfRule>
  </conditionalFormatting>
  <conditionalFormatting sqref="Q223:Q225">
    <cfRule type="colorScale" priority="501">
      <colorScale>
        <cfvo type="min"/>
        <cfvo type="max"/>
        <color rgb="FF63BE7B"/>
        <color rgb="FFFCFCFF"/>
      </colorScale>
    </cfRule>
  </conditionalFormatting>
  <conditionalFormatting sqref="Q235:Q237">
    <cfRule type="colorScale" priority="499">
      <colorScale>
        <cfvo type="min"/>
        <cfvo type="max"/>
        <color rgb="FF63BE7B"/>
        <color rgb="FFFCFCFF"/>
      </colorScale>
    </cfRule>
  </conditionalFormatting>
  <conditionalFormatting sqref="Q253:Q255">
    <cfRule type="colorScale" priority="497">
      <colorScale>
        <cfvo type="min"/>
        <cfvo type="max"/>
        <color rgb="FF63BE7B"/>
        <color rgb="FFFCFCFF"/>
      </colorScale>
    </cfRule>
  </conditionalFormatting>
  <conditionalFormatting sqref="Q259:Q261">
    <cfRule type="colorScale" priority="495">
      <colorScale>
        <cfvo type="min"/>
        <cfvo type="max"/>
        <color rgb="FF63BE7B"/>
        <color rgb="FFFCFCFF"/>
      </colorScale>
    </cfRule>
  </conditionalFormatting>
  <conditionalFormatting sqref="Q264:Q266">
    <cfRule type="colorScale" priority="493">
      <colorScale>
        <cfvo type="min"/>
        <cfvo type="max"/>
        <color rgb="FF63BE7B"/>
        <color rgb="FFFCFCFF"/>
      </colorScale>
    </cfRule>
  </conditionalFormatting>
  <conditionalFormatting sqref="Q270:Q272">
    <cfRule type="colorScale" priority="491">
      <colorScale>
        <cfvo type="min"/>
        <cfvo type="max"/>
        <color rgb="FF63BE7B"/>
        <color rgb="FFFCFCFF"/>
      </colorScale>
    </cfRule>
  </conditionalFormatting>
  <conditionalFormatting sqref="Q280:Q282">
    <cfRule type="colorScale" priority="489">
      <colorScale>
        <cfvo type="min"/>
        <cfvo type="max"/>
        <color rgb="FF63BE7B"/>
        <color rgb="FFFCFCFF"/>
      </colorScale>
    </cfRule>
  </conditionalFormatting>
  <conditionalFormatting sqref="Q291:Q293">
    <cfRule type="colorScale" priority="487">
      <colorScale>
        <cfvo type="min"/>
        <cfvo type="max"/>
        <color rgb="FF63BE7B"/>
        <color rgb="FFFCFCFF"/>
      </colorScale>
    </cfRule>
  </conditionalFormatting>
  <conditionalFormatting sqref="Q298:Q300">
    <cfRule type="colorScale" priority="485">
      <colorScale>
        <cfvo type="min"/>
        <cfvo type="max"/>
        <color rgb="FF63BE7B"/>
        <color rgb="FFFCFCFF"/>
      </colorScale>
    </cfRule>
  </conditionalFormatting>
  <conditionalFormatting sqref="Q328:Q330">
    <cfRule type="colorScale" priority="483">
      <colorScale>
        <cfvo type="min"/>
        <cfvo type="max"/>
        <color rgb="FF63BE7B"/>
        <color rgb="FFFCFCFF"/>
      </colorScale>
    </cfRule>
  </conditionalFormatting>
  <conditionalFormatting sqref="R11:R12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{6C17AC81-523A-4751-9A3B-26F47FD7F6E8}</x14:id>
        </ext>
      </extLst>
    </cfRule>
  </conditionalFormatting>
  <conditionalFormatting sqref="R27:R2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{5554E169-10EF-4C39-8545-DE91D6535857}</x14:id>
        </ext>
      </extLst>
    </cfRule>
  </conditionalFormatting>
  <conditionalFormatting sqref="R39:R40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{BB2426C9-01EE-4B72-953A-40539BE55D98}</x14:id>
        </ext>
      </extLst>
    </cfRule>
  </conditionalFormatting>
  <conditionalFormatting sqref="R47:R48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{00F81780-6A85-4038-A660-E2D04C413E7A}</x14:id>
        </ext>
      </extLst>
    </cfRule>
  </conditionalFormatting>
  <conditionalFormatting sqref="R57:R58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{0D59BA7D-D8E7-4DC1-8112-CCB0683732EC}</x14:id>
        </ext>
      </extLst>
    </cfRule>
  </conditionalFormatting>
  <conditionalFormatting sqref="R70:R71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{089356D3-CC04-446F-9139-DABD38668D7B}</x14:id>
        </ext>
      </extLst>
    </cfRule>
  </conditionalFormatting>
  <conditionalFormatting sqref="R75:R76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{FAB5CE9D-D253-4C30-97B4-2BEE44B584AF}</x14:id>
        </ext>
      </extLst>
    </cfRule>
  </conditionalFormatting>
  <conditionalFormatting sqref="R79:R80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{CA711523-F56C-4FAB-98EE-3D4712CCC738}</x14:id>
        </ext>
      </extLst>
    </cfRule>
  </conditionalFormatting>
  <conditionalFormatting sqref="R84:R85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{36852A84-1453-4ABB-A9DF-65CDA9DBBD41}</x14:id>
        </ext>
      </extLst>
    </cfRule>
  </conditionalFormatting>
  <conditionalFormatting sqref="R92:R93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{2B0E7C08-CA4D-4C99-81EA-51860B880048}</x14:id>
        </ext>
      </extLst>
    </cfRule>
  </conditionalFormatting>
  <conditionalFormatting sqref="R109:R110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{84A70458-CC7E-4915-B280-B4A7A8356543}</x14:id>
        </ext>
      </extLst>
    </cfRule>
  </conditionalFormatting>
  <conditionalFormatting sqref="R115:R116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{AFAD11C9-A5BC-46EE-B3CA-159927F99C68}</x14:id>
        </ext>
      </extLst>
    </cfRule>
  </conditionalFormatting>
  <conditionalFormatting sqref="R122:R123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{4CAFFD15-D9CC-420D-85BF-96B1CDE63E3B}</x14:id>
        </ext>
      </extLst>
    </cfRule>
  </conditionalFormatting>
  <conditionalFormatting sqref="R128:R129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{00339BFF-A174-4E0E-AD90-3F3BCBD40E4D}</x14:id>
        </ext>
      </extLst>
    </cfRule>
  </conditionalFormatting>
  <conditionalFormatting sqref="R138:R139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{93423E5F-823C-47D4-8F5D-9118AFA24E60}</x14:id>
        </ext>
      </extLst>
    </cfRule>
  </conditionalFormatting>
  <conditionalFormatting sqref="R149:R150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{E61D66E3-50DD-488E-AC3C-616BAD94CA2A}</x14:id>
        </ext>
      </extLst>
    </cfRule>
  </conditionalFormatting>
  <conditionalFormatting sqref="R164:R16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{D5AB09C1-3571-4057-B990-92A67A496F81}</x14:id>
        </ext>
      </extLst>
    </cfRule>
  </conditionalFormatting>
  <conditionalFormatting sqref="R177:R178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{524DAC70-EE95-4F3C-8083-F2D205DDFAEA}</x14:id>
        </ext>
      </extLst>
    </cfRule>
  </conditionalFormatting>
  <conditionalFormatting sqref="R204:R205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{2CBF52CA-D29B-4CDE-A9CD-6385A3E75F1B}</x14:id>
        </ext>
      </extLst>
    </cfRule>
  </conditionalFormatting>
  <conditionalFormatting sqref="R212:R213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{910E5D9B-935B-4256-AA75-2F103A6B83F6}</x14:id>
        </ext>
      </extLst>
    </cfRule>
  </conditionalFormatting>
  <conditionalFormatting sqref="R223:R224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{703D4C6F-28BB-4898-9AB7-FE615479BBAB}</x14:id>
        </ext>
      </extLst>
    </cfRule>
  </conditionalFormatting>
  <conditionalFormatting sqref="R235:R236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{40F700CA-912F-401E-BCA9-E25C264F68B8}</x14:id>
        </ext>
      </extLst>
    </cfRule>
  </conditionalFormatting>
  <conditionalFormatting sqref="R253:R254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{102DCB72-B4E5-493C-AD7C-B5E916BD64A9}</x14:id>
        </ext>
      </extLst>
    </cfRule>
  </conditionalFormatting>
  <conditionalFormatting sqref="R259:R26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{ADC74997-18A4-4FB8-871D-A09DB2E6E170}</x14:id>
        </ext>
      </extLst>
    </cfRule>
  </conditionalFormatting>
  <conditionalFormatting sqref="R264:R265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{E1B9E3E3-98E4-485A-A0C3-61F6EC8CB810}</x14:id>
        </ext>
      </extLst>
    </cfRule>
  </conditionalFormatting>
  <conditionalFormatting sqref="R270:R27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{C143AD87-7786-48A2-BDBB-9452E0898D73}</x14:id>
        </ext>
      </extLst>
    </cfRule>
  </conditionalFormatting>
  <conditionalFormatting sqref="R280:R281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{79F5A8A6-C554-4A40-A336-6F2786EA7CCD}</x14:id>
        </ext>
      </extLst>
    </cfRule>
  </conditionalFormatting>
  <conditionalFormatting sqref="R291:R292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{B000A966-9BEA-4EA9-9CB6-B359525857DB}</x14:id>
        </ext>
      </extLst>
    </cfRule>
  </conditionalFormatting>
  <conditionalFormatting sqref="R298:R299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{2BACBADA-303A-4A6D-9D4B-D8CCF597B2B2}</x14:id>
        </ext>
      </extLst>
    </cfRule>
  </conditionalFormatting>
  <conditionalFormatting sqref="R328:R329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{AAA09848-B49D-4894-9064-6C7002F5FE95}</x14:id>
        </ext>
      </extLst>
    </cfRule>
  </conditionalFormatting>
  <conditionalFormatting sqref="Z2:Z3">
    <cfRule type="containsText" dxfId="11" priority="427" operator="containsText" text="CONCLUIDO">
      <formula>NOT(ISERROR(SEARCH("CONCLUIDO",Z2)))</formula>
    </cfRule>
    <cfRule type="containsText" dxfId="10" priority="426" operator="containsText" text="CONCLUÍDO">
      <formula>NOT(ISERROR(SEARCH("CONCLUÍDO",Z2)))</formula>
    </cfRule>
    <cfRule type="containsText" dxfId="9" priority="425" operator="containsText" text="PENDENTE">
      <formula>NOT(ISERROR(SEARCH("PENDENTE",Z2)))</formula>
    </cfRule>
    <cfRule type="containsText" dxfId="8" priority="424" operator="containsText" text="CONCLUIDO">
      <formula>NOT(ISERROR(SEARCH("CONCLUIDO",Z2)))</formula>
    </cfRule>
    <cfRule type="containsText" dxfId="7" priority="423" operator="containsText" text="CONCLUÍDO">
      <formula>NOT(ISERROR(SEARCH("CONCLUÍDO",Z2)))</formula>
    </cfRule>
    <cfRule type="containsText" dxfId="6" priority="428" operator="containsText" text="PENDENTE">
      <formula>NOT(ISERROR(SEARCH("PENDENTE",Z2)))</formula>
    </cfRule>
  </conditionalFormatting>
  <conditionalFormatting sqref="AB174">
    <cfRule type="containsText" dxfId="5" priority="822" operator="containsText" text="CONCLUÍDO">
      <formula>NOT(ISERROR(SEARCH("CONCLUÍDO",AB174)))</formula>
    </cfRule>
    <cfRule type="containsText" dxfId="4" priority="823" operator="containsText" text="CONCLUIDO">
      <formula>NOT(ISERROR(SEARCH("CONCLUIDO",AB174)))</formula>
    </cfRule>
    <cfRule type="containsText" dxfId="3" priority="824" operator="containsText" text="PENDENTE">
      <formula>NOT(ISERROR(SEARCH("PENDENTE",AB174)))</formula>
    </cfRule>
    <cfRule type="containsText" dxfId="2" priority="825" operator="containsText" text="CONCLUÍDO">
      <formula>NOT(ISERROR(SEARCH("CONCLUÍDO",AB174)))</formula>
    </cfRule>
    <cfRule type="containsText" dxfId="1" priority="826" operator="containsText" text="CONCLUIDO">
      <formula>NOT(ISERROR(SEARCH("CONCLUIDO",AB174)))</formula>
    </cfRule>
    <cfRule type="containsText" dxfId="0" priority="827" operator="containsText" text="PENDENTE">
      <formula>NOT(ISERROR(SEARCH("PENDENTE",AB174)))</formula>
    </cfRule>
  </conditionalFormatting>
  <dataValidations count="4">
    <dataValidation type="textLength" operator="lessThanOrEqual" allowBlank="1" showInputMessage="1" showErrorMessage="1" sqref="R16" xr:uid="{D48CC978-36C3-4500-A7B9-87E4FF26B191}">
      <formula1>30</formula1>
    </dataValidation>
    <dataValidation type="list" allowBlank="1" showInputMessage="1" showErrorMessage="1" sqref="T16" xr:uid="{4E917D27-9DBA-43F4-836E-DCDD6A075B79}">
      <formula1>",Bebida,Comida,Merchant,Outro,Serviços"</formula1>
    </dataValidation>
    <dataValidation type="list" showInputMessage="1" showErrorMessage="1" sqref="V16" xr:uid="{F75D5534-D8AC-4DFE-91A7-7999BC5583FA}">
      <formula1>"Sim,Não"</formula1>
    </dataValidation>
    <dataValidation type="list" allowBlank="1" showInputMessage="1" showErrorMessage="1" sqref="W16" xr:uid="{80DB4193-D29A-4E0D-9B6E-21BBBA68CD8E}">
      <formula1>"Ativo,Inativo"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718" r:id="rId4" name="Cashless">
          <controlPr defaultSize="0" autoLine="0" r:id="rId5">
            <anchor moveWithCells="1">
              <from>
                <xdr:col>1</xdr:col>
                <xdr:colOff>373380</xdr:colOff>
                <xdr:row>25</xdr:row>
                <xdr:rowOff>38100</xdr:rowOff>
              </from>
              <to>
                <xdr:col>1</xdr:col>
                <xdr:colOff>525780</xdr:colOff>
                <xdr:row>25</xdr:row>
                <xdr:rowOff>190500</xdr:rowOff>
              </to>
            </anchor>
          </controlPr>
        </control>
      </mc:Choice>
      <mc:Fallback>
        <control shapeId="5718" r:id="rId4" name="Cashless"/>
      </mc:Fallback>
    </mc:AlternateContent>
    <mc:AlternateContent xmlns:mc="http://schemas.openxmlformats.org/markup-compatibility/2006">
      <mc:Choice Requires="x14">
        <control shapeId="5719" r:id="rId6" name="Fulfillment">
          <controlPr defaultSize="0" autoLine="0" r:id="rId7">
            <anchor moveWithCells="1">
              <from>
                <xdr:col>1</xdr:col>
                <xdr:colOff>365760</xdr:colOff>
                <xdr:row>37</xdr:row>
                <xdr:rowOff>38100</xdr:rowOff>
              </from>
              <to>
                <xdr:col>1</xdr:col>
                <xdr:colOff>541020</xdr:colOff>
                <xdr:row>37</xdr:row>
                <xdr:rowOff>182880</xdr:rowOff>
              </to>
            </anchor>
          </controlPr>
        </control>
      </mc:Choice>
      <mc:Fallback>
        <control shapeId="5719" r:id="rId6" name="Fulfillment"/>
      </mc:Fallback>
    </mc:AlternateContent>
    <mc:AlternateContent xmlns:mc="http://schemas.openxmlformats.org/markup-compatibility/2006">
      <mc:Choice Requires="x14">
        <control shapeId="5720" r:id="rId8" name="Hospedagem">
          <controlPr defaultSize="0" autoLine="0" r:id="rId9">
            <anchor moveWithCells="1">
              <from>
                <xdr:col>1</xdr:col>
                <xdr:colOff>312420</xdr:colOff>
                <xdr:row>81</xdr:row>
                <xdr:rowOff>38100</xdr:rowOff>
              </from>
              <to>
                <xdr:col>1</xdr:col>
                <xdr:colOff>495300</xdr:colOff>
                <xdr:row>81</xdr:row>
                <xdr:rowOff>182880</xdr:rowOff>
              </to>
            </anchor>
          </controlPr>
        </control>
      </mc:Choice>
      <mc:Fallback>
        <control shapeId="5720" r:id="rId8" name="Hospedagem"/>
      </mc:Fallback>
    </mc:AlternateContent>
    <mc:AlternateContent xmlns:mc="http://schemas.openxmlformats.org/markup-compatibility/2006">
      <mc:Choice Requires="x14">
        <control shapeId="5721" r:id="rId10" name="sitepre">
          <controlPr defaultSize="0" autoLine="0" r:id="rId11">
            <anchor moveWithCells="1">
              <from>
                <xdr:col>1</xdr:col>
                <xdr:colOff>312420</xdr:colOff>
                <xdr:row>89</xdr:row>
                <xdr:rowOff>22860</xdr:rowOff>
              </from>
              <to>
                <xdr:col>1</xdr:col>
                <xdr:colOff>518160</xdr:colOff>
                <xdr:row>89</xdr:row>
                <xdr:rowOff>182880</xdr:rowOff>
              </to>
            </anchor>
          </controlPr>
        </control>
      </mc:Choice>
      <mc:Fallback>
        <control shapeId="5721" r:id="rId10" name="sitepre"/>
      </mc:Fallback>
    </mc:AlternateContent>
    <mc:AlternateContent xmlns:mc="http://schemas.openxmlformats.org/markup-compatibility/2006">
      <mc:Choice Requires="x14">
        <control shapeId="5722" r:id="rId12" name="Reembolso">
          <controlPr defaultSize="0" autoLine="0" r:id="rId13">
            <anchor moveWithCells="1">
              <from>
                <xdr:col>1</xdr:col>
                <xdr:colOff>335280</xdr:colOff>
                <xdr:row>112</xdr:row>
                <xdr:rowOff>30480</xdr:rowOff>
              </from>
              <to>
                <xdr:col>1</xdr:col>
                <xdr:colOff>502920</xdr:colOff>
                <xdr:row>112</xdr:row>
                <xdr:rowOff>175260</xdr:rowOff>
              </to>
            </anchor>
          </controlPr>
        </control>
      </mc:Choice>
      <mc:Fallback>
        <control shapeId="5722" r:id="rId12" name="Reembolso"/>
      </mc:Fallback>
    </mc:AlternateContent>
    <mc:AlternateContent xmlns:mc="http://schemas.openxmlformats.org/markup-compatibility/2006">
      <mc:Choice Requires="x14">
        <control shapeId="5723" r:id="rId14" name="Estrutura">
          <controlPr defaultSize="0" autoLine="0" r:id="rId15">
            <anchor moveWithCells="1">
              <from>
                <xdr:col>1</xdr:col>
                <xdr:colOff>335280</xdr:colOff>
                <xdr:row>120</xdr:row>
                <xdr:rowOff>7620</xdr:rowOff>
              </from>
              <to>
                <xdr:col>1</xdr:col>
                <xdr:colOff>533400</xdr:colOff>
                <xdr:row>120</xdr:row>
                <xdr:rowOff>190500</xdr:rowOff>
              </to>
            </anchor>
          </controlPr>
        </control>
      </mc:Choice>
      <mc:Fallback>
        <control shapeId="5723" r:id="rId14" name="Estrutura"/>
      </mc:Fallback>
    </mc:AlternateContent>
    <mc:AlternateContent xmlns:mc="http://schemas.openxmlformats.org/markup-compatibility/2006">
      <mc:Choice Requires="x14">
        <control shapeId="5769" r:id="rId16" name="Registro">
          <controlPr defaultSize="0" autoLine="0" r:id="rId17">
            <anchor moveWithCells="1">
              <from>
                <xdr:col>1</xdr:col>
                <xdr:colOff>259080</xdr:colOff>
                <xdr:row>262</xdr:row>
                <xdr:rowOff>7620</xdr:rowOff>
              </from>
              <to>
                <xdr:col>1</xdr:col>
                <xdr:colOff>457200</xdr:colOff>
                <xdr:row>263</xdr:row>
                <xdr:rowOff>0</xdr:rowOff>
              </to>
            </anchor>
          </controlPr>
        </control>
      </mc:Choice>
      <mc:Fallback>
        <control shapeId="5769" r:id="rId16" name="Registro"/>
      </mc:Fallback>
    </mc:AlternateContent>
    <mc:AlternateContent xmlns:mc="http://schemas.openxmlformats.org/markup-compatibility/2006">
      <mc:Choice Requires="x14">
        <control shapeId="5152" r:id="rId18" name="Caixadecashless4">
          <controlPr defaultSize="0" autoFill="0" autoLine="0" autoPict="0">
            <anchor moveWithCells="1">
              <from>
                <xdr:col>8</xdr:col>
                <xdr:colOff>152400</xdr:colOff>
                <xdr:row>28</xdr:row>
                <xdr:rowOff>182880</xdr:rowOff>
              </from>
              <to>
                <xdr:col>8</xdr:col>
                <xdr:colOff>457200</xdr:colOff>
                <xdr:row>30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19" name="Caixadecashless1">
          <controlPr defaultSize="0" autoFill="0" autoLine="0" autoPict="0">
            <anchor moveWithCells="1">
              <from>
                <xdr:col>8</xdr:col>
                <xdr:colOff>152400</xdr:colOff>
                <xdr:row>25</xdr:row>
                <xdr:rowOff>182880</xdr:rowOff>
              </from>
              <to>
                <xdr:col>8</xdr:col>
                <xdr:colOff>457200</xdr:colOff>
                <xdr:row>27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20" name="Caixadecashless5">
          <controlPr defaultSize="0" autoFill="0" autoLine="0" autoPict="0">
            <anchor moveWithCells="1">
              <from>
                <xdr:col>8</xdr:col>
                <xdr:colOff>152400</xdr:colOff>
                <xdr:row>29</xdr:row>
                <xdr:rowOff>182880</xdr:rowOff>
              </from>
              <to>
                <xdr:col>8</xdr:col>
                <xdr:colOff>457200</xdr:colOff>
                <xdr:row>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21" name="Caixadecashless9">
          <controlPr defaultSize="0" autoFill="0" autoLine="0" autoPict="0">
            <anchor moveWithCells="1">
              <from>
                <xdr:col>8</xdr:col>
                <xdr:colOff>152400</xdr:colOff>
                <xdr:row>33</xdr:row>
                <xdr:rowOff>182880</xdr:rowOff>
              </from>
              <to>
                <xdr:col>8</xdr:col>
                <xdr:colOff>457200</xdr:colOff>
                <xdr:row>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22" name="Caixadecashless10">
          <controlPr defaultSize="0" autoFill="0" autoLine="0" autoPict="0">
            <anchor moveWithCells="1">
              <from>
                <xdr:col>8</xdr:col>
                <xdr:colOff>152400</xdr:colOff>
                <xdr:row>34</xdr:row>
                <xdr:rowOff>182880</xdr:rowOff>
              </from>
              <to>
                <xdr:col>8</xdr:col>
                <xdr:colOff>457200</xdr:colOff>
                <xdr:row>36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23" name="Caixadecashless2">
          <controlPr defaultSize="0" autoFill="0" autoLine="0" autoPict="0">
            <anchor moveWithCells="1">
              <from>
                <xdr:col>8</xdr:col>
                <xdr:colOff>152400</xdr:colOff>
                <xdr:row>26</xdr:row>
                <xdr:rowOff>182880</xdr:rowOff>
              </from>
              <to>
                <xdr:col>8</xdr:col>
                <xdr:colOff>457200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24" name="Caixadecashless6">
          <controlPr defaultSize="0" autoFill="0" autoLine="0" autoPict="0">
            <anchor moveWithCells="1">
              <from>
                <xdr:col>8</xdr:col>
                <xdr:colOff>152400</xdr:colOff>
                <xdr:row>30</xdr:row>
                <xdr:rowOff>182880</xdr:rowOff>
              </from>
              <to>
                <xdr:col>8</xdr:col>
                <xdr:colOff>457200</xdr:colOff>
                <xdr:row>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25" name="Caixadecashless7">
          <controlPr defaultSize="0" autoFill="0" autoLine="0" autoPict="0">
            <anchor moveWithCells="1">
              <from>
                <xdr:col>8</xdr:col>
                <xdr:colOff>152400</xdr:colOff>
                <xdr:row>31</xdr:row>
                <xdr:rowOff>182880</xdr:rowOff>
              </from>
              <to>
                <xdr:col>8</xdr:col>
                <xdr:colOff>457200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26" name="Caixadecashless8">
          <controlPr defaultSize="0" autoFill="0" autoLine="0" autoPict="0">
            <anchor moveWithCells="1">
              <from>
                <xdr:col>8</xdr:col>
                <xdr:colOff>152400</xdr:colOff>
                <xdr:row>32</xdr:row>
                <xdr:rowOff>190500</xdr:rowOff>
              </from>
              <to>
                <xdr:col>8</xdr:col>
                <xdr:colOff>457200</xdr:colOff>
                <xdr:row>34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27" name="Caixadecashless3">
          <controlPr defaultSize="0" autoFill="0" autoLine="0" autoPict="0">
            <anchor moveWithCells="1">
              <from>
                <xdr:col>8</xdr:col>
                <xdr:colOff>152400</xdr:colOff>
                <xdr:row>27</xdr:row>
                <xdr:rowOff>182880</xdr:rowOff>
              </from>
              <to>
                <xdr:col>8</xdr:col>
                <xdr:colOff>457200</xdr:colOff>
                <xdr:row>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28" name="CaixadeFulfillment1">
          <controlPr defaultSize="0" autoFill="0" autoLine="0" autoPict="0">
            <anchor moveWithCells="1">
              <from>
                <xdr:col>8</xdr:col>
                <xdr:colOff>144780</xdr:colOff>
                <xdr:row>37</xdr:row>
                <xdr:rowOff>190500</xdr:rowOff>
              </from>
              <to>
                <xdr:col>8</xdr:col>
                <xdr:colOff>449580</xdr:colOff>
                <xdr:row>39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29" name="CaixadeFulfillment5">
          <controlPr defaultSize="0" autoFill="0" autoLine="0" autoPict="0">
            <anchor moveWithCells="1">
              <from>
                <xdr:col>8</xdr:col>
                <xdr:colOff>144780</xdr:colOff>
                <xdr:row>41</xdr:row>
                <xdr:rowOff>190500</xdr:rowOff>
              </from>
              <to>
                <xdr:col>8</xdr:col>
                <xdr:colOff>449580</xdr:colOff>
                <xdr:row>43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30" name="CaixadeFulfillment2">
          <controlPr defaultSize="0" autoFill="0" autoLine="0" autoPict="0">
            <anchor moveWithCells="1">
              <from>
                <xdr:col>8</xdr:col>
                <xdr:colOff>144780</xdr:colOff>
                <xdr:row>38</xdr:row>
                <xdr:rowOff>190500</xdr:rowOff>
              </from>
              <to>
                <xdr:col>8</xdr:col>
                <xdr:colOff>449580</xdr:colOff>
                <xdr:row>40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31" name="CaixadeFulfillment6">
          <controlPr defaultSize="0" autoFill="0" autoLine="0" autoPict="0">
            <anchor moveWithCells="1">
              <from>
                <xdr:col>8</xdr:col>
                <xdr:colOff>144780</xdr:colOff>
                <xdr:row>42</xdr:row>
                <xdr:rowOff>190500</xdr:rowOff>
              </from>
              <to>
                <xdr:col>8</xdr:col>
                <xdr:colOff>449580</xdr:colOff>
                <xdr:row>44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32" name="CaixadeFulfillment3">
          <controlPr defaultSize="0" autoFill="0" autoLine="0" autoPict="0">
            <anchor moveWithCells="1">
              <from>
                <xdr:col>8</xdr:col>
                <xdr:colOff>144780</xdr:colOff>
                <xdr:row>39</xdr:row>
                <xdr:rowOff>190500</xdr:rowOff>
              </from>
              <to>
                <xdr:col>8</xdr:col>
                <xdr:colOff>449580</xdr:colOff>
                <xdr:row>41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8" r:id="rId33" name="CaixadeFulfillment4">
          <controlPr defaultSize="0" autoFill="0" autoLine="0" autoPict="0">
            <anchor moveWithCells="1">
              <from>
                <xdr:col>8</xdr:col>
                <xdr:colOff>144780</xdr:colOff>
                <xdr:row>40</xdr:row>
                <xdr:rowOff>190500</xdr:rowOff>
              </from>
              <to>
                <xdr:col>8</xdr:col>
                <xdr:colOff>449580</xdr:colOff>
                <xdr:row>42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9" r:id="rId34" name="Check Box 39">
          <controlPr defaultSize="0" autoFill="0" autoLine="0" autoPict="0">
            <anchor moveWithCells="1">
              <from>
                <xdr:col>8</xdr:col>
                <xdr:colOff>144780</xdr:colOff>
                <xdr:row>44</xdr:row>
                <xdr:rowOff>45720</xdr:rowOff>
              </from>
              <to>
                <xdr:col>8</xdr:col>
                <xdr:colOff>449580</xdr:colOff>
                <xdr:row>45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0" r:id="rId35" name="Check Box 40">
          <controlPr defaultSize="0" autoFill="0" autoLine="0" autoPict="0">
            <anchor moveWithCells="1">
              <from>
                <xdr:col>8</xdr:col>
                <xdr:colOff>144780</xdr:colOff>
                <xdr:row>48</xdr:row>
                <xdr:rowOff>175260</xdr:rowOff>
              </from>
              <to>
                <xdr:col>8</xdr:col>
                <xdr:colOff>449580</xdr:colOff>
                <xdr:row>50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1" r:id="rId36" name="Check Box 41">
          <controlPr defaultSize="0" autoFill="0" autoLine="0" autoPict="0">
            <anchor moveWithCells="1">
              <from>
                <xdr:col>8</xdr:col>
                <xdr:colOff>144780</xdr:colOff>
                <xdr:row>45</xdr:row>
                <xdr:rowOff>160020</xdr:rowOff>
              </from>
              <to>
                <xdr:col>8</xdr:col>
                <xdr:colOff>449580</xdr:colOff>
                <xdr:row>46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2" r:id="rId37" name="Check Box 42">
          <controlPr defaultSize="0" autoFill="0" autoLine="0" autoPict="0">
            <anchor moveWithCells="1">
              <from>
                <xdr:col>8</xdr:col>
                <xdr:colOff>144780</xdr:colOff>
                <xdr:row>49</xdr:row>
                <xdr:rowOff>182880</xdr:rowOff>
              </from>
              <to>
                <xdr:col>8</xdr:col>
                <xdr:colOff>449580</xdr:colOff>
                <xdr:row>51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3" r:id="rId38" name="Check Box 43">
          <controlPr defaultSize="0" autoFill="0" autoLine="0" autoPict="0">
            <anchor moveWithCells="1">
              <from>
                <xdr:col>8</xdr:col>
                <xdr:colOff>144780</xdr:colOff>
                <xdr:row>46</xdr:row>
                <xdr:rowOff>175260</xdr:rowOff>
              </from>
              <to>
                <xdr:col>8</xdr:col>
                <xdr:colOff>449580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4" r:id="rId39" name="Check Box 44">
          <controlPr defaultSize="0" autoFill="0" autoLine="0" autoPict="0">
            <anchor moveWithCells="1">
              <from>
                <xdr:col>8</xdr:col>
                <xdr:colOff>144780</xdr:colOff>
                <xdr:row>47</xdr:row>
                <xdr:rowOff>160020</xdr:rowOff>
              </from>
              <to>
                <xdr:col>8</xdr:col>
                <xdr:colOff>449580</xdr:colOff>
                <xdr:row>48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7" r:id="rId40" name="Check Box 57">
          <controlPr defaultSize="0" autoFill="0" autoLine="0" autoPict="0">
            <anchor moveWithCells="1">
              <from>
                <xdr:col>8</xdr:col>
                <xdr:colOff>144780</xdr:colOff>
                <xdr:row>52</xdr:row>
                <xdr:rowOff>182880</xdr:rowOff>
              </from>
              <to>
                <xdr:col>8</xdr:col>
                <xdr:colOff>449580</xdr:colOff>
                <xdr:row>54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8" r:id="rId41" name="Check Box 58">
          <controlPr defaultSize="0" autoFill="0" autoLine="0" autoPict="0">
            <anchor moveWithCells="1">
              <from>
                <xdr:col>8</xdr:col>
                <xdr:colOff>144780</xdr:colOff>
                <xdr:row>50</xdr:row>
                <xdr:rowOff>190500</xdr:rowOff>
              </from>
              <to>
                <xdr:col>8</xdr:col>
                <xdr:colOff>449580</xdr:colOff>
                <xdr:row>52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9" r:id="rId42" name="Check Box 59">
          <controlPr defaultSize="0" autoFill="0" autoLine="0" autoPict="0">
            <anchor moveWithCells="1">
              <from>
                <xdr:col>8</xdr:col>
                <xdr:colOff>144780</xdr:colOff>
                <xdr:row>51</xdr:row>
                <xdr:rowOff>182880</xdr:rowOff>
              </from>
              <to>
                <xdr:col>8</xdr:col>
                <xdr:colOff>449580</xdr:colOff>
                <xdr:row>53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5" r:id="rId43" name="Check Box 65">
          <controlPr defaultSize="0" autoFill="0" autoLine="0" autoPict="0">
            <anchor moveWithCells="1">
              <from>
                <xdr:col>8</xdr:col>
                <xdr:colOff>114300</xdr:colOff>
                <xdr:row>75</xdr:row>
                <xdr:rowOff>175260</xdr:rowOff>
              </from>
              <to>
                <xdr:col>8</xdr:col>
                <xdr:colOff>419100</xdr:colOff>
                <xdr:row>76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7" r:id="rId44" name="Check Box 67">
          <controlPr defaultSize="0" autoFill="0" autoLine="0" autoPict="0">
            <anchor moveWithCells="1">
              <from>
                <xdr:col>8</xdr:col>
                <xdr:colOff>114300</xdr:colOff>
                <xdr:row>73</xdr:row>
                <xdr:rowOff>68580</xdr:rowOff>
              </from>
              <to>
                <xdr:col>8</xdr:col>
                <xdr:colOff>419100</xdr:colOff>
                <xdr:row>75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8" r:id="rId45" name="Check Box 68">
          <controlPr defaultSize="0" autoFill="0" autoLine="0" autoPict="0">
            <anchor moveWithCells="1">
              <from>
                <xdr:col>8</xdr:col>
                <xdr:colOff>114300</xdr:colOff>
                <xdr:row>74</xdr:row>
                <xdr:rowOff>182880</xdr:rowOff>
              </from>
              <to>
                <xdr:col>8</xdr:col>
                <xdr:colOff>419100</xdr:colOff>
                <xdr:row>76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1" r:id="rId46" name="Check Box 71">
          <controlPr defaultSize="0" autoFill="0" autoLine="0" autoPict="0">
            <anchor moveWithCells="1">
              <from>
                <xdr:col>8</xdr:col>
                <xdr:colOff>121920</xdr:colOff>
                <xdr:row>78</xdr:row>
                <xdr:rowOff>22860</xdr:rowOff>
              </from>
              <to>
                <xdr:col>8</xdr:col>
                <xdr:colOff>426720</xdr:colOff>
                <xdr:row>79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2" r:id="rId47" name="Check Box 72">
          <controlPr defaultSize="0" autoFill="0" autoLine="0" autoPict="0">
            <anchor moveWithCells="1">
              <from>
                <xdr:col>8</xdr:col>
                <xdr:colOff>121920</xdr:colOff>
                <xdr:row>78</xdr:row>
                <xdr:rowOff>213360</xdr:rowOff>
              </from>
              <to>
                <xdr:col>8</xdr:col>
                <xdr:colOff>426720</xdr:colOff>
                <xdr:row>80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3" r:id="rId48" name="Caixadehospedagem1">
          <controlPr defaultSize="0" autoFill="0" autoLine="0" autoPict="0">
            <anchor moveWithCells="1">
              <from>
                <xdr:col>8</xdr:col>
                <xdr:colOff>121920</xdr:colOff>
                <xdr:row>81</xdr:row>
                <xdr:rowOff>213360</xdr:rowOff>
              </from>
              <to>
                <xdr:col>8</xdr:col>
                <xdr:colOff>426720</xdr:colOff>
                <xdr:row>83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4" r:id="rId49" name="Caixadehospedagem2">
          <controlPr defaultSize="0" autoFill="0" autoLine="0" autoPict="0">
            <anchor moveWithCells="1">
              <from>
                <xdr:col>8</xdr:col>
                <xdr:colOff>121920</xdr:colOff>
                <xdr:row>82</xdr:row>
                <xdr:rowOff>182880</xdr:rowOff>
              </from>
              <to>
                <xdr:col>8</xdr:col>
                <xdr:colOff>426720</xdr:colOff>
                <xdr:row>84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5" r:id="rId50" name="Caixadehospedagem3">
          <controlPr defaultSize="0" autoFill="0" autoLine="0" autoPict="0">
            <anchor moveWithCells="1">
              <from>
                <xdr:col>8</xdr:col>
                <xdr:colOff>121920</xdr:colOff>
                <xdr:row>83</xdr:row>
                <xdr:rowOff>182880</xdr:rowOff>
              </from>
              <to>
                <xdr:col>8</xdr:col>
                <xdr:colOff>426720</xdr:colOff>
                <xdr:row>85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6" r:id="rId51" name="Caixadehospedagem6">
          <controlPr defaultSize="0" autoFill="0" autoLine="0" autoPict="0">
            <anchor moveWithCells="1">
              <from>
                <xdr:col>8</xdr:col>
                <xdr:colOff>121920</xdr:colOff>
                <xdr:row>86</xdr:row>
                <xdr:rowOff>175260</xdr:rowOff>
              </from>
              <to>
                <xdr:col>8</xdr:col>
                <xdr:colOff>426720</xdr:colOff>
                <xdr:row>88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7" r:id="rId52" name="Caixadehospedagem4">
          <controlPr defaultSize="0" autoFill="0" autoLine="0" autoPict="0">
            <anchor moveWithCells="1">
              <from>
                <xdr:col>8</xdr:col>
                <xdr:colOff>121920</xdr:colOff>
                <xdr:row>84</xdr:row>
                <xdr:rowOff>175260</xdr:rowOff>
              </from>
              <to>
                <xdr:col>8</xdr:col>
                <xdr:colOff>426720</xdr:colOff>
                <xdr:row>85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8" r:id="rId53" name="Caixadehospedagem5">
          <controlPr defaultSize="0" autoFill="0" autoLine="0" autoPict="0">
            <anchor moveWithCells="1">
              <from>
                <xdr:col>8</xdr:col>
                <xdr:colOff>121920</xdr:colOff>
                <xdr:row>85</xdr:row>
                <xdr:rowOff>175260</xdr:rowOff>
              </from>
              <to>
                <xdr:col>8</xdr:col>
                <xdr:colOff>426720</xdr:colOff>
                <xdr:row>87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0" r:id="rId54" name="Caixadesitepre5">
          <controlPr defaultSize="0" autoFill="0" autoLine="0" autoPict="0">
            <anchor moveWithCells="1">
              <from>
                <xdr:col>8</xdr:col>
                <xdr:colOff>137160</xdr:colOff>
                <xdr:row>93</xdr:row>
                <xdr:rowOff>175260</xdr:rowOff>
              </from>
              <to>
                <xdr:col>8</xdr:col>
                <xdr:colOff>441960</xdr:colOff>
                <xdr:row>95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2" r:id="rId55" name="Caixadesitepre6">
          <controlPr defaultSize="0" autoFill="0" autoLine="0" autoPict="0">
            <anchor moveWithCells="1">
              <from>
                <xdr:col>8</xdr:col>
                <xdr:colOff>137160</xdr:colOff>
                <xdr:row>94</xdr:row>
                <xdr:rowOff>175260</xdr:rowOff>
              </from>
              <to>
                <xdr:col>8</xdr:col>
                <xdr:colOff>441960</xdr:colOff>
                <xdr:row>96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5" r:id="rId56" name="Caixadesitepre7">
          <controlPr defaultSize="0" autoFill="0" autoLine="0" autoPict="0">
            <anchor moveWithCells="1">
              <from>
                <xdr:col>8</xdr:col>
                <xdr:colOff>137160</xdr:colOff>
                <xdr:row>95</xdr:row>
                <xdr:rowOff>175260</xdr:rowOff>
              </from>
              <to>
                <xdr:col>8</xdr:col>
                <xdr:colOff>441960</xdr:colOff>
                <xdr:row>97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6" r:id="rId57" name="Caixadesitepre11">
          <controlPr defaultSize="0" autoFill="0" autoLine="0" autoPict="0">
            <anchor moveWithCells="1">
              <from>
                <xdr:col>8</xdr:col>
                <xdr:colOff>137160</xdr:colOff>
                <xdr:row>99</xdr:row>
                <xdr:rowOff>182880</xdr:rowOff>
              </from>
              <to>
                <xdr:col>8</xdr:col>
                <xdr:colOff>441960</xdr:colOff>
                <xdr:row>101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7" r:id="rId58" name="Caixadesitepre8">
          <controlPr defaultSize="0" autoFill="0" autoLine="0" autoPict="0">
            <anchor moveWithCells="1">
              <from>
                <xdr:col>8</xdr:col>
                <xdr:colOff>137160</xdr:colOff>
                <xdr:row>96</xdr:row>
                <xdr:rowOff>175260</xdr:rowOff>
              </from>
              <to>
                <xdr:col>8</xdr:col>
                <xdr:colOff>441960</xdr:colOff>
                <xdr:row>98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8" r:id="rId59" name="Caixadesitepre12">
          <controlPr defaultSize="0" autoFill="0" autoLine="0" autoPict="0">
            <anchor moveWithCells="1">
              <from>
                <xdr:col>8</xdr:col>
                <xdr:colOff>137160</xdr:colOff>
                <xdr:row>100</xdr:row>
                <xdr:rowOff>182880</xdr:rowOff>
              </from>
              <to>
                <xdr:col>8</xdr:col>
                <xdr:colOff>441960</xdr:colOff>
                <xdr:row>102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9" r:id="rId60" name="Caixadesitepre9">
          <controlPr defaultSize="0" autoFill="0" autoLine="0" autoPict="0">
            <anchor moveWithCells="1">
              <from>
                <xdr:col>8</xdr:col>
                <xdr:colOff>137160</xdr:colOff>
                <xdr:row>97</xdr:row>
                <xdr:rowOff>182880</xdr:rowOff>
              </from>
              <to>
                <xdr:col>8</xdr:col>
                <xdr:colOff>441960</xdr:colOff>
                <xdr:row>99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0" r:id="rId61" name="Caixadesitepre10">
          <controlPr defaultSize="0" autoFill="0" autoLine="0" autoPict="0">
            <anchor moveWithCells="1">
              <from>
                <xdr:col>8</xdr:col>
                <xdr:colOff>137160</xdr:colOff>
                <xdr:row>98</xdr:row>
                <xdr:rowOff>182880</xdr:rowOff>
              </from>
              <to>
                <xdr:col>8</xdr:col>
                <xdr:colOff>441960</xdr:colOff>
                <xdr:row>100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1" r:id="rId62" name="Caixadereembolso1">
          <controlPr defaultSize="0" autoFill="0" autoLine="0" autoPict="0">
            <anchor moveWithCells="1">
              <from>
                <xdr:col>8</xdr:col>
                <xdr:colOff>121920</xdr:colOff>
                <xdr:row>112</xdr:row>
                <xdr:rowOff>182880</xdr:rowOff>
              </from>
              <to>
                <xdr:col>8</xdr:col>
                <xdr:colOff>426720</xdr:colOff>
                <xdr:row>114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2" r:id="rId63" name="Caixadereembolso5">
          <controlPr defaultSize="0" autoFill="0" autoLine="0" autoPict="0">
            <anchor moveWithCells="1">
              <from>
                <xdr:col>8</xdr:col>
                <xdr:colOff>121920</xdr:colOff>
                <xdr:row>116</xdr:row>
                <xdr:rowOff>190500</xdr:rowOff>
              </from>
              <to>
                <xdr:col>8</xdr:col>
                <xdr:colOff>426720</xdr:colOff>
                <xdr:row>118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3" r:id="rId64" name="Caixadereembolso2">
          <controlPr defaultSize="0" autoFill="0" autoLine="0" autoPict="0">
            <anchor moveWithCells="1">
              <from>
                <xdr:col>8</xdr:col>
                <xdr:colOff>121920</xdr:colOff>
                <xdr:row>113</xdr:row>
                <xdr:rowOff>182880</xdr:rowOff>
              </from>
              <to>
                <xdr:col>8</xdr:col>
                <xdr:colOff>426720</xdr:colOff>
                <xdr:row>115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4" r:id="rId65" name="Caixadereembolso6">
          <controlPr defaultSize="0" autoFill="0" autoLine="0" autoPict="0">
            <anchor moveWithCells="1">
              <from>
                <xdr:col>8</xdr:col>
                <xdr:colOff>121920</xdr:colOff>
                <xdr:row>117</xdr:row>
                <xdr:rowOff>190500</xdr:rowOff>
              </from>
              <to>
                <xdr:col>8</xdr:col>
                <xdr:colOff>426720</xdr:colOff>
                <xdr:row>119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5" r:id="rId66" name="Caixadereembolso3">
          <controlPr defaultSize="0" autoFill="0" autoLine="0" autoPict="0">
            <anchor moveWithCells="1">
              <from>
                <xdr:col>8</xdr:col>
                <xdr:colOff>121920</xdr:colOff>
                <xdr:row>114</xdr:row>
                <xdr:rowOff>190500</xdr:rowOff>
              </from>
              <to>
                <xdr:col>8</xdr:col>
                <xdr:colOff>426720</xdr:colOff>
                <xdr:row>116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6" r:id="rId67" name="Caixadereembolso4">
          <controlPr defaultSize="0" autoFill="0" autoLine="0" autoPict="0">
            <anchor moveWithCells="1">
              <from>
                <xdr:col>8</xdr:col>
                <xdr:colOff>121920</xdr:colOff>
                <xdr:row>115</xdr:row>
                <xdr:rowOff>190500</xdr:rowOff>
              </from>
              <to>
                <xdr:col>8</xdr:col>
                <xdr:colOff>426720</xdr:colOff>
                <xdr:row>117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8" r:id="rId68" name="Caixadeestruturasite4">
          <controlPr defaultSize="0" autoFill="0" autoLine="0" autoPict="0">
            <anchor moveWithCells="1">
              <from>
                <xdr:col>8</xdr:col>
                <xdr:colOff>121920</xdr:colOff>
                <xdr:row>123</xdr:row>
                <xdr:rowOff>160020</xdr:rowOff>
              </from>
              <to>
                <xdr:col>8</xdr:col>
                <xdr:colOff>426720</xdr:colOff>
                <xdr:row>124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19" r:id="rId69" name="Caixadeestruturasite1">
          <controlPr defaultSize="0" autoFill="0" autoLine="0" autoPict="0">
            <anchor moveWithCells="1">
              <from>
                <xdr:col>8</xdr:col>
                <xdr:colOff>121920</xdr:colOff>
                <xdr:row>120</xdr:row>
                <xdr:rowOff>175260</xdr:rowOff>
              </from>
              <to>
                <xdr:col>8</xdr:col>
                <xdr:colOff>426720</xdr:colOff>
                <xdr:row>122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1" r:id="rId70" name="Caixadeestruturasite2">
          <controlPr defaultSize="0" autoFill="0" autoLine="0" autoPict="0">
            <anchor moveWithCells="1">
              <from>
                <xdr:col>8</xdr:col>
                <xdr:colOff>121920</xdr:colOff>
                <xdr:row>121</xdr:row>
                <xdr:rowOff>160020</xdr:rowOff>
              </from>
              <to>
                <xdr:col>8</xdr:col>
                <xdr:colOff>426720</xdr:colOff>
                <xdr:row>122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2" r:id="rId71" name="Caixadeestruturasite3">
          <controlPr defaultSize="0" autoFill="0" autoLine="0" autoPict="0">
            <anchor moveWithCells="1">
              <from>
                <xdr:col>8</xdr:col>
                <xdr:colOff>121920</xdr:colOff>
                <xdr:row>122</xdr:row>
                <xdr:rowOff>160020</xdr:rowOff>
              </from>
              <to>
                <xdr:col>8</xdr:col>
                <xdr:colOff>426720</xdr:colOff>
                <xdr:row>124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5" r:id="rId72" name="Check Box 115">
          <controlPr defaultSize="0" autoFill="0" autoLine="0" autoPict="0">
            <anchor moveWithCells="1">
              <from>
                <xdr:col>8</xdr:col>
                <xdr:colOff>137160</xdr:colOff>
                <xdr:row>135</xdr:row>
                <xdr:rowOff>76200</xdr:rowOff>
              </from>
              <to>
                <xdr:col>8</xdr:col>
                <xdr:colOff>441960</xdr:colOff>
                <xdr:row>137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7" r:id="rId73" name="Check Box 117">
          <controlPr defaultSize="0" autoFill="0" autoLine="0" autoPict="0">
            <anchor moveWithCells="1">
              <from>
                <xdr:col>8</xdr:col>
                <xdr:colOff>137160</xdr:colOff>
                <xdr:row>136</xdr:row>
                <xdr:rowOff>182880</xdr:rowOff>
              </from>
              <to>
                <xdr:col>8</xdr:col>
                <xdr:colOff>441960</xdr:colOff>
                <xdr:row>138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9" r:id="rId74" name="Check Box 119">
          <controlPr defaultSize="0" autoFill="0" autoLine="0" autoPict="0">
            <anchor moveWithCells="1">
              <from>
                <xdr:col>8</xdr:col>
                <xdr:colOff>137160</xdr:colOff>
                <xdr:row>137</xdr:row>
                <xdr:rowOff>190500</xdr:rowOff>
              </from>
              <to>
                <xdr:col>8</xdr:col>
                <xdr:colOff>441960</xdr:colOff>
                <xdr:row>139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5" r:id="rId75" name="Check Box 125">
          <controlPr defaultSize="0" autoFill="0" autoLine="0" autoPict="0">
            <anchor moveWithCells="1">
              <from>
                <xdr:col>8</xdr:col>
                <xdr:colOff>137160</xdr:colOff>
                <xdr:row>143</xdr:row>
                <xdr:rowOff>190500</xdr:rowOff>
              </from>
              <to>
                <xdr:col>8</xdr:col>
                <xdr:colOff>441960</xdr:colOff>
                <xdr:row>145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6" r:id="rId76" name="Check Box 126">
          <controlPr defaultSize="0" autoFill="0" autoLine="0" autoPict="0">
            <anchor moveWithCells="1">
              <from>
                <xdr:col>8</xdr:col>
                <xdr:colOff>137160</xdr:colOff>
                <xdr:row>144</xdr:row>
                <xdr:rowOff>182880</xdr:rowOff>
              </from>
              <to>
                <xdr:col>8</xdr:col>
                <xdr:colOff>441960</xdr:colOff>
                <xdr:row>146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7" r:id="rId77" name="Check Box 127">
          <controlPr defaultSize="0" autoFill="0" autoLine="0" autoPict="0">
            <anchor moveWithCells="1">
              <from>
                <xdr:col>8</xdr:col>
                <xdr:colOff>137160</xdr:colOff>
                <xdr:row>146</xdr:row>
                <xdr:rowOff>60960</xdr:rowOff>
              </from>
              <to>
                <xdr:col>8</xdr:col>
                <xdr:colOff>441960</xdr:colOff>
                <xdr:row>148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8" r:id="rId78" name="Check Box 128">
          <controlPr defaultSize="0" autoFill="0" autoLine="0" autoPict="0">
            <anchor moveWithCells="1">
              <from>
                <xdr:col>8</xdr:col>
                <xdr:colOff>137160</xdr:colOff>
                <xdr:row>150</xdr:row>
                <xdr:rowOff>175260</xdr:rowOff>
              </from>
              <to>
                <xdr:col>8</xdr:col>
                <xdr:colOff>441960</xdr:colOff>
                <xdr:row>152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9" r:id="rId79" name="Check Box 129">
          <controlPr defaultSize="0" autoFill="0" autoLine="0" autoPict="0">
            <anchor moveWithCells="1">
              <from>
                <xdr:col>8</xdr:col>
                <xdr:colOff>137160</xdr:colOff>
                <xdr:row>147</xdr:row>
                <xdr:rowOff>160020</xdr:rowOff>
              </from>
              <to>
                <xdr:col>8</xdr:col>
                <xdr:colOff>441960</xdr:colOff>
                <xdr:row>149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0" r:id="rId80" name="Check Box 130">
          <controlPr defaultSize="0" autoFill="0" autoLine="0" autoPict="0">
            <anchor moveWithCells="1">
              <from>
                <xdr:col>8</xdr:col>
                <xdr:colOff>137160</xdr:colOff>
                <xdr:row>151</xdr:row>
                <xdr:rowOff>175260</xdr:rowOff>
              </from>
              <to>
                <xdr:col>8</xdr:col>
                <xdr:colOff>441960</xdr:colOff>
                <xdr:row>153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1" r:id="rId81" name="Check Box 131">
          <controlPr defaultSize="0" autoFill="0" autoLine="0" autoPict="0">
            <anchor moveWithCells="1">
              <from>
                <xdr:col>8</xdr:col>
                <xdr:colOff>137160</xdr:colOff>
                <xdr:row>148</xdr:row>
                <xdr:rowOff>175260</xdr:rowOff>
              </from>
              <to>
                <xdr:col>8</xdr:col>
                <xdr:colOff>441960</xdr:colOff>
                <xdr:row>149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2" r:id="rId82" name="Check Box 132">
          <controlPr defaultSize="0" autoFill="0" autoLine="0" autoPict="0">
            <anchor moveWithCells="1">
              <from>
                <xdr:col>8</xdr:col>
                <xdr:colOff>137160</xdr:colOff>
                <xdr:row>149</xdr:row>
                <xdr:rowOff>175260</xdr:rowOff>
              </from>
              <to>
                <xdr:col>8</xdr:col>
                <xdr:colOff>441960</xdr:colOff>
                <xdr:row>151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3" r:id="rId83" name="Check Box 133">
          <controlPr defaultSize="0" autoFill="0" autoLine="0" autoPict="0">
            <anchor moveWithCells="1">
              <from>
                <xdr:col>8</xdr:col>
                <xdr:colOff>137160</xdr:colOff>
                <xdr:row>152</xdr:row>
                <xdr:rowOff>175260</xdr:rowOff>
              </from>
              <to>
                <xdr:col>8</xdr:col>
                <xdr:colOff>441960</xdr:colOff>
                <xdr:row>154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4" r:id="rId84" name="Check Box 134">
          <controlPr defaultSize="0" autoFill="0" autoLine="0" autoPict="0">
            <anchor moveWithCells="1">
              <from>
                <xdr:col>8</xdr:col>
                <xdr:colOff>137160</xdr:colOff>
                <xdr:row>156</xdr:row>
                <xdr:rowOff>182880</xdr:rowOff>
              </from>
              <to>
                <xdr:col>8</xdr:col>
                <xdr:colOff>441960</xdr:colOff>
                <xdr:row>158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5" r:id="rId85" name="Check Box 135">
          <controlPr defaultSize="0" autoFill="0" autoLine="0" autoPict="0">
            <anchor moveWithCells="1">
              <from>
                <xdr:col>8</xdr:col>
                <xdr:colOff>137160</xdr:colOff>
                <xdr:row>153</xdr:row>
                <xdr:rowOff>175260</xdr:rowOff>
              </from>
              <to>
                <xdr:col>8</xdr:col>
                <xdr:colOff>441960</xdr:colOff>
                <xdr:row>155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6" r:id="rId86" name="Check Box 136">
          <controlPr defaultSize="0" autoFill="0" autoLine="0" autoPict="0">
            <anchor moveWithCells="1">
              <from>
                <xdr:col>8</xdr:col>
                <xdr:colOff>137160</xdr:colOff>
                <xdr:row>157</xdr:row>
                <xdr:rowOff>182880</xdr:rowOff>
              </from>
              <to>
                <xdr:col>8</xdr:col>
                <xdr:colOff>441960</xdr:colOff>
                <xdr:row>159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7" r:id="rId87" name="Check Box 137">
          <controlPr defaultSize="0" autoFill="0" autoLine="0" autoPict="0">
            <anchor moveWithCells="1">
              <from>
                <xdr:col>8</xdr:col>
                <xdr:colOff>137160</xdr:colOff>
                <xdr:row>154</xdr:row>
                <xdr:rowOff>182880</xdr:rowOff>
              </from>
              <to>
                <xdr:col>8</xdr:col>
                <xdr:colOff>441960</xdr:colOff>
                <xdr:row>156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8" r:id="rId88" name="Check Box 138">
          <controlPr defaultSize="0" autoFill="0" autoLine="0" autoPict="0">
            <anchor moveWithCells="1">
              <from>
                <xdr:col>8</xdr:col>
                <xdr:colOff>137160</xdr:colOff>
                <xdr:row>155</xdr:row>
                <xdr:rowOff>182880</xdr:rowOff>
              </from>
              <to>
                <xdr:col>8</xdr:col>
                <xdr:colOff>441960</xdr:colOff>
                <xdr:row>157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59" r:id="rId89" name="Check Box 139">
          <controlPr defaultSize="0" autoFill="0" autoLine="0" autoPict="0">
            <anchor moveWithCells="1">
              <from>
                <xdr:col>8</xdr:col>
                <xdr:colOff>121920</xdr:colOff>
                <xdr:row>161</xdr:row>
                <xdr:rowOff>60960</xdr:rowOff>
              </from>
              <to>
                <xdr:col>8</xdr:col>
                <xdr:colOff>426720</xdr:colOff>
                <xdr:row>163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0" r:id="rId90" name="Check Box 140">
          <controlPr defaultSize="0" autoFill="0" autoLine="0" autoPict="0">
            <anchor moveWithCells="1">
              <from>
                <xdr:col>8</xdr:col>
                <xdr:colOff>121920</xdr:colOff>
                <xdr:row>165</xdr:row>
                <xdr:rowOff>175260</xdr:rowOff>
              </from>
              <to>
                <xdr:col>8</xdr:col>
                <xdr:colOff>426720</xdr:colOff>
                <xdr:row>167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1" r:id="rId91" name="Check Box 141">
          <controlPr defaultSize="0" autoFill="0" autoLine="0" autoPict="0">
            <anchor moveWithCells="1">
              <from>
                <xdr:col>8</xdr:col>
                <xdr:colOff>121920</xdr:colOff>
                <xdr:row>162</xdr:row>
                <xdr:rowOff>160020</xdr:rowOff>
              </from>
              <to>
                <xdr:col>8</xdr:col>
                <xdr:colOff>426720</xdr:colOff>
                <xdr:row>164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2" r:id="rId92" name="Check Box 142">
          <controlPr defaultSize="0" autoFill="0" autoLine="0" autoPict="0">
            <anchor moveWithCells="1">
              <from>
                <xdr:col>8</xdr:col>
                <xdr:colOff>121920</xdr:colOff>
                <xdr:row>166</xdr:row>
                <xdr:rowOff>175260</xdr:rowOff>
              </from>
              <to>
                <xdr:col>8</xdr:col>
                <xdr:colOff>426720</xdr:colOff>
                <xdr:row>168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3" r:id="rId93" name="Check Box 143">
          <controlPr defaultSize="0" autoFill="0" autoLine="0" autoPict="0">
            <anchor moveWithCells="1">
              <from>
                <xdr:col>8</xdr:col>
                <xdr:colOff>121920</xdr:colOff>
                <xdr:row>163</xdr:row>
                <xdr:rowOff>175260</xdr:rowOff>
              </from>
              <to>
                <xdr:col>8</xdr:col>
                <xdr:colOff>426720</xdr:colOff>
                <xdr:row>164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4" r:id="rId94" name="Check Box 144">
          <controlPr defaultSize="0" autoFill="0" autoLine="0" autoPict="0">
            <anchor moveWithCells="1">
              <from>
                <xdr:col>8</xdr:col>
                <xdr:colOff>121920</xdr:colOff>
                <xdr:row>164</xdr:row>
                <xdr:rowOff>175260</xdr:rowOff>
              </from>
              <to>
                <xdr:col>8</xdr:col>
                <xdr:colOff>426720</xdr:colOff>
                <xdr:row>166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5" r:id="rId95" name="Check Box 145">
          <controlPr defaultSize="0" autoFill="0" autoLine="0" autoPict="0">
            <anchor moveWithCells="1">
              <from>
                <xdr:col>8</xdr:col>
                <xdr:colOff>121920</xdr:colOff>
                <xdr:row>167</xdr:row>
                <xdr:rowOff>175260</xdr:rowOff>
              </from>
              <to>
                <xdr:col>8</xdr:col>
                <xdr:colOff>426720</xdr:colOff>
                <xdr:row>169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6" r:id="rId96" name="Check Box 146">
          <controlPr defaultSize="0" autoFill="0" autoLine="0" autoPict="0">
            <anchor moveWithCells="1">
              <from>
                <xdr:col>8</xdr:col>
                <xdr:colOff>121920</xdr:colOff>
                <xdr:row>171</xdr:row>
                <xdr:rowOff>182880</xdr:rowOff>
              </from>
              <to>
                <xdr:col>8</xdr:col>
                <xdr:colOff>426720</xdr:colOff>
                <xdr:row>173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7" r:id="rId97" name="Check Box 147">
          <controlPr defaultSize="0" autoFill="0" autoLine="0" autoPict="0">
            <anchor moveWithCells="1">
              <from>
                <xdr:col>8</xdr:col>
                <xdr:colOff>121920</xdr:colOff>
                <xdr:row>168</xdr:row>
                <xdr:rowOff>175260</xdr:rowOff>
              </from>
              <to>
                <xdr:col>8</xdr:col>
                <xdr:colOff>426720</xdr:colOff>
                <xdr:row>170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8" r:id="rId98" name="Check Box 148">
          <controlPr defaultSize="0" autoFill="0" autoLine="0" autoPict="0">
            <anchor moveWithCells="1">
              <from>
                <xdr:col>8</xdr:col>
                <xdr:colOff>121920</xdr:colOff>
                <xdr:row>172</xdr:row>
                <xdr:rowOff>182880</xdr:rowOff>
              </from>
              <to>
                <xdr:col>8</xdr:col>
                <xdr:colOff>426720</xdr:colOff>
                <xdr:row>174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69" r:id="rId99" name="Check Box 149">
          <controlPr defaultSize="0" autoFill="0" autoLine="0" autoPict="0">
            <anchor moveWithCells="1">
              <from>
                <xdr:col>8</xdr:col>
                <xdr:colOff>121920</xdr:colOff>
                <xdr:row>169</xdr:row>
                <xdr:rowOff>182880</xdr:rowOff>
              </from>
              <to>
                <xdr:col>8</xdr:col>
                <xdr:colOff>426720</xdr:colOff>
                <xdr:row>171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0" r:id="rId100" name="Check Box 150">
          <controlPr defaultSize="0" autoFill="0" autoLine="0" autoPict="0">
            <anchor moveWithCells="1">
              <from>
                <xdr:col>8</xdr:col>
                <xdr:colOff>121920</xdr:colOff>
                <xdr:row>170</xdr:row>
                <xdr:rowOff>182880</xdr:rowOff>
              </from>
              <to>
                <xdr:col>8</xdr:col>
                <xdr:colOff>426720</xdr:colOff>
                <xdr:row>172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1" r:id="rId101" name="Check Box 151">
          <controlPr defaultSize="0" autoFill="0" autoLine="0" autoPict="0">
            <anchor moveWithCells="1">
              <from>
                <xdr:col>8</xdr:col>
                <xdr:colOff>121920</xdr:colOff>
                <xdr:row>174</xdr:row>
                <xdr:rowOff>76200</xdr:rowOff>
              </from>
              <to>
                <xdr:col>8</xdr:col>
                <xdr:colOff>426720</xdr:colOff>
                <xdr:row>176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2" r:id="rId102" name="Check Box 152">
          <controlPr defaultSize="0" autoFill="0" autoLine="0" autoPict="0">
            <anchor moveWithCells="1">
              <from>
                <xdr:col>8</xdr:col>
                <xdr:colOff>121920</xdr:colOff>
                <xdr:row>178</xdr:row>
                <xdr:rowOff>190500</xdr:rowOff>
              </from>
              <to>
                <xdr:col>8</xdr:col>
                <xdr:colOff>426720</xdr:colOff>
                <xdr:row>180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3" r:id="rId103" name="Check Box 153">
          <controlPr defaultSize="0" autoFill="0" autoLine="0" autoPict="0">
            <anchor moveWithCells="1">
              <from>
                <xdr:col>8</xdr:col>
                <xdr:colOff>121920</xdr:colOff>
                <xdr:row>175</xdr:row>
                <xdr:rowOff>182880</xdr:rowOff>
              </from>
              <to>
                <xdr:col>8</xdr:col>
                <xdr:colOff>426720</xdr:colOff>
                <xdr:row>177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4" r:id="rId104" name="Check Box 154">
          <controlPr defaultSize="0" autoFill="0" autoLine="0" autoPict="0">
            <anchor moveWithCells="1">
              <from>
                <xdr:col>8</xdr:col>
                <xdr:colOff>121920</xdr:colOff>
                <xdr:row>179</xdr:row>
                <xdr:rowOff>190500</xdr:rowOff>
              </from>
              <to>
                <xdr:col>8</xdr:col>
                <xdr:colOff>426720</xdr:colOff>
                <xdr:row>181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5" r:id="rId105" name="Check Box 155">
          <controlPr defaultSize="0" autoFill="0" autoLine="0" autoPict="0">
            <anchor moveWithCells="1">
              <from>
                <xdr:col>8</xdr:col>
                <xdr:colOff>121920</xdr:colOff>
                <xdr:row>176</xdr:row>
                <xdr:rowOff>190500</xdr:rowOff>
              </from>
              <to>
                <xdr:col>8</xdr:col>
                <xdr:colOff>426720</xdr:colOff>
                <xdr:row>178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6" r:id="rId106" name="Check Box 156">
          <controlPr defaultSize="0" autoFill="0" autoLine="0" autoPict="0">
            <anchor moveWithCells="1">
              <from>
                <xdr:col>8</xdr:col>
                <xdr:colOff>121920</xdr:colOff>
                <xdr:row>177</xdr:row>
                <xdr:rowOff>190500</xdr:rowOff>
              </from>
              <to>
                <xdr:col>8</xdr:col>
                <xdr:colOff>426720</xdr:colOff>
                <xdr:row>179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7" r:id="rId107" name="Check Box 157">
          <controlPr defaultSize="0" autoFill="0" autoLine="0" autoPict="0">
            <anchor moveWithCells="1">
              <from>
                <xdr:col>8</xdr:col>
                <xdr:colOff>121920</xdr:colOff>
                <xdr:row>180</xdr:row>
                <xdr:rowOff>190500</xdr:rowOff>
              </from>
              <to>
                <xdr:col>8</xdr:col>
                <xdr:colOff>426720</xdr:colOff>
                <xdr:row>182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79" r:id="rId108" name="Check Box 159">
          <controlPr defaultSize="0" autoFill="0" autoLine="0" autoPict="0">
            <anchor moveWithCells="1">
              <from>
                <xdr:col>8</xdr:col>
                <xdr:colOff>121920</xdr:colOff>
                <xdr:row>181</xdr:row>
                <xdr:rowOff>190500</xdr:rowOff>
              </from>
              <to>
                <xdr:col>8</xdr:col>
                <xdr:colOff>426720</xdr:colOff>
                <xdr:row>183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83" r:id="rId109" name="Check Box 163">
          <controlPr defaultSize="0" autoFill="0" autoLine="0" autoPict="0">
            <anchor moveWithCells="1">
              <from>
                <xdr:col>8</xdr:col>
                <xdr:colOff>121920</xdr:colOff>
                <xdr:row>158</xdr:row>
                <xdr:rowOff>182880</xdr:rowOff>
              </from>
              <to>
                <xdr:col>8</xdr:col>
                <xdr:colOff>426720</xdr:colOff>
                <xdr:row>160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85" r:id="rId110" name="Check Box 165">
          <controlPr defaultSize="0" autoFill="0" autoLine="0" autoPict="0">
            <anchor moveWithCells="1">
              <from>
                <xdr:col>8</xdr:col>
                <xdr:colOff>121920</xdr:colOff>
                <xdr:row>159</xdr:row>
                <xdr:rowOff>182880</xdr:rowOff>
              </from>
              <to>
                <xdr:col>8</xdr:col>
                <xdr:colOff>426720</xdr:colOff>
                <xdr:row>161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95" r:id="rId111" name="Check Box 175">
          <controlPr defaultSize="0" autoFill="0" autoLine="0" autoPict="0">
            <anchor moveWithCells="1">
              <from>
                <xdr:col>8</xdr:col>
                <xdr:colOff>114300</xdr:colOff>
                <xdr:row>209</xdr:row>
                <xdr:rowOff>60960</xdr:rowOff>
              </from>
              <to>
                <xdr:col>8</xdr:col>
                <xdr:colOff>419100</xdr:colOff>
                <xdr:row>211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96" r:id="rId112" name="Check Box 176">
          <controlPr defaultSize="0" autoFill="0" autoLine="0" autoPict="0">
            <anchor moveWithCells="1">
              <from>
                <xdr:col>8</xdr:col>
                <xdr:colOff>114300</xdr:colOff>
                <xdr:row>213</xdr:row>
                <xdr:rowOff>175260</xdr:rowOff>
              </from>
              <to>
                <xdr:col>8</xdr:col>
                <xdr:colOff>419100</xdr:colOff>
                <xdr:row>215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97" r:id="rId113" name="Check Box 177">
          <controlPr defaultSize="0" autoFill="0" autoLine="0" autoPict="0">
            <anchor moveWithCells="1">
              <from>
                <xdr:col>8</xdr:col>
                <xdr:colOff>114300</xdr:colOff>
                <xdr:row>210</xdr:row>
                <xdr:rowOff>160020</xdr:rowOff>
              </from>
              <to>
                <xdr:col>8</xdr:col>
                <xdr:colOff>419100</xdr:colOff>
                <xdr:row>212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98" r:id="rId114" name="Check Box 178">
          <controlPr defaultSize="0" autoFill="0" autoLine="0" autoPict="0">
            <anchor moveWithCells="1">
              <from>
                <xdr:col>8</xdr:col>
                <xdr:colOff>114300</xdr:colOff>
                <xdr:row>214</xdr:row>
                <xdr:rowOff>175260</xdr:rowOff>
              </from>
              <to>
                <xdr:col>8</xdr:col>
                <xdr:colOff>419100</xdr:colOff>
                <xdr:row>216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99" r:id="rId115" name="Check Box 179">
          <controlPr defaultSize="0" autoFill="0" autoLine="0" autoPict="0">
            <anchor moveWithCells="1">
              <from>
                <xdr:col>8</xdr:col>
                <xdr:colOff>114300</xdr:colOff>
                <xdr:row>211</xdr:row>
                <xdr:rowOff>175260</xdr:rowOff>
              </from>
              <to>
                <xdr:col>8</xdr:col>
                <xdr:colOff>419100</xdr:colOff>
                <xdr:row>212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00" r:id="rId116" name="Check Box 180">
          <controlPr defaultSize="0" autoFill="0" autoLine="0" autoPict="0">
            <anchor moveWithCells="1">
              <from>
                <xdr:col>8</xdr:col>
                <xdr:colOff>114300</xdr:colOff>
                <xdr:row>212</xdr:row>
                <xdr:rowOff>175260</xdr:rowOff>
              </from>
              <to>
                <xdr:col>8</xdr:col>
                <xdr:colOff>419100</xdr:colOff>
                <xdr:row>214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01" r:id="rId117" name="Check Box 181">
          <controlPr defaultSize="0" autoFill="0" autoLine="0" autoPict="0">
            <anchor moveWithCells="1">
              <from>
                <xdr:col>8</xdr:col>
                <xdr:colOff>114300</xdr:colOff>
                <xdr:row>215</xdr:row>
                <xdr:rowOff>175260</xdr:rowOff>
              </from>
              <to>
                <xdr:col>8</xdr:col>
                <xdr:colOff>419100</xdr:colOff>
                <xdr:row>217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03" r:id="rId118" name="Check Box 183">
          <controlPr defaultSize="0" autoFill="0" autoLine="0" autoPict="0">
            <anchor moveWithCells="1">
              <from>
                <xdr:col>8</xdr:col>
                <xdr:colOff>114300</xdr:colOff>
                <xdr:row>216</xdr:row>
                <xdr:rowOff>175260</xdr:rowOff>
              </from>
              <to>
                <xdr:col>8</xdr:col>
                <xdr:colOff>419100</xdr:colOff>
                <xdr:row>218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05" r:id="rId119" name="Check Box 185">
          <controlPr defaultSize="0" autoFill="0" autoLine="0" autoPict="0">
            <anchor moveWithCells="1">
              <from>
                <xdr:col>8</xdr:col>
                <xdr:colOff>114300</xdr:colOff>
                <xdr:row>217</xdr:row>
                <xdr:rowOff>182880</xdr:rowOff>
              </from>
              <to>
                <xdr:col>8</xdr:col>
                <xdr:colOff>419100</xdr:colOff>
                <xdr:row>219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06" r:id="rId120" name="Check Box 186">
          <controlPr defaultSize="0" autoFill="0" autoLine="0" autoPict="0">
            <anchor moveWithCells="1">
              <from>
                <xdr:col>8</xdr:col>
                <xdr:colOff>114300</xdr:colOff>
                <xdr:row>218</xdr:row>
                <xdr:rowOff>182880</xdr:rowOff>
              </from>
              <to>
                <xdr:col>8</xdr:col>
                <xdr:colOff>419100</xdr:colOff>
                <xdr:row>220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19" r:id="rId121" name="Check Box 199">
          <controlPr defaultSize="0" autoFill="0" autoLine="0" autoPict="0">
            <anchor moveWithCells="1">
              <from>
                <xdr:col>8</xdr:col>
                <xdr:colOff>137160</xdr:colOff>
                <xdr:row>201</xdr:row>
                <xdr:rowOff>68580</xdr:rowOff>
              </from>
              <to>
                <xdr:col>8</xdr:col>
                <xdr:colOff>441960</xdr:colOff>
                <xdr:row>203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0" r:id="rId122" name="Check Box 200">
          <controlPr defaultSize="0" autoFill="0" autoLine="0" autoPict="0">
            <anchor moveWithCells="1">
              <from>
                <xdr:col>8</xdr:col>
                <xdr:colOff>137160</xdr:colOff>
                <xdr:row>205</xdr:row>
                <xdr:rowOff>182880</xdr:rowOff>
              </from>
              <to>
                <xdr:col>8</xdr:col>
                <xdr:colOff>441960</xdr:colOff>
                <xdr:row>207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1" r:id="rId123" name="Check Box 201">
          <controlPr defaultSize="0" autoFill="0" autoLine="0" autoPict="0">
            <anchor moveWithCells="1">
              <from>
                <xdr:col>8</xdr:col>
                <xdr:colOff>137160</xdr:colOff>
                <xdr:row>202</xdr:row>
                <xdr:rowOff>175260</xdr:rowOff>
              </from>
              <to>
                <xdr:col>8</xdr:col>
                <xdr:colOff>441960</xdr:colOff>
                <xdr:row>204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2" r:id="rId124" name="Check Box 202">
          <controlPr defaultSize="0" autoFill="0" autoLine="0" autoPict="0">
            <anchor moveWithCells="1">
              <from>
                <xdr:col>8</xdr:col>
                <xdr:colOff>137160</xdr:colOff>
                <xdr:row>206</xdr:row>
                <xdr:rowOff>182880</xdr:rowOff>
              </from>
              <to>
                <xdr:col>8</xdr:col>
                <xdr:colOff>441960</xdr:colOff>
                <xdr:row>208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3" r:id="rId125" name="Check Box 203">
          <controlPr defaultSize="0" autoFill="0" autoLine="0" autoPict="0">
            <anchor moveWithCells="1">
              <from>
                <xdr:col>8</xdr:col>
                <xdr:colOff>137160</xdr:colOff>
                <xdr:row>203</xdr:row>
                <xdr:rowOff>182880</xdr:rowOff>
              </from>
              <to>
                <xdr:col>8</xdr:col>
                <xdr:colOff>441960</xdr:colOff>
                <xdr:row>205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4" r:id="rId126" name="Check Box 204">
          <controlPr defaultSize="0" autoFill="0" autoLine="0" autoPict="0">
            <anchor moveWithCells="1">
              <from>
                <xdr:col>8</xdr:col>
                <xdr:colOff>137160</xdr:colOff>
                <xdr:row>204</xdr:row>
                <xdr:rowOff>182880</xdr:rowOff>
              </from>
              <to>
                <xdr:col>8</xdr:col>
                <xdr:colOff>441960</xdr:colOff>
                <xdr:row>206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25" r:id="rId127" name="Check Box 205">
          <controlPr defaultSize="0" autoFill="0" autoLine="0" autoPict="0">
            <anchor moveWithCells="1">
              <from>
                <xdr:col>8</xdr:col>
                <xdr:colOff>137160</xdr:colOff>
                <xdr:row>207</xdr:row>
                <xdr:rowOff>182880</xdr:rowOff>
              </from>
              <to>
                <xdr:col>8</xdr:col>
                <xdr:colOff>441960</xdr:colOff>
                <xdr:row>209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1" r:id="rId128" name="Check Box 211">
          <controlPr defaultSize="0" autoFill="0" autoLine="0" autoPict="0">
            <anchor moveWithCells="1">
              <from>
                <xdr:col>8</xdr:col>
                <xdr:colOff>137160</xdr:colOff>
                <xdr:row>220</xdr:row>
                <xdr:rowOff>68580</xdr:rowOff>
              </from>
              <to>
                <xdr:col>8</xdr:col>
                <xdr:colOff>441960</xdr:colOff>
                <xdr:row>222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2" r:id="rId129" name="Check Box 212">
          <controlPr defaultSize="0" autoFill="0" autoLine="0" autoPict="0">
            <anchor moveWithCells="1">
              <from>
                <xdr:col>8</xdr:col>
                <xdr:colOff>137160</xdr:colOff>
                <xdr:row>224</xdr:row>
                <xdr:rowOff>182880</xdr:rowOff>
              </from>
              <to>
                <xdr:col>8</xdr:col>
                <xdr:colOff>441960</xdr:colOff>
                <xdr:row>226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3" r:id="rId130" name="Check Box 213">
          <controlPr defaultSize="0" autoFill="0" autoLine="0" autoPict="0">
            <anchor moveWithCells="1">
              <from>
                <xdr:col>8</xdr:col>
                <xdr:colOff>137160</xdr:colOff>
                <xdr:row>221</xdr:row>
                <xdr:rowOff>175260</xdr:rowOff>
              </from>
              <to>
                <xdr:col>8</xdr:col>
                <xdr:colOff>441960</xdr:colOff>
                <xdr:row>222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4" r:id="rId131" name="Check Box 214">
          <controlPr defaultSize="0" autoFill="0" autoLine="0" autoPict="0">
            <anchor moveWithCells="1">
              <from>
                <xdr:col>8</xdr:col>
                <xdr:colOff>137160</xdr:colOff>
                <xdr:row>225</xdr:row>
                <xdr:rowOff>182880</xdr:rowOff>
              </from>
              <to>
                <xdr:col>8</xdr:col>
                <xdr:colOff>441960</xdr:colOff>
                <xdr:row>227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7" r:id="rId132" name="Check Box 217">
          <controlPr defaultSize="0" autoFill="0" autoLine="0" autoPict="0">
            <anchor moveWithCells="1">
              <from>
                <xdr:col>8</xdr:col>
                <xdr:colOff>137160</xdr:colOff>
                <xdr:row>226</xdr:row>
                <xdr:rowOff>182880</xdr:rowOff>
              </from>
              <to>
                <xdr:col>8</xdr:col>
                <xdr:colOff>441960</xdr:colOff>
                <xdr:row>228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8" r:id="rId133" name="Check Box 218">
          <controlPr defaultSize="0" autoFill="0" autoLine="0" autoPict="0">
            <anchor moveWithCells="1">
              <from>
                <xdr:col>8</xdr:col>
                <xdr:colOff>137160</xdr:colOff>
                <xdr:row>230</xdr:row>
                <xdr:rowOff>182880</xdr:rowOff>
              </from>
              <to>
                <xdr:col>8</xdr:col>
                <xdr:colOff>441960</xdr:colOff>
                <xdr:row>232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39" r:id="rId134" name="Check Box 219">
          <controlPr defaultSize="0" autoFill="0" autoLine="0" autoPict="0">
            <anchor moveWithCells="1">
              <from>
                <xdr:col>8</xdr:col>
                <xdr:colOff>137160</xdr:colOff>
                <xdr:row>227</xdr:row>
                <xdr:rowOff>182880</xdr:rowOff>
              </from>
              <to>
                <xdr:col>8</xdr:col>
                <xdr:colOff>441960</xdr:colOff>
                <xdr:row>229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1" r:id="rId135" name="Check Box 221">
          <controlPr defaultSize="0" autoFill="0" autoLine="0" autoPict="0">
            <anchor moveWithCells="1">
              <from>
                <xdr:col>8</xdr:col>
                <xdr:colOff>137160</xdr:colOff>
                <xdr:row>228</xdr:row>
                <xdr:rowOff>190500</xdr:rowOff>
              </from>
              <to>
                <xdr:col>8</xdr:col>
                <xdr:colOff>441960</xdr:colOff>
                <xdr:row>230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2" r:id="rId136" name="Check Box 222">
          <controlPr defaultSize="0" autoFill="0" autoLine="0" autoPict="0">
            <anchor moveWithCells="1">
              <from>
                <xdr:col>8</xdr:col>
                <xdr:colOff>137160</xdr:colOff>
                <xdr:row>229</xdr:row>
                <xdr:rowOff>190500</xdr:rowOff>
              </from>
              <to>
                <xdr:col>8</xdr:col>
                <xdr:colOff>441960</xdr:colOff>
                <xdr:row>231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3" r:id="rId137" name="Check Box 223">
          <controlPr defaultSize="0" autoFill="0" autoLine="0" autoPict="0">
            <anchor moveWithCells="1">
              <from>
                <xdr:col>8</xdr:col>
                <xdr:colOff>137160</xdr:colOff>
                <xdr:row>232</xdr:row>
                <xdr:rowOff>68580</xdr:rowOff>
              </from>
              <to>
                <xdr:col>8</xdr:col>
                <xdr:colOff>441960</xdr:colOff>
                <xdr:row>234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4" r:id="rId138" name="Check Box 224">
          <controlPr defaultSize="0" autoFill="0" autoLine="0" autoPict="0">
            <anchor moveWithCells="1">
              <from>
                <xdr:col>8</xdr:col>
                <xdr:colOff>137160</xdr:colOff>
                <xdr:row>236</xdr:row>
                <xdr:rowOff>182880</xdr:rowOff>
              </from>
              <to>
                <xdr:col>8</xdr:col>
                <xdr:colOff>441960</xdr:colOff>
                <xdr:row>238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5" r:id="rId139" name="Check Box 225">
          <controlPr defaultSize="0" autoFill="0" autoLine="0" autoPict="0">
            <anchor moveWithCells="1">
              <from>
                <xdr:col>8</xdr:col>
                <xdr:colOff>137160</xdr:colOff>
                <xdr:row>233</xdr:row>
                <xdr:rowOff>175260</xdr:rowOff>
              </from>
              <to>
                <xdr:col>8</xdr:col>
                <xdr:colOff>441960</xdr:colOff>
                <xdr:row>235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6" r:id="rId140" name="Check Box 226">
          <controlPr defaultSize="0" autoFill="0" autoLine="0" autoPict="0">
            <anchor moveWithCells="1">
              <from>
                <xdr:col>8</xdr:col>
                <xdr:colOff>137160</xdr:colOff>
                <xdr:row>237</xdr:row>
                <xdr:rowOff>182880</xdr:rowOff>
              </from>
              <to>
                <xdr:col>8</xdr:col>
                <xdr:colOff>441960</xdr:colOff>
                <xdr:row>239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7" r:id="rId141" name="Check Box 227">
          <controlPr defaultSize="0" autoFill="0" autoLine="0" autoPict="0">
            <anchor moveWithCells="1">
              <from>
                <xdr:col>8</xdr:col>
                <xdr:colOff>137160</xdr:colOff>
                <xdr:row>234</xdr:row>
                <xdr:rowOff>182880</xdr:rowOff>
              </from>
              <to>
                <xdr:col>8</xdr:col>
                <xdr:colOff>441960</xdr:colOff>
                <xdr:row>236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8" r:id="rId142" name="Check Box 228">
          <controlPr defaultSize="0" autoFill="0" autoLine="0" autoPict="0">
            <anchor moveWithCells="1">
              <from>
                <xdr:col>8</xdr:col>
                <xdr:colOff>137160</xdr:colOff>
                <xdr:row>235</xdr:row>
                <xdr:rowOff>182880</xdr:rowOff>
              </from>
              <to>
                <xdr:col>8</xdr:col>
                <xdr:colOff>441960</xdr:colOff>
                <xdr:row>237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49" r:id="rId143" name="Check Box 229">
          <controlPr defaultSize="0" autoFill="0" autoLine="0" autoPict="0">
            <anchor moveWithCells="1">
              <from>
                <xdr:col>8</xdr:col>
                <xdr:colOff>137160</xdr:colOff>
                <xdr:row>238</xdr:row>
                <xdr:rowOff>182880</xdr:rowOff>
              </from>
              <to>
                <xdr:col>8</xdr:col>
                <xdr:colOff>441960</xdr:colOff>
                <xdr:row>240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0" r:id="rId144" name="Check Box 230">
          <controlPr defaultSize="0" autoFill="0" autoLine="0" autoPict="0">
            <anchor moveWithCells="1">
              <from>
                <xdr:col>8</xdr:col>
                <xdr:colOff>137160</xdr:colOff>
                <xdr:row>242</xdr:row>
                <xdr:rowOff>190500</xdr:rowOff>
              </from>
              <to>
                <xdr:col>8</xdr:col>
                <xdr:colOff>441960</xdr:colOff>
                <xdr:row>244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1" r:id="rId145" name="Check Box 231">
          <controlPr defaultSize="0" autoFill="0" autoLine="0" autoPict="0">
            <anchor moveWithCells="1">
              <from>
                <xdr:col>8</xdr:col>
                <xdr:colOff>137160</xdr:colOff>
                <xdr:row>239</xdr:row>
                <xdr:rowOff>182880</xdr:rowOff>
              </from>
              <to>
                <xdr:col>8</xdr:col>
                <xdr:colOff>441960</xdr:colOff>
                <xdr:row>241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2" r:id="rId146" name="Check Box 232">
          <controlPr defaultSize="0" autoFill="0" autoLine="0" autoPict="0">
            <anchor moveWithCells="1">
              <from>
                <xdr:col>8</xdr:col>
                <xdr:colOff>137160</xdr:colOff>
                <xdr:row>243</xdr:row>
                <xdr:rowOff>190500</xdr:rowOff>
              </from>
              <to>
                <xdr:col>8</xdr:col>
                <xdr:colOff>441960</xdr:colOff>
                <xdr:row>245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3" r:id="rId147" name="Check Box 233">
          <controlPr defaultSize="0" autoFill="0" autoLine="0" autoPict="0">
            <anchor moveWithCells="1">
              <from>
                <xdr:col>8</xdr:col>
                <xdr:colOff>137160</xdr:colOff>
                <xdr:row>240</xdr:row>
                <xdr:rowOff>190500</xdr:rowOff>
              </from>
              <to>
                <xdr:col>8</xdr:col>
                <xdr:colOff>441960</xdr:colOff>
                <xdr:row>242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4" r:id="rId148" name="Check Box 234">
          <controlPr defaultSize="0" autoFill="0" autoLine="0" autoPict="0">
            <anchor moveWithCells="1">
              <from>
                <xdr:col>8</xdr:col>
                <xdr:colOff>137160</xdr:colOff>
                <xdr:row>241</xdr:row>
                <xdr:rowOff>190500</xdr:rowOff>
              </from>
              <to>
                <xdr:col>8</xdr:col>
                <xdr:colOff>441960</xdr:colOff>
                <xdr:row>243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5" r:id="rId149" name="Check Box 235">
          <controlPr defaultSize="0" autoFill="0" autoLine="0" autoPict="0">
            <anchor moveWithCells="1">
              <from>
                <xdr:col>8</xdr:col>
                <xdr:colOff>137160</xdr:colOff>
                <xdr:row>244</xdr:row>
                <xdr:rowOff>182880</xdr:rowOff>
              </from>
              <to>
                <xdr:col>8</xdr:col>
                <xdr:colOff>441960</xdr:colOff>
                <xdr:row>246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6" r:id="rId150" name="Check Box 236">
          <controlPr defaultSize="0" autoFill="0" autoLine="0" autoPict="0">
            <anchor moveWithCells="1">
              <from>
                <xdr:col>8</xdr:col>
                <xdr:colOff>137160</xdr:colOff>
                <xdr:row>248</xdr:row>
                <xdr:rowOff>190500</xdr:rowOff>
              </from>
              <to>
                <xdr:col>8</xdr:col>
                <xdr:colOff>441960</xdr:colOff>
                <xdr:row>250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7" r:id="rId151" name="Check Box 237">
          <controlPr defaultSize="0" autoFill="0" autoLine="0" autoPict="0">
            <anchor moveWithCells="1">
              <from>
                <xdr:col>8</xdr:col>
                <xdr:colOff>137160</xdr:colOff>
                <xdr:row>245</xdr:row>
                <xdr:rowOff>182880</xdr:rowOff>
              </from>
              <to>
                <xdr:col>8</xdr:col>
                <xdr:colOff>441960</xdr:colOff>
                <xdr:row>247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59" r:id="rId152" name="Check Box 239">
          <controlPr defaultSize="0" autoFill="0" autoLine="0" autoPict="0">
            <anchor moveWithCells="1">
              <from>
                <xdr:col>8</xdr:col>
                <xdr:colOff>137160</xdr:colOff>
                <xdr:row>246</xdr:row>
                <xdr:rowOff>190500</xdr:rowOff>
              </from>
              <to>
                <xdr:col>8</xdr:col>
                <xdr:colOff>441960</xdr:colOff>
                <xdr:row>248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0" r:id="rId153" name="Check Box 240">
          <controlPr defaultSize="0" autoFill="0" autoLine="0" autoPict="0">
            <anchor moveWithCells="1">
              <from>
                <xdr:col>8</xdr:col>
                <xdr:colOff>137160</xdr:colOff>
                <xdr:row>247</xdr:row>
                <xdr:rowOff>190500</xdr:rowOff>
              </from>
              <to>
                <xdr:col>8</xdr:col>
                <xdr:colOff>441960</xdr:colOff>
                <xdr:row>249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1" r:id="rId154" name="Check Box 241">
          <controlPr defaultSize="0" autoFill="0" autoLine="0" autoPict="0">
            <anchor moveWithCells="1">
              <from>
                <xdr:col>8</xdr:col>
                <xdr:colOff>137160</xdr:colOff>
                <xdr:row>251</xdr:row>
                <xdr:rowOff>0</xdr:rowOff>
              </from>
              <to>
                <xdr:col>8</xdr:col>
                <xdr:colOff>441960</xdr:colOff>
                <xdr:row>252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2" r:id="rId155" name="Check Box 242">
          <controlPr defaultSize="0" autoFill="0" autoLine="0" autoPict="0">
            <anchor moveWithCells="1">
              <from>
                <xdr:col>8</xdr:col>
                <xdr:colOff>137160</xdr:colOff>
                <xdr:row>254</xdr:row>
                <xdr:rowOff>160020</xdr:rowOff>
              </from>
              <to>
                <xdr:col>8</xdr:col>
                <xdr:colOff>441960</xdr:colOff>
                <xdr:row>255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3" r:id="rId156" name="Check Box 243">
          <controlPr defaultSize="0" autoFill="0" autoLine="0" autoPict="0">
            <anchor moveWithCells="1">
              <from>
                <xdr:col>8</xdr:col>
                <xdr:colOff>137160</xdr:colOff>
                <xdr:row>251</xdr:row>
                <xdr:rowOff>213360</xdr:rowOff>
              </from>
              <to>
                <xdr:col>8</xdr:col>
                <xdr:colOff>441960</xdr:colOff>
                <xdr:row>253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5" r:id="rId157" name="Check Box 245">
          <controlPr defaultSize="0" autoFill="0" autoLine="0" autoPict="0">
            <anchor moveWithCells="1">
              <from>
                <xdr:col>8</xdr:col>
                <xdr:colOff>137160</xdr:colOff>
                <xdr:row>252</xdr:row>
                <xdr:rowOff>198120</xdr:rowOff>
              </from>
              <to>
                <xdr:col>8</xdr:col>
                <xdr:colOff>441960</xdr:colOff>
                <xdr:row>253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6" r:id="rId158" name="Check Box 246">
          <controlPr defaultSize="0" autoFill="0" autoLine="0" autoPict="0">
            <anchor moveWithCells="1">
              <from>
                <xdr:col>8</xdr:col>
                <xdr:colOff>137160</xdr:colOff>
                <xdr:row>253</xdr:row>
                <xdr:rowOff>160020</xdr:rowOff>
              </from>
              <to>
                <xdr:col>8</xdr:col>
                <xdr:colOff>441960</xdr:colOff>
                <xdr:row>254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7" r:id="rId159" name="Check Box 247">
          <controlPr defaultSize="0" autoFill="0" autoLine="0" autoPict="0">
            <anchor moveWithCells="1">
              <from>
                <xdr:col>8</xdr:col>
                <xdr:colOff>121920</xdr:colOff>
                <xdr:row>267</xdr:row>
                <xdr:rowOff>45720</xdr:rowOff>
              </from>
              <to>
                <xdr:col>8</xdr:col>
                <xdr:colOff>426720</xdr:colOff>
                <xdr:row>269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8" r:id="rId160" name="Check Box 248">
          <controlPr defaultSize="0" autoFill="0" autoLine="0" autoPict="0">
            <anchor moveWithCells="1">
              <from>
                <xdr:col>8</xdr:col>
                <xdr:colOff>121920</xdr:colOff>
                <xdr:row>271</xdr:row>
                <xdr:rowOff>152400</xdr:rowOff>
              </from>
              <to>
                <xdr:col>8</xdr:col>
                <xdr:colOff>426720</xdr:colOff>
                <xdr:row>272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69" r:id="rId161" name="Check Box 249">
          <controlPr defaultSize="0" autoFill="0" autoLine="0" autoPict="0">
            <anchor moveWithCells="1">
              <from>
                <xdr:col>8</xdr:col>
                <xdr:colOff>121920</xdr:colOff>
                <xdr:row>268</xdr:row>
                <xdr:rowOff>144780</xdr:rowOff>
              </from>
              <to>
                <xdr:col>8</xdr:col>
                <xdr:colOff>426720</xdr:colOff>
                <xdr:row>269</xdr:row>
                <xdr:rowOff>160020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0" r:id="rId162" name="Check Box 250">
          <controlPr defaultSize="0" autoFill="0" autoLine="0" autoPict="0">
            <anchor moveWithCells="1">
              <from>
                <xdr:col>8</xdr:col>
                <xdr:colOff>121920</xdr:colOff>
                <xdr:row>272</xdr:row>
                <xdr:rowOff>152400</xdr:rowOff>
              </from>
              <to>
                <xdr:col>8</xdr:col>
                <xdr:colOff>426720</xdr:colOff>
                <xdr:row>273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1" r:id="rId163" name="Check Box 251">
          <controlPr defaultSize="0" autoFill="0" autoLine="0" autoPict="0">
            <anchor moveWithCells="1">
              <from>
                <xdr:col>8</xdr:col>
                <xdr:colOff>121920</xdr:colOff>
                <xdr:row>269</xdr:row>
                <xdr:rowOff>152400</xdr:rowOff>
              </from>
              <to>
                <xdr:col>8</xdr:col>
                <xdr:colOff>426720</xdr:colOff>
                <xdr:row>270</xdr:row>
                <xdr:rowOff>160020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2" r:id="rId164" name="Check Box 252">
          <controlPr defaultSize="0" autoFill="0" autoLine="0" autoPict="0">
            <anchor moveWithCells="1">
              <from>
                <xdr:col>8</xdr:col>
                <xdr:colOff>121920</xdr:colOff>
                <xdr:row>270</xdr:row>
                <xdr:rowOff>152400</xdr:rowOff>
              </from>
              <to>
                <xdr:col>8</xdr:col>
                <xdr:colOff>426720</xdr:colOff>
                <xdr:row>271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3" r:id="rId165" name="Check Box 253">
          <controlPr defaultSize="0" autoFill="0" autoLine="0" autoPict="0">
            <anchor moveWithCells="1">
              <from>
                <xdr:col>8</xdr:col>
                <xdr:colOff>121920</xdr:colOff>
                <xdr:row>273</xdr:row>
                <xdr:rowOff>152400</xdr:rowOff>
              </from>
              <to>
                <xdr:col>8</xdr:col>
                <xdr:colOff>426720</xdr:colOff>
                <xdr:row>274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4" r:id="rId166" name="Check Box 254">
          <controlPr defaultSize="0" autoFill="0" autoLine="0" autoPict="0">
            <anchor moveWithCells="1">
              <from>
                <xdr:col>8</xdr:col>
                <xdr:colOff>121920</xdr:colOff>
                <xdr:row>277</xdr:row>
                <xdr:rowOff>68580</xdr:rowOff>
              </from>
              <to>
                <xdr:col>8</xdr:col>
                <xdr:colOff>426720</xdr:colOff>
                <xdr:row>279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5" r:id="rId167" name="Check Box 255">
          <controlPr defaultSize="0" autoFill="0" autoLine="0" autoPict="0">
            <anchor moveWithCells="1">
              <from>
                <xdr:col>8</xdr:col>
                <xdr:colOff>121920</xdr:colOff>
                <xdr:row>274</xdr:row>
                <xdr:rowOff>152400</xdr:rowOff>
              </from>
              <to>
                <xdr:col>8</xdr:col>
                <xdr:colOff>426720</xdr:colOff>
                <xdr:row>275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6" r:id="rId168" name="Check Box 256">
          <controlPr defaultSize="0" autoFill="0" autoLine="0" autoPict="0">
            <anchor moveWithCells="1">
              <from>
                <xdr:col>8</xdr:col>
                <xdr:colOff>121920</xdr:colOff>
                <xdr:row>278</xdr:row>
                <xdr:rowOff>182880</xdr:rowOff>
              </from>
              <to>
                <xdr:col>8</xdr:col>
                <xdr:colOff>426720</xdr:colOff>
                <xdr:row>280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7" r:id="rId169" name="Check Box 257">
          <controlPr defaultSize="0" autoFill="0" autoLine="0" autoPict="0">
            <anchor moveWithCells="1">
              <from>
                <xdr:col>8</xdr:col>
                <xdr:colOff>121920</xdr:colOff>
                <xdr:row>275</xdr:row>
                <xdr:rowOff>160020</xdr:rowOff>
              </from>
              <to>
                <xdr:col>8</xdr:col>
                <xdr:colOff>426720</xdr:colOff>
                <xdr:row>276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79" r:id="rId170" name="Check Box 259">
          <controlPr defaultSize="0" autoFill="0" autoLine="0" autoPict="0">
            <anchor moveWithCells="1">
              <from>
                <xdr:col>8</xdr:col>
                <xdr:colOff>137160</xdr:colOff>
                <xdr:row>257</xdr:row>
                <xdr:rowOff>7620</xdr:rowOff>
              </from>
              <to>
                <xdr:col>8</xdr:col>
                <xdr:colOff>441960</xdr:colOff>
                <xdr:row>258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1" r:id="rId171" name="Check Box 261">
          <controlPr defaultSize="0" autoFill="0" autoLine="0" autoPict="0">
            <anchor moveWithCells="1">
              <from>
                <xdr:col>8</xdr:col>
                <xdr:colOff>137160</xdr:colOff>
                <xdr:row>257</xdr:row>
                <xdr:rowOff>198120</xdr:rowOff>
              </from>
              <to>
                <xdr:col>8</xdr:col>
                <xdr:colOff>441960</xdr:colOff>
                <xdr:row>259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3" r:id="rId172" name="Check Box 263">
          <controlPr defaultSize="0" autoFill="0" autoLine="0" autoPict="0">
            <anchor moveWithCells="1">
              <from>
                <xdr:col>8</xdr:col>
                <xdr:colOff>137160</xdr:colOff>
                <xdr:row>258</xdr:row>
                <xdr:rowOff>190500</xdr:rowOff>
              </from>
              <to>
                <xdr:col>8</xdr:col>
                <xdr:colOff>441960</xdr:colOff>
                <xdr:row>259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4" r:id="rId173" name="Check Box 264">
          <controlPr defaultSize="0" autoFill="0" autoLine="0" autoPict="0">
            <anchor moveWithCells="1">
              <from>
                <xdr:col>8</xdr:col>
                <xdr:colOff>137160</xdr:colOff>
                <xdr:row>259</xdr:row>
                <xdr:rowOff>160020</xdr:rowOff>
              </from>
              <to>
                <xdr:col>8</xdr:col>
                <xdr:colOff>441960</xdr:colOff>
                <xdr:row>260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5" r:id="rId174" name="CaixadeRegistro1">
          <controlPr defaultSize="0" autoFill="0" autoLine="0" autoPict="0">
            <anchor moveWithCells="1">
              <from>
                <xdr:col>8</xdr:col>
                <xdr:colOff>137160</xdr:colOff>
                <xdr:row>262</xdr:row>
                <xdr:rowOff>190500</xdr:rowOff>
              </from>
              <to>
                <xdr:col>8</xdr:col>
                <xdr:colOff>441960</xdr:colOff>
                <xdr:row>264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7" r:id="rId175" name="CaixadeRegistro2">
          <controlPr defaultSize="0" autoFill="0" autoLine="0" autoPict="0">
            <anchor moveWithCells="1">
              <from>
                <xdr:col>8</xdr:col>
                <xdr:colOff>137160</xdr:colOff>
                <xdr:row>263</xdr:row>
                <xdr:rowOff>182880</xdr:rowOff>
              </from>
              <to>
                <xdr:col>8</xdr:col>
                <xdr:colOff>441960</xdr:colOff>
                <xdr:row>264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89" r:id="rId176" name="CaixadeRegistro3">
          <controlPr defaultSize="0" autoFill="0" autoLine="0" autoPict="0">
            <anchor moveWithCells="1">
              <from>
                <xdr:col>8</xdr:col>
                <xdr:colOff>137160</xdr:colOff>
                <xdr:row>264</xdr:row>
                <xdr:rowOff>190500</xdr:rowOff>
              </from>
              <to>
                <xdr:col>8</xdr:col>
                <xdr:colOff>441960</xdr:colOff>
                <xdr:row>265</xdr:row>
                <xdr:rowOff>175260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0" r:id="rId177" name="CaixadeRegistro4">
          <controlPr defaultSize="0" autoFill="0" autoLine="0" autoPict="0">
            <anchor moveWithCells="1">
              <from>
                <xdr:col>8</xdr:col>
                <xdr:colOff>137160</xdr:colOff>
                <xdr:row>265</xdr:row>
                <xdr:rowOff>182880</xdr:rowOff>
              </from>
              <to>
                <xdr:col>8</xdr:col>
                <xdr:colOff>441960</xdr:colOff>
                <xdr:row>266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1" r:id="rId178" name="Caixadesitepre16">
          <controlPr defaultSize="0" autoFill="0" autoLine="0" autoPict="0">
            <anchor moveWithCells="1">
              <from>
                <xdr:col>8</xdr:col>
                <xdr:colOff>121920</xdr:colOff>
                <xdr:row>104</xdr:row>
                <xdr:rowOff>182880</xdr:rowOff>
              </from>
              <to>
                <xdr:col>8</xdr:col>
                <xdr:colOff>441960</xdr:colOff>
                <xdr:row>106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2" r:id="rId179" name="Caixadesitepre13">
          <controlPr defaultSize="0" autoFill="0" autoLine="0" autoPict="0">
            <anchor moveWithCells="1">
              <from>
                <xdr:col>8</xdr:col>
                <xdr:colOff>121920</xdr:colOff>
                <xdr:row>101</xdr:row>
                <xdr:rowOff>175260</xdr:rowOff>
              </from>
              <to>
                <xdr:col>8</xdr:col>
                <xdr:colOff>441960</xdr:colOff>
                <xdr:row>103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4" r:id="rId180" name="Caixadesitepre14">
          <controlPr defaultSize="0" autoFill="0" autoLine="0" autoPict="0">
            <anchor moveWithCells="1">
              <from>
                <xdr:col>8</xdr:col>
                <xdr:colOff>121920</xdr:colOff>
                <xdr:row>102</xdr:row>
                <xdr:rowOff>182880</xdr:rowOff>
              </from>
              <to>
                <xdr:col>8</xdr:col>
                <xdr:colOff>441960</xdr:colOff>
                <xdr:row>104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5" r:id="rId181" name="Caixadesitepre15">
          <controlPr defaultSize="0" autoFill="0" autoLine="0" autoPict="0">
            <anchor moveWithCells="1">
              <from>
                <xdr:col>8</xdr:col>
                <xdr:colOff>121920</xdr:colOff>
                <xdr:row>103</xdr:row>
                <xdr:rowOff>182880</xdr:rowOff>
              </from>
              <to>
                <xdr:col>8</xdr:col>
                <xdr:colOff>441960</xdr:colOff>
                <xdr:row>105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6" r:id="rId182" name="Caixadesitepre20">
          <controlPr defaultSize="0" autoFill="0" autoLine="0" autoPict="0">
            <anchor moveWithCells="1">
              <from>
                <xdr:col>8</xdr:col>
                <xdr:colOff>137160</xdr:colOff>
                <xdr:row>109</xdr:row>
                <xdr:rowOff>182880</xdr:rowOff>
              </from>
              <to>
                <xdr:col>8</xdr:col>
                <xdr:colOff>441960</xdr:colOff>
                <xdr:row>111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7" r:id="rId183" name="Caixadesitepre17">
          <controlPr defaultSize="0" autoFill="0" autoLine="0" autoPict="0">
            <anchor moveWithCells="1">
              <from>
                <xdr:col>8</xdr:col>
                <xdr:colOff>137160</xdr:colOff>
                <xdr:row>106</xdr:row>
                <xdr:rowOff>83820</xdr:rowOff>
              </from>
              <to>
                <xdr:col>8</xdr:col>
                <xdr:colOff>441960</xdr:colOff>
                <xdr:row>108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399" r:id="rId184" name="Caixadesitepre18">
          <controlPr defaultSize="0" autoFill="0" autoLine="0" autoPict="0">
            <anchor moveWithCells="1">
              <from>
                <xdr:col>8</xdr:col>
                <xdr:colOff>137160</xdr:colOff>
                <xdr:row>107</xdr:row>
                <xdr:rowOff>182880</xdr:rowOff>
              </from>
              <to>
                <xdr:col>8</xdr:col>
                <xdr:colOff>441960</xdr:colOff>
                <xdr:row>109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00" r:id="rId185" name="Caixadesitepre19">
          <controlPr defaultSize="0" autoFill="0" autoLine="0" autoPict="0">
            <anchor moveWithCells="1">
              <from>
                <xdr:col>8</xdr:col>
                <xdr:colOff>137160</xdr:colOff>
                <xdr:row>108</xdr:row>
                <xdr:rowOff>182880</xdr:rowOff>
              </from>
              <to>
                <xdr:col>8</xdr:col>
                <xdr:colOff>441960</xdr:colOff>
                <xdr:row>110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06" r:id="rId186" name="Check Box 286">
          <controlPr defaultSize="0" autoFill="0" autoLine="0" autoPict="0">
            <anchor moveWithCells="1">
              <from>
                <xdr:col>8</xdr:col>
                <xdr:colOff>121920</xdr:colOff>
                <xdr:row>282</xdr:row>
                <xdr:rowOff>182880</xdr:rowOff>
              </from>
              <to>
                <xdr:col>8</xdr:col>
                <xdr:colOff>441960</xdr:colOff>
                <xdr:row>284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07" r:id="rId187" name="Check Box 287">
          <controlPr defaultSize="0" autoFill="0" autoLine="0" autoPict="0">
            <anchor moveWithCells="1">
              <from>
                <xdr:col>8</xdr:col>
                <xdr:colOff>121920</xdr:colOff>
                <xdr:row>279</xdr:row>
                <xdr:rowOff>175260</xdr:rowOff>
              </from>
              <to>
                <xdr:col>8</xdr:col>
                <xdr:colOff>441960</xdr:colOff>
                <xdr:row>281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08" r:id="rId188" name="Check Box 288">
          <controlPr defaultSize="0" autoFill="0" autoLine="0" autoPict="0">
            <anchor moveWithCells="1">
              <from>
                <xdr:col>8</xdr:col>
                <xdr:colOff>121920</xdr:colOff>
                <xdr:row>283</xdr:row>
                <xdr:rowOff>182880</xdr:rowOff>
              </from>
              <to>
                <xdr:col>8</xdr:col>
                <xdr:colOff>441960</xdr:colOff>
                <xdr:row>285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09" r:id="rId189" name="Check Box 289">
          <controlPr defaultSize="0" autoFill="0" autoLine="0" autoPict="0">
            <anchor moveWithCells="1">
              <from>
                <xdr:col>8</xdr:col>
                <xdr:colOff>121920</xdr:colOff>
                <xdr:row>280</xdr:row>
                <xdr:rowOff>182880</xdr:rowOff>
              </from>
              <to>
                <xdr:col>8</xdr:col>
                <xdr:colOff>441960</xdr:colOff>
                <xdr:row>282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0" r:id="rId190" name="Check Box 290">
          <controlPr defaultSize="0" autoFill="0" autoLine="0" autoPict="0">
            <anchor moveWithCells="1">
              <from>
                <xdr:col>8</xdr:col>
                <xdr:colOff>121920</xdr:colOff>
                <xdr:row>281</xdr:row>
                <xdr:rowOff>182880</xdr:rowOff>
              </from>
              <to>
                <xdr:col>8</xdr:col>
                <xdr:colOff>441960</xdr:colOff>
                <xdr:row>283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1" r:id="rId191" name="Check Box 291">
          <controlPr defaultSize="0" autoFill="0" autoLine="0" autoPict="0">
            <anchor moveWithCells="1">
              <from>
                <xdr:col>8</xdr:col>
                <xdr:colOff>121920</xdr:colOff>
                <xdr:row>284</xdr:row>
                <xdr:rowOff>182880</xdr:rowOff>
              </from>
              <to>
                <xdr:col>8</xdr:col>
                <xdr:colOff>441960</xdr:colOff>
                <xdr:row>286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2" r:id="rId192" name="Check Box 292">
          <controlPr defaultSize="0" autoFill="0" autoLine="0" autoPict="0">
            <anchor moveWithCells="1">
              <from>
                <xdr:col>8</xdr:col>
                <xdr:colOff>121920</xdr:colOff>
                <xdr:row>285</xdr:row>
                <xdr:rowOff>182880</xdr:rowOff>
              </from>
              <to>
                <xdr:col>8</xdr:col>
                <xdr:colOff>441960</xdr:colOff>
                <xdr:row>287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3" r:id="rId193" name="Check Box 293">
          <controlPr defaultSize="0" autoFill="0" autoLine="0" autoPict="0">
            <anchor moveWithCells="1">
              <from>
                <xdr:col>8</xdr:col>
                <xdr:colOff>121920</xdr:colOff>
                <xdr:row>286</xdr:row>
                <xdr:rowOff>190500</xdr:rowOff>
              </from>
              <to>
                <xdr:col>8</xdr:col>
                <xdr:colOff>441960</xdr:colOff>
                <xdr:row>288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4" r:id="rId194" name="Check Box 294">
          <controlPr defaultSize="0" autoFill="0" autoLine="0" autoPict="0">
            <anchor moveWithCells="1">
              <from>
                <xdr:col>8</xdr:col>
                <xdr:colOff>121920</xdr:colOff>
                <xdr:row>292</xdr:row>
                <xdr:rowOff>0</xdr:rowOff>
              </from>
              <to>
                <xdr:col>8</xdr:col>
                <xdr:colOff>426720</xdr:colOff>
                <xdr:row>293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5" r:id="rId195" name="Check Box 295">
          <controlPr defaultSize="0" autoFill="0" autoLine="0" autoPict="0">
            <anchor moveWithCells="1">
              <from>
                <xdr:col>8</xdr:col>
                <xdr:colOff>121920</xdr:colOff>
                <xdr:row>288</xdr:row>
                <xdr:rowOff>76200</xdr:rowOff>
              </from>
              <to>
                <xdr:col>8</xdr:col>
                <xdr:colOff>426720</xdr:colOff>
                <xdr:row>290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6" r:id="rId196" name="Check Box 296">
          <controlPr defaultSize="0" autoFill="0" autoLine="0" autoPict="0">
            <anchor moveWithCells="1">
              <from>
                <xdr:col>8</xdr:col>
                <xdr:colOff>121920</xdr:colOff>
                <xdr:row>293</xdr:row>
                <xdr:rowOff>0</xdr:rowOff>
              </from>
              <to>
                <xdr:col>8</xdr:col>
                <xdr:colOff>426720</xdr:colOff>
                <xdr:row>294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7" r:id="rId197" name="Check Box 297">
          <controlPr defaultSize="0" autoFill="0" autoLine="0" autoPict="0">
            <anchor moveWithCells="1">
              <from>
                <xdr:col>8</xdr:col>
                <xdr:colOff>121920</xdr:colOff>
                <xdr:row>290</xdr:row>
                <xdr:rowOff>0</xdr:rowOff>
              </from>
              <to>
                <xdr:col>8</xdr:col>
                <xdr:colOff>426720</xdr:colOff>
                <xdr:row>291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8" r:id="rId198" name="Check Box 298">
          <controlPr defaultSize="0" autoFill="0" autoLine="0" autoPict="0">
            <anchor moveWithCells="1">
              <from>
                <xdr:col>8</xdr:col>
                <xdr:colOff>121920</xdr:colOff>
                <xdr:row>291</xdr:row>
                <xdr:rowOff>0</xdr:rowOff>
              </from>
              <to>
                <xdr:col>8</xdr:col>
                <xdr:colOff>426720</xdr:colOff>
                <xdr:row>292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19" r:id="rId199" name="Check Box 299">
          <controlPr defaultSize="0" autoFill="0" autoLine="0" autoPict="0">
            <anchor moveWithCells="1">
              <from>
                <xdr:col>8</xdr:col>
                <xdr:colOff>121920</xdr:colOff>
                <xdr:row>294</xdr:row>
                <xdr:rowOff>0</xdr:rowOff>
              </from>
              <to>
                <xdr:col>8</xdr:col>
                <xdr:colOff>426720</xdr:colOff>
                <xdr:row>295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2" r:id="rId200" name="Check Box 302">
          <controlPr defaultSize="0" autoFill="0" autoLine="0" autoPict="0">
            <anchor moveWithCells="1">
              <from>
                <xdr:col>8</xdr:col>
                <xdr:colOff>114300</xdr:colOff>
                <xdr:row>298</xdr:row>
                <xdr:rowOff>182880</xdr:rowOff>
              </from>
              <to>
                <xdr:col>8</xdr:col>
                <xdr:colOff>419100</xdr:colOff>
                <xdr:row>300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3" r:id="rId201" name="Check Box 303">
          <controlPr defaultSize="0" autoFill="0" autoLine="0" autoPict="0">
            <anchor moveWithCells="1">
              <from>
                <xdr:col>8</xdr:col>
                <xdr:colOff>114300</xdr:colOff>
                <xdr:row>295</xdr:row>
                <xdr:rowOff>60960</xdr:rowOff>
              </from>
              <to>
                <xdr:col>8</xdr:col>
                <xdr:colOff>419100</xdr:colOff>
                <xdr:row>297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4" r:id="rId202" name="Check Box 304">
          <controlPr defaultSize="0" autoFill="0" autoLine="0" autoPict="0">
            <anchor moveWithCells="1">
              <from>
                <xdr:col>8</xdr:col>
                <xdr:colOff>114300</xdr:colOff>
                <xdr:row>299</xdr:row>
                <xdr:rowOff>182880</xdr:rowOff>
              </from>
              <to>
                <xdr:col>8</xdr:col>
                <xdr:colOff>419100</xdr:colOff>
                <xdr:row>301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5" r:id="rId203" name="Check Box 305">
          <controlPr defaultSize="0" autoFill="0" autoLine="0" autoPict="0">
            <anchor moveWithCells="1">
              <from>
                <xdr:col>8</xdr:col>
                <xdr:colOff>114300</xdr:colOff>
                <xdr:row>296</xdr:row>
                <xdr:rowOff>182880</xdr:rowOff>
              </from>
              <to>
                <xdr:col>8</xdr:col>
                <xdr:colOff>419100</xdr:colOff>
                <xdr:row>298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6" r:id="rId204" name="Check Box 306">
          <controlPr defaultSize="0" autoFill="0" autoLine="0" autoPict="0">
            <anchor moveWithCells="1">
              <from>
                <xdr:col>8</xdr:col>
                <xdr:colOff>114300</xdr:colOff>
                <xdr:row>297</xdr:row>
                <xdr:rowOff>182880</xdr:rowOff>
              </from>
              <to>
                <xdr:col>8</xdr:col>
                <xdr:colOff>419100</xdr:colOff>
                <xdr:row>299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7" r:id="rId205" name="Check Box 307">
          <controlPr defaultSize="0" autoFill="0" autoLine="0" autoPict="0">
            <anchor moveWithCells="1">
              <from>
                <xdr:col>8</xdr:col>
                <xdr:colOff>114300</xdr:colOff>
                <xdr:row>300</xdr:row>
                <xdr:rowOff>182880</xdr:rowOff>
              </from>
              <to>
                <xdr:col>8</xdr:col>
                <xdr:colOff>419100</xdr:colOff>
                <xdr:row>302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8" r:id="rId206" name="Check Box 308">
          <controlPr defaultSize="0" autoFill="0" autoLine="0" autoPict="0">
            <anchor moveWithCells="1">
              <from>
                <xdr:col>8</xdr:col>
                <xdr:colOff>114300</xdr:colOff>
                <xdr:row>301</xdr:row>
                <xdr:rowOff>182880</xdr:rowOff>
              </from>
              <to>
                <xdr:col>8</xdr:col>
                <xdr:colOff>419100</xdr:colOff>
                <xdr:row>303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29" r:id="rId207" name="Check Box 309">
          <controlPr defaultSize="0" autoFill="0" autoLine="0" autoPict="0">
            <anchor moveWithCells="1">
              <from>
                <xdr:col>8</xdr:col>
                <xdr:colOff>114300</xdr:colOff>
                <xdr:row>302</xdr:row>
                <xdr:rowOff>190500</xdr:rowOff>
              </from>
              <to>
                <xdr:col>8</xdr:col>
                <xdr:colOff>419100</xdr:colOff>
                <xdr:row>304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0" r:id="rId208" name="Check Box 310">
          <controlPr defaultSize="0" autoFill="0" autoLine="0" autoPict="0">
            <anchor moveWithCells="1">
              <from>
                <xdr:col>8</xdr:col>
                <xdr:colOff>121920</xdr:colOff>
                <xdr:row>306</xdr:row>
                <xdr:rowOff>182880</xdr:rowOff>
              </from>
              <to>
                <xdr:col>8</xdr:col>
                <xdr:colOff>426720</xdr:colOff>
                <xdr:row>308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1" r:id="rId209" name="Check Box 311">
          <controlPr defaultSize="0" autoFill="0" autoLine="0" autoPict="0">
            <anchor moveWithCells="1">
              <from>
                <xdr:col>8</xdr:col>
                <xdr:colOff>121920</xdr:colOff>
                <xdr:row>303</xdr:row>
                <xdr:rowOff>175260</xdr:rowOff>
              </from>
              <to>
                <xdr:col>8</xdr:col>
                <xdr:colOff>426720</xdr:colOff>
                <xdr:row>305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2" r:id="rId210" name="Check Box 312">
          <controlPr defaultSize="0" autoFill="0" autoLine="0" autoPict="0">
            <anchor moveWithCells="1">
              <from>
                <xdr:col>8</xdr:col>
                <xdr:colOff>121920</xdr:colOff>
                <xdr:row>307</xdr:row>
                <xdr:rowOff>182880</xdr:rowOff>
              </from>
              <to>
                <xdr:col>8</xdr:col>
                <xdr:colOff>426720</xdr:colOff>
                <xdr:row>309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3" r:id="rId211" name="Check Box 313">
          <controlPr defaultSize="0" autoFill="0" autoLine="0" autoPict="0">
            <anchor moveWithCells="1">
              <from>
                <xdr:col>8</xdr:col>
                <xdr:colOff>121920</xdr:colOff>
                <xdr:row>304</xdr:row>
                <xdr:rowOff>182880</xdr:rowOff>
              </from>
              <to>
                <xdr:col>8</xdr:col>
                <xdr:colOff>426720</xdr:colOff>
                <xdr:row>306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4" r:id="rId212" name="Check Box 314">
          <controlPr defaultSize="0" autoFill="0" autoLine="0" autoPict="0">
            <anchor moveWithCells="1">
              <from>
                <xdr:col>8</xdr:col>
                <xdr:colOff>121920</xdr:colOff>
                <xdr:row>305</xdr:row>
                <xdr:rowOff>182880</xdr:rowOff>
              </from>
              <to>
                <xdr:col>8</xdr:col>
                <xdr:colOff>426720</xdr:colOff>
                <xdr:row>307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5" r:id="rId213" name="Check Box 315">
          <controlPr defaultSize="0" autoFill="0" autoLine="0" autoPict="0">
            <anchor moveWithCells="1">
              <from>
                <xdr:col>8</xdr:col>
                <xdr:colOff>121920</xdr:colOff>
                <xdr:row>308</xdr:row>
                <xdr:rowOff>182880</xdr:rowOff>
              </from>
              <to>
                <xdr:col>8</xdr:col>
                <xdr:colOff>426720</xdr:colOff>
                <xdr:row>310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6" r:id="rId214" name="Check Box 316">
          <controlPr defaultSize="0" autoFill="0" autoLine="0" autoPict="0">
            <anchor moveWithCells="1">
              <from>
                <xdr:col>8</xdr:col>
                <xdr:colOff>121920</xdr:colOff>
                <xdr:row>309</xdr:row>
                <xdr:rowOff>182880</xdr:rowOff>
              </from>
              <to>
                <xdr:col>8</xdr:col>
                <xdr:colOff>426720</xdr:colOff>
                <xdr:row>311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7" r:id="rId215" name="Check Box 317">
          <controlPr defaultSize="0" autoFill="0" autoLine="0" autoPict="0">
            <anchor moveWithCells="1">
              <from>
                <xdr:col>8</xdr:col>
                <xdr:colOff>121920</xdr:colOff>
                <xdr:row>310</xdr:row>
                <xdr:rowOff>190500</xdr:rowOff>
              </from>
              <to>
                <xdr:col>8</xdr:col>
                <xdr:colOff>426720</xdr:colOff>
                <xdr:row>312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8" r:id="rId216" name="Check Box 318">
          <controlPr defaultSize="0" autoFill="0" autoLine="0" autoPict="0">
            <anchor moveWithCells="1">
              <from>
                <xdr:col>8</xdr:col>
                <xdr:colOff>121920</xdr:colOff>
                <xdr:row>314</xdr:row>
                <xdr:rowOff>182880</xdr:rowOff>
              </from>
              <to>
                <xdr:col>8</xdr:col>
                <xdr:colOff>426720</xdr:colOff>
                <xdr:row>316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39" r:id="rId217" name="Check Box 319">
          <controlPr defaultSize="0" autoFill="0" autoLine="0" autoPict="0">
            <anchor moveWithCells="1">
              <from>
                <xdr:col>8</xdr:col>
                <xdr:colOff>121920</xdr:colOff>
                <xdr:row>311</xdr:row>
                <xdr:rowOff>175260</xdr:rowOff>
              </from>
              <to>
                <xdr:col>8</xdr:col>
                <xdr:colOff>426720</xdr:colOff>
                <xdr:row>313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0" r:id="rId218" name="Check Box 320">
          <controlPr defaultSize="0" autoFill="0" autoLine="0" autoPict="0">
            <anchor moveWithCells="1">
              <from>
                <xdr:col>8</xdr:col>
                <xdr:colOff>121920</xdr:colOff>
                <xdr:row>315</xdr:row>
                <xdr:rowOff>182880</xdr:rowOff>
              </from>
              <to>
                <xdr:col>8</xdr:col>
                <xdr:colOff>426720</xdr:colOff>
                <xdr:row>317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1" r:id="rId219" name="Check Box 321">
          <controlPr defaultSize="0" autoFill="0" autoLine="0" autoPict="0">
            <anchor moveWithCells="1">
              <from>
                <xdr:col>8</xdr:col>
                <xdr:colOff>121920</xdr:colOff>
                <xdr:row>312</xdr:row>
                <xdr:rowOff>182880</xdr:rowOff>
              </from>
              <to>
                <xdr:col>8</xdr:col>
                <xdr:colOff>426720</xdr:colOff>
                <xdr:row>314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2" r:id="rId220" name="Check Box 322">
          <controlPr defaultSize="0" autoFill="0" autoLine="0" autoPict="0">
            <anchor moveWithCells="1">
              <from>
                <xdr:col>8</xdr:col>
                <xdr:colOff>121920</xdr:colOff>
                <xdr:row>313</xdr:row>
                <xdr:rowOff>182880</xdr:rowOff>
              </from>
              <to>
                <xdr:col>8</xdr:col>
                <xdr:colOff>426720</xdr:colOff>
                <xdr:row>315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3" r:id="rId221" name="Check Box 323">
          <controlPr defaultSize="0" autoFill="0" autoLine="0" autoPict="0">
            <anchor moveWithCells="1">
              <from>
                <xdr:col>8</xdr:col>
                <xdr:colOff>121920</xdr:colOff>
                <xdr:row>316</xdr:row>
                <xdr:rowOff>182880</xdr:rowOff>
              </from>
              <to>
                <xdr:col>8</xdr:col>
                <xdr:colOff>426720</xdr:colOff>
                <xdr:row>318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4" r:id="rId222" name="Check Box 324">
          <controlPr defaultSize="0" autoFill="0" autoLine="0" autoPict="0">
            <anchor moveWithCells="1">
              <from>
                <xdr:col>8</xdr:col>
                <xdr:colOff>121920</xdr:colOff>
                <xdr:row>317</xdr:row>
                <xdr:rowOff>182880</xdr:rowOff>
              </from>
              <to>
                <xdr:col>8</xdr:col>
                <xdr:colOff>426720</xdr:colOff>
                <xdr:row>319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5" r:id="rId223" name="Check Box 325">
          <controlPr defaultSize="0" autoFill="0" autoLine="0" autoPict="0">
            <anchor moveWithCells="1">
              <from>
                <xdr:col>8</xdr:col>
                <xdr:colOff>121920</xdr:colOff>
                <xdr:row>319</xdr:row>
                <xdr:rowOff>0</xdr:rowOff>
              </from>
              <to>
                <xdr:col>8</xdr:col>
                <xdr:colOff>426720</xdr:colOff>
                <xdr:row>320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6" r:id="rId224" name="Check Box 326">
          <controlPr defaultSize="0" autoFill="0" autoLine="0" autoPict="0">
            <anchor moveWithCells="1">
              <from>
                <xdr:col>8</xdr:col>
                <xdr:colOff>121920</xdr:colOff>
                <xdr:row>322</xdr:row>
                <xdr:rowOff>175260</xdr:rowOff>
              </from>
              <to>
                <xdr:col>8</xdr:col>
                <xdr:colOff>426720</xdr:colOff>
                <xdr:row>324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7" r:id="rId225" name="Check Box 327">
          <controlPr defaultSize="0" autoFill="0" autoLine="0" autoPict="0">
            <anchor moveWithCells="1">
              <from>
                <xdr:col>8</xdr:col>
                <xdr:colOff>121920</xdr:colOff>
                <xdr:row>319</xdr:row>
                <xdr:rowOff>160020</xdr:rowOff>
              </from>
              <to>
                <xdr:col>8</xdr:col>
                <xdr:colOff>426720</xdr:colOff>
                <xdr:row>320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8" r:id="rId226" name="Check Box 328">
          <controlPr defaultSize="0" autoFill="0" autoLine="0" autoPict="0">
            <anchor moveWithCells="1">
              <from>
                <xdr:col>8</xdr:col>
                <xdr:colOff>121920</xdr:colOff>
                <xdr:row>323</xdr:row>
                <xdr:rowOff>175260</xdr:rowOff>
              </from>
              <to>
                <xdr:col>8</xdr:col>
                <xdr:colOff>426720</xdr:colOff>
                <xdr:row>325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49" r:id="rId227" name="Check Box 329">
          <controlPr defaultSize="0" autoFill="0" autoLine="0" autoPict="0">
            <anchor moveWithCells="1">
              <from>
                <xdr:col>8</xdr:col>
                <xdr:colOff>121920</xdr:colOff>
                <xdr:row>320</xdr:row>
                <xdr:rowOff>175260</xdr:rowOff>
              </from>
              <to>
                <xdr:col>8</xdr:col>
                <xdr:colOff>426720</xdr:colOff>
                <xdr:row>321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0" r:id="rId228" name="Check Box 330">
          <controlPr defaultSize="0" autoFill="0" autoLine="0" autoPict="0">
            <anchor moveWithCells="1">
              <from>
                <xdr:col>8</xdr:col>
                <xdr:colOff>121920</xdr:colOff>
                <xdr:row>321</xdr:row>
                <xdr:rowOff>175260</xdr:rowOff>
              </from>
              <to>
                <xdr:col>8</xdr:col>
                <xdr:colOff>426720</xdr:colOff>
                <xdr:row>323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4" r:id="rId229" name="Check Box 334">
          <controlPr defaultSize="0" autoFill="0" autoLine="0" autoPict="0">
            <anchor moveWithCells="1">
              <from>
                <xdr:col>8</xdr:col>
                <xdr:colOff>121920</xdr:colOff>
                <xdr:row>329</xdr:row>
                <xdr:rowOff>0</xdr:rowOff>
              </from>
              <to>
                <xdr:col>8</xdr:col>
                <xdr:colOff>426720</xdr:colOff>
                <xdr:row>329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5" r:id="rId230" name="Check Box 335">
          <controlPr defaultSize="0" autoFill="0" autoLine="0" autoPict="0">
            <anchor moveWithCells="1">
              <from>
                <xdr:col>8</xdr:col>
                <xdr:colOff>121920</xdr:colOff>
                <xdr:row>325</xdr:row>
                <xdr:rowOff>68580</xdr:rowOff>
              </from>
              <to>
                <xdr:col>8</xdr:col>
                <xdr:colOff>426720</xdr:colOff>
                <xdr:row>327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6" r:id="rId231" name="Check Box 336">
          <controlPr defaultSize="0" autoFill="0" autoLine="0" autoPict="0">
            <anchor moveWithCells="1">
              <from>
                <xdr:col>8</xdr:col>
                <xdr:colOff>121920</xdr:colOff>
                <xdr:row>329</xdr:row>
                <xdr:rowOff>236220</xdr:rowOff>
              </from>
              <to>
                <xdr:col>8</xdr:col>
                <xdr:colOff>426720</xdr:colOff>
                <xdr:row>330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7" r:id="rId232" name="Check Box 337">
          <controlPr defaultSize="0" autoFill="0" autoLine="0" autoPict="0">
            <anchor moveWithCells="1">
              <from>
                <xdr:col>8</xdr:col>
                <xdr:colOff>121920</xdr:colOff>
                <xdr:row>327</xdr:row>
                <xdr:rowOff>22860</xdr:rowOff>
              </from>
              <to>
                <xdr:col>8</xdr:col>
                <xdr:colOff>426720</xdr:colOff>
                <xdr:row>327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8" r:id="rId233" name="Check Box 338">
          <controlPr defaultSize="0" autoFill="0" autoLine="0" autoPict="0">
            <anchor moveWithCells="1">
              <from>
                <xdr:col>8</xdr:col>
                <xdr:colOff>121920</xdr:colOff>
                <xdr:row>327</xdr:row>
                <xdr:rowOff>236220</xdr:rowOff>
              </from>
              <to>
                <xdr:col>8</xdr:col>
                <xdr:colOff>426720</xdr:colOff>
                <xdr:row>328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59" r:id="rId234" name="Check Box 339">
          <controlPr defaultSize="0" autoFill="0" autoLine="0" autoPict="0">
            <anchor moveWithCells="1">
              <from>
                <xdr:col>8</xdr:col>
                <xdr:colOff>121920</xdr:colOff>
                <xdr:row>330</xdr:row>
                <xdr:rowOff>236220</xdr:rowOff>
              </from>
              <to>
                <xdr:col>8</xdr:col>
                <xdr:colOff>426720</xdr:colOff>
                <xdr:row>331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460" r:id="rId235" name="Check Box 340">
          <controlPr defaultSize="0" autoFill="0" autoLine="0" autoPict="0">
            <anchor moveWithCells="1">
              <from>
                <xdr:col>8</xdr:col>
                <xdr:colOff>121920</xdr:colOff>
                <xdr:row>331</xdr:row>
                <xdr:rowOff>236220</xdr:rowOff>
              </from>
              <to>
                <xdr:col>8</xdr:col>
                <xdr:colOff>426720</xdr:colOff>
                <xdr:row>332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5" r:id="rId236" name="Check Box 45">
          <controlPr defaultSize="0" autoFill="0" autoLine="0" autoPict="0">
            <anchor moveWithCells="1">
              <from>
                <xdr:col>8</xdr:col>
                <xdr:colOff>137160</xdr:colOff>
                <xdr:row>54</xdr:row>
                <xdr:rowOff>68580</xdr:rowOff>
              </from>
              <to>
                <xdr:col>8</xdr:col>
                <xdr:colOff>441960</xdr:colOff>
                <xdr:row>56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6" r:id="rId237" name="Check Box 46">
          <controlPr defaultSize="0" autoFill="0" autoLine="0" autoPict="0">
            <anchor moveWithCells="1">
              <from>
                <xdr:col>8</xdr:col>
                <xdr:colOff>137160</xdr:colOff>
                <xdr:row>58</xdr:row>
                <xdr:rowOff>182880</xdr:rowOff>
              </from>
              <to>
                <xdr:col>8</xdr:col>
                <xdr:colOff>441960</xdr:colOff>
                <xdr:row>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7" r:id="rId238" name="Check Box 47">
          <controlPr defaultSize="0" autoFill="0" autoLine="0" autoPict="0">
            <anchor moveWithCells="1">
              <from>
                <xdr:col>8</xdr:col>
                <xdr:colOff>137160</xdr:colOff>
                <xdr:row>55</xdr:row>
                <xdr:rowOff>175260</xdr:rowOff>
              </from>
              <to>
                <xdr:col>8</xdr:col>
                <xdr:colOff>441960</xdr:colOff>
                <xdr:row>57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8" r:id="rId239" name="Check Box 48">
          <controlPr defaultSize="0" autoFill="0" autoLine="0" autoPict="0">
            <anchor moveWithCells="1">
              <from>
                <xdr:col>8</xdr:col>
                <xdr:colOff>137160</xdr:colOff>
                <xdr:row>59</xdr:row>
                <xdr:rowOff>182880</xdr:rowOff>
              </from>
              <to>
                <xdr:col>8</xdr:col>
                <xdr:colOff>441960</xdr:colOff>
                <xdr:row>61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69" r:id="rId240" name="Check Box 49">
          <controlPr defaultSize="0" autoFill="0" autoLine="0" autoPict="0">
            <anchor moveWithCells="1">
              <from>
                <xdr:col>8</xdr:col>
                <xdr:colOff>137160</xdr:colOff>
                <xdr:row>56</xdr:row>
                <xdr:rowOff>182880</xdr:rowOff>
              </from>
              <to>
                <xdr:col>8</xdr:col>
                <xdr:colOff>441960</xdr:colOff>
                <xdr:row>58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0" r:id="rId241" name="Check Box 50">
          <controlPr defaultSize="0" autoFill="0" autoLine="0" autoPict="0">
            <anchor moveWithCells="1">
              <from>
                <xdr:col>8</xdr:col>
                <xdr:colOff>137160</xdr:colOff>
                <xdr:row>57</xdr:row>
                <xdr:rowOff>175260</xdr:rowOff>
              </from>
              <to>
                <xdr:col>8</xdr:col>
                <xdr:colOff>449580</xdr:colOff>
                <xdr:row>59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1" r:id="rId242" name="Check Box 51">
          <controlPr defaultSize="0" autoFill="0" autoLine="0" autoPict="0">
            <anchor moveWithCells="1">
              <from>
                <xdr:col>8</xdr:col>
                <xdr:colOff>137160</xdr:colOff>
                <xdr:row>60</xdr:row>
                <xdr:rowOff>182880</xdr:rowOff>
              </from>
              <to>
                <xdr:col>8</xdr:col>
                <xdr:colOff>441960</xdr:colOff>
                <xdr:row>62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2" r:id="rId243" name="Check Box 52">
          <controlPr defaultSize="0" autoFill="0" autoLine="0" autoPict="0">
            <anchor moveWithCells="1">
              <from>
                <xdr:col>8</xdr:col>
                <xdr:colOff>137160</xdr:colOff>
                <xdr:row>64</xdr:row>
                <xdr:rowOff>190500</xdr:rowOff>
              </from>
              <to>
                <xdr:col>8</xdr:col>
                <xdr:colOff>441960</xdr:colOff>
                <xdr:row>66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3" r:id="rId244" name="Check Box 53">
          <controlPr defaultSize="0" autoFill="0" autoLine="0" autoPict="0">
            <anchor moveWithCells="1">
              <from>
                <xdr:col>8</xdr:col>
                <xdr:colOff>137160</xdr:colOff>
                <xdr:row>61</xdr:row>
                <xdr:rowOff>182880</xdr:rowOff>
              </from>
              <to>
                <xdr:col>8</xdr:col>
                <xdr:colOff>441960</xdr:colOff>
                <xdr:row>63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4" r:id="rId245" name="Check Box 54">
          <controlPr defaultSize="0" autoFill="0" autoLine="0" autoPict="0">
            <anchor moveWithCells="1">
              <from>
                <xdr:col>8</xdr:col>
                <xdr:colOff>137160</xdr:colOff>
                <xdr:row>65</xdr:row>
                <xdr:rowOff>190500</xdr:rowOff>
              </from>
              <to>
                <xdr:col>8</xdr:col>
                <xdr:colOff>441960</xdr:colOff>
                <xdr:row>67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5" r:id="rId246" name="Check Box 55">
          <controlPr defaultSize="0" autoFill="0" autoLine="0" autoPict="0">
            <anchor moveWithCells="1">
              <from>
                <xdr:col>8</xdr:col>
                <xdr:colOff>137160</xdr:colOff>
                <xdr:row>62</xdr:row>
                <xdr:rowOff>190500</xdr:rowOff>
              </from>
              <to>
                <xdr:col>8</xdr:col>
                <xdr:colOff>441960</xdr:colOff>
                <xdr:row>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76" r:id="rId247" name="Check Box 56">
          <controlPr defaultSize="0" autoFill="0" autoLine="0" autoPict="0">
            <anchor moveWithCells="1">
              <from>
                <xdr:col>8</xdr:col>
                <xdr:colOff>137160</xdr:colOff>
                <xdr:row>63</xdr:row>
                <xdr:rowOff>190500</xdr:rowOff>
              </from>
              <to>
                <xdr:col>8</xdr:col>
                <xdr:colOff>441960</xdr:colOff>
                <xdr:row>65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0" r:id="rId248" name="Check Box 60">
          <controlPr defaultSize="0" autoFill="0" autoLine="0" autoPict="0">
            <anchor moveWithCells="1">
              <from>
                <xdr:col>8</xdr:col>
                <xdr:colOff>121920</xdr:colOff>
                <xdr:row>70</xdr:row>
                <xdr:rowOff>182880</xdr:rowOff>
              </from>
              <to>
                <xdr:col>8</xdr:col>
                <xdr:colOff>426720</xdr:colOff>
                <xdr:row>72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1" r:id="rId249" name="Check Box 61">
          <controlPr defaultSize="0" autoFill="0" autoLine="0" autoPict="0">
            <anchor moveWithCells="1">
              <from>
                <xdr:col>8</xdr:col>
                <xdr:colOff>121920</xdr:colOff>
                <xdr:row>67</xdr:row>
                <xdr:rowOff>60960</xdr:rowOff>
              </from>
              <to>
                <xdr:col>8</xdr:col>
                <xdr:colOff>426720</xdr:colOff>
                <xdr:row>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2" r:id="rId250" name="Check Box 62">
          <controlPr defaultSize="0" autoFill="0" autoLine="0" autoPict="0">
            <anchor moveWithCells="1">
              <from>
                <xdr:col>8</xdr:col>
                <xdr:colOff>121920</xdr:colOff>
                <xdr:row>71</xdr:row>
                <xdr:rowOff>182880</xdr:rowOff>
              </from>
              <to>
                <xdr:col>8</xdr:col>
                <xdr:colOff>426720</xdr:colOff>
                <xdr:row>73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3" r:id="rId251" name="Check Box 63">
          <controlPr defaultSize="0" autoFill="0" autoLine="0" autoPict="0">
            <anchor moveWithCells="1">
              <from>
                <xdr:col>8</xdr:col>
                <xdr:colOff>121920</xdr:colOff>
                <xdr:row>68</xdr:row>
                <xdr:rowOff>182880</xdr:rowOff>
              </from>
              <to>
                <xdr:col>8</xdr:col>
                <xdr:colOff>426720</xdr:colOff>
                <xdr:row>70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84" r:id="rId252" name="Check Box 64">
          <controlPr defaultSize="0" autoFill="0" autoLine="0" autoPict="0">
            <anchor moveWithCells="1">
              <from>
                <xdr:col>8</xdr:col>
                <xdr:colOff>121920</xdr:colOff>
                <xdr:row>69</xdr:row>
                <xdr:rowOff>182880</xdr:rowOff>
              </from>
              <to>
                <xdr:col>8</xdr:col>
                <xdr:colOff>426720</xdr:colOff>
                <xdr:row>71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3" r:id="rId253" name="Check Box 103">
          <controlPr defaultSize="0" autoFill="0" autoLine="0" autoPict="0">
            <anchor moveWithCells="1">
              <from>
                <xdr:col>8</xdr:col>
                <xdr:colOff>137160</xdr:colOff>
                <xdr:row>125</xdr:row>
                <xdr:rowOff>76200</xdr:rowOff>
              </from>
              <to>
                <xdr:col>8</xdr:col>
                <xdr:colOff>441960</xdr:colOff>
                <xdr:row>127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4" r:id="rId254" name="Check Box 104">
          <controlPr defaultSize="0" autoFill="0" autoLine="0" autoPict="0">
            <anchor moveWithCells="1">
              <from>
                <xdr:col>8</xdr:col>
                <xdr:colOff>137160</xdr:colOff>
                <xdr:row>129</xdr:row>
                <xdr:rowOff>182880</xdr:rowOff>
              </from>
              <to>
                <xdr:col>8</xdr:col>
                <xdr:colOff>441960</xdr:colOff>
                <xdr:row>131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5" r:id="rId255" name="Check Box 105">
          <controlPr defaultSize="0" autoFill="0" autoLine="0" autoPict="0">
            <anchor moveWithCells="1">
              <from>
                <xdr:col>8</xdr:col>
                <xdr:colOff>137160</xdr:colOff>
                <xdr:row>126</xdr:row>
                <xdr:rowOff>182880</xdr:rowOff>
              </from>
              <to>
                <xdr:col>8</xdr:col>
                <xdr:colOff>441960</xdr:colOff>
                <xdr:row>128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6" r:id="rId256" name="Check Box 106">
          <controlPr defaultSize="0" autoFill="0" autoLine="0" autoPict="0">
            <anchor moveWithCells="1">
              <from>
                <xdr:col>8</xdr:col>
                <xdr:colOff>137160</xdr:colOff>
                <xdr:row>130</xdr:row>
                <xdr:rowOff>182880</xdr:rowOff>
              </from>
              <to>
                <xdr:col>8</xdr:col>
                <xdr:colOff>441960</xdr:colOff>
                <xdr:row>132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7" r:id="rId257" name="Check Box 107">
          <controlPr defaultSize="0" autoFill="0" autoLine="0" autoPict="0">
            <anchor moveWithCells="1">
              <from>
                <xdr:col>8</xdr:col>
                <xdr:colOff>137160</xdr:colOff>
                <xdr:row>127</xdr:row>
                <xdr:rowOff>190500</xdr:rowOff>
              </from>
              <to>
                <xdr:col>8</xdr:col>
                <xdr:colOff>441960</xdr:colOff>
                <xdr:row>129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8" r:id="rId258" name="Check Box 108">
          <controlPr defaultSize="0" autoFill="0" autoLine="0" autoPict="0">
            <anchor moveWithCells="1">
              <from>
                <xdr:col>8</xdr:col>
                <xdr:colOff>137160</xdr:colOff>
                <xdr:row>128</xdr:row>
                <xdr:rowOff>182880</xdr:rowOff>
              </from>
              <to>
                <xdr:col>8</xdr:col>
                <xdr:colOff>441960</xdr:colOff>
                <xdr:row>130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29" r:id="rId259" name="Check Box 109">
          <controlPr defaultSize="0" autoFill="0" autoLine="0" autoPict="0">
            <anchor moveWithCells="1">
              <from>
                <xdr:col>8</xdr:col>
                <xdr:colOff>137160</xdr:colOff>
                <xdr:row>131</xdr:row>
                <xdr:rowOff>182880</xdr:rowOff>
              </from>
              <to>
                <xdr:col>8</xdr:col>
                <xdr:colOff>441960</xdr:colOff>
                <xdr:row>133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1" r:id="rId260" name="Check Box 111">
          <controlPr defaultSize="0" autoFill="0" autoLine="0" autoPict="0">
            <anchor moveWithCells="1">
              <from>
                <xdr:col>8</xdr:col>
                <xdr:colOff>137160</xdr:colOff>
                <xdr:row>132</xdr:row>
                <xdr:rowOff>182880</xdr:rowOff>
              </from>
              <to>
                <xdr:col>8</xdr:col>
                <xdr:colOff>441960</xdr:colOff>
                <xdr:row>134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3" r:id="rId261" name="Check Box 113">
          <controlPr defaultSize="0" autoFill="0" autoLine="0" autoPict="0">
            <anchor moveWithCells="1">
              <from>
                <xdr:col>8</xdr:col>
                <xdr:colOff>137160</xdr:colOff>
                <xdr:row>133</xdr:row>
                <xdr:rowOff>190500</xdr:rowOff>
              </from>
              <to>
                <xdr:col>8</xdr:col>
                <xdr:colOff>441960</xdr:colOff>
                <xdr:row>135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6" r:id="rId262" name="Check Box 116">
          <controlPr defaultSize="0" autoFill="0" autoLine="0" autoPict="0">
            <anchor moveWithCells="1">
              <from>
                <xdr:col>8</xdr:col>
                <xdr:colOff>137160</xdr:colOff>
                <xdr:row>139</xdr:row>
                <xdr:rowOff>182880</xdr:rowOff>
              </from>
              <to>
                <xdr:col>8</xdr:col>
                <xdr:colOff>441960</xdr:colOff>
                <xdr:row>141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38" r:id="rId263" name="Check Box 118">
          <controlPr defaultSize="0" autoFill="0" autoLine="0" autoPict="0">
            <anchor moveWithCells="1">
              <from>
                <xdr:col>8</xdr:col>
                <xdr:colOff>137160</xdr:colOff>
                <xdr:row>140</xdr:row>
                <xdr:rowOff>190500</xdr:rowOff>
              </from>
              <to>
                <xdr:col>8</xdr:col>
                <xdr:colOff>441960</xdr:colOff>
                <xdr:row>142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0" r:id="rId264" name="Check Box 120">
          <controlPr defaultSize="0" autoFill="0" autoLine="0" autoPict="0">
            <anchor moveWithCells="1">
              <from>
                <xdr:col>8</xdr:col>
                <xdr:colOff>137160</xdr:colOff>
                <xdr:row>138</xdr:row>
                <xdr:rowOff>190500</xdr:rowOff>
              </from>
              <to>
                <xdr:col>8</xdr:col>
                <xdr:colOff>441960</xdr:colOff>
                <xdr:row>140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1" r:id="rId265" name="Check Box 121">
          <controlPr defaultSize="0" autoFill="0" autoLine="0" autoPict="0">
            <anchor moveWithCells="1">
              <from>
                <xdr:col>8</xdr:col>
                <xdr:colOff>137160</xdr:colOff>
                <xdr:row>141</xdr:row>
                <xdr:rowOff>190500</xdr:rowOff>
              </from>
              <to>
                <xdr:col>8</xdr:col>
                <xdr:colOff>441960</xdr:colOff>
                <xdr:row>143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43" r:id="rId266" name="Check Box 123">
          <controlPr defaultSize="0" autoFill="0" autoLine="0" autoPict="0">
            <anchor moveWithCells="1">
              <from>
                <xdr:col>8</xdr:col>
                <xdr:colOff>137160</xdr:colOff>
                <xdr:row>142</xdr:row>
                <xdr:rowOff>182880</xdr:rowOff>
              </from>
              <to>
                <xdr:col>8</xdr:col>
                <xdr:colOff>441960</xdr:colOff>
                <xdr:row>144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635" r:id="rId267" name="Check Box 515">
          <controlPr defaultSize="0" autoFill="0" autoLine="0" autoPict="0">
            <anchor moveWithCells="1">
              <from>
                <xdr:col>8</xdr:col>
                <xdr:colOff>137160</xdr:colOff>
                <xdr:row>223</xdr:row>
                <xdr:rowOff>182880</xdr:rowOff>
              </from>
              <to>
                <xdr:col>8</xdr:col>
                <xdr:colOff>441960</xdr:colOff>
                <xdr:row>225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636" r:id="rId268" name="Check Box 516">
          <controlPr defaultSize="0" autoFill="0" autoLine="0" autoPict="0">
            <anchor moveWithCells="1">
              <from>
                <xdr:col>8</xdr:col>
                <xdr:colOff>137160</xdr:colOff>
                <xdr:row>222</xdr:row>
                <xdr:rowOff>175260</xdr:rowOff>
              </from>
              <to>
                <xdr:col>8</xdr:col>
                <xdr:colOff>441960</xdr:colOff>
                <xdr:row>223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1" r:id="rId269" name="Check Box 1">
          <controlPr defaultSize="0" autoFill="0" autoLine="0" autoPict="0">
            <anchor moveWithCells="1">
              <from>
                <xdr:col>8</xdr:col>
                <xdr:colOff>137160</xdr:colOff>
                <xdr:row>8</xdr:row>
                <xdr:rowOff>106680</xdr:rowOff>
              </from>
              <to>
                <xdr:col>8</xdr:col>
                <xdr:colOff>441960</xdr:colOff>
                <xdr:row>10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270" name="Check Box 2">
          <controlPr defaultSize="0" autoFill="0" autoLine="0" autoPict="0">
            <anchor moveWithCells="1">
              <from>
                <xdr:col>8</xdr:col>
                <xdr:colOff>144780</xdr:colOff>
                <xdr:row>9</xdr:row>
                <xdr:rowOff>182880</xdr:rowOff>
              </from>
              <to>
                <xdr:col>8</xdr:col>
                <xdr:colOff>449580</xdr:colOff>
                <xdr:row>10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271" name="Check Box 3">
          <controlPr defaultSize="0" autoFill="0" autoLine="0" autoPict="0">
            <anchor moveWithCells="1">
              <from>
                <xdr:col>8</xdr:col>
                <xdr:colOff>144780</xdr:colOff>
                <xdr:row>10</xdr:row>
                <xdr:rowOff>175260</xdr:rowOff>
              </from>
              <to>
                <xdr:col>8</xdr:col>
                <xdr:colOff>449580</xdr:colOff>
                <xdr:row>11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272" name="Check Box 4">
          <controlPr defaultSize="0" autoFill="0" autoLine="0" autoPict="0">
            <anchor moveWithCells="1">
              <from>
                <xdr:col>8</xdr:col>
                <xdr:colOff>144780</xdr:colOff>
                <xdr:row>11</xdr:row>
                <xdr:rowOff>182880</xdr:rowOff>
              </from>
              <to>
                <xdr:col>8</xdr:col>
                <xdr:colOff>449580</xdr:colOff>
                <xdr:row>12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273" name="Check Box 5">
          <controlPr defaultSize="0" autoFill="0" autoLine="0" autoPict="0">
            <anchor moveWithCells="1">
              <from>
                <xdr:col>8</xdr:col>
                <xdr:colOff>144780</xdr:colOff>
                <xdr:row>12</xdr:row>
                <xdr:rowOff>182880</xdr:rowOff>
              </from>
              <to>
                <xdr:col>8</xdr:col>
                <xdr:colOff>449580</xdr:colOff>
                <xdr:row>13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274" name="Check Box 6">
          <controlPr defaultSize="0" autoFill="0" autoLine="0" autoPict="0">
            <anchor moveWithCells="1">
              <from>
                <xdr:col>8</xdr:col>
                <xdr:colOff>144780</xdr:colOff>
                <xdr:row>13</xdr:row>
                <xdr:rowOff>182880</xdr:rowOff>
              </from>
              <to>
                <xdr:col>8</xdr:col>
                <xdr:colOff>449580</xdr:colOff>
                <xdr:row>14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7" r:id="rId275" name="Check Box 7">
          <controlPr defaultSize="0" autoFill="0" autoLine="0" autoPict="0">
            <anchor moveWithCells="1">
              <from>
                <xdr:col>8</xdr:col>
                <xdr:colOff>144780</xdr:colOff>
                <xdr:row>14</xdr:row>
                <xdr:rowOff>175260</xdr:rowOff>
              </from>
              <to>
                <xdr:col>8</xdr:col>
                <xdr:colOff>449580</xdr:colOff>
                <xdr:row>15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8" r:id="rId276" name="Check Box 8">
          <controlPr defaultSize="0" autoFill="0" autoLine="0" autoPict="0">
            <anchor moveWithCells="1">
              <from>
                <xdr:col>8</xdr:col>
                <xdr:colOff>144780</xdr:colOff>
                <xdr:row>15</xdr:row>
                <xdr:rowOff>152400</xdr:rowOff>
              </from>
              <to>
                <xdr:col>8</xdr:col>
                <xdr:colOff>449580</xdr:colOff>
                <xdr:row>16</xdr:row>
                <xdr:rowOff>160020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9" r:id="rId277" name="Check Box 9">
          <controlPr defaultSize="0" autoFill="0" autoLine="0" autoPict="0">
            <anchor moveWithCells="1">
              <from>
                <xdr:col>8</xdr:col>
                <xdr:colOff>152400</xdr:colOff>
                <xdr:row>16</xdr:row>
                <xdr:rowOff>182880</xdr:rowOff>
              </from>
              <to>
                <xdr:col>8</xdr:col>
                <xdr:colOff>457200</xdr:colOff>
                <xdr:row>17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0" r:id="rId278" name="Check Box 10">
          <controlPr defaultSize="0" autoFill="0" autoLine="0" autoPict="0">
            <anchor moveWithCells="1">
              <from>
                <xdr:col>8</xdr:col>
                <xdr:colOff>152400</xdr:colOff>
                <xdr:row>17</xdr:row>
                <xdr:rowOff>182880</xdr:rowOff>
              </from>
              <to>
                <xdr:col>8</xdr:col>
                <xdr:colOff>457200</xdr:colOff>
                <xdr:row>18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279" name="Check Box 11">
          <controlPr defaultSize="0" autoFill="0" autoLine="0" autoPict="0">
            <anchor moveWithCells="1">
              <from>
                <xdr:col>8</xdr:col>
                <xdr:colOff>152400</xdr:colOff>
                <xdr:row>18</xdr:row>
                <xdr:rowOff>190500</xdr:rowOff>
              </from>
              <to>
                <xdr:col>8</xdr:col>
                <xdr:colOff>457200</xdr:colOff>
                <xdr:row>19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280" name="Check Box 12">
          <controlPr defaultSize="0" autoFill="0" autoLine="0" autoPict="0">
            <anchor moveWithCells="1">
              <from>
                <xdr:col>8</xdr:col>
                <xdr:colOff>152400</xdr:colOff>
                <xdr:row>19</xdr:row>
                <xdr:rowOff>190500</xdr:rowOff>
              </from>
              <to>
                <xdr:col>8</xdr:col>
                <xdr:colOff>457200</xdr:colOff>
                <xdr:row>20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81" name="Check Box 14">
          <controlPr defaultSize="0" autoFill="0" autoLine="0" autoPict="0">
            <anchor moveWithCells="1">
              <from>
                <xdr:col>8</xdr:col>
                <xdr:colOff>152400</xdr:colOff>
                <xdr:row>21</xdr:row>
                <xdr:rowOff>182880</xdr:rowOff>
              </from>
              <to>
                <xdr:col>8</xdr:col>
                <xdr:colOff>457200</xdr:colOff>
                <xdr:row>22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82" name="Check Box 15">
          <controlPr defaultSize="0" autoFill="0" autoLine="0" autoPict="0">
            <anchor moveWithCells="1">
              <from>
                <xdr:col>8</xdr:col>
                <xdr:colOff>152400</xdr:colOff>
                <xdr:row>22</xdr:row>
                <xdr:rowOff>182880</xdr:rowOff>
              </from>
              <to>
                <xdr:col>8</xdr:col>
                <xdr:colOff>457200</xdr:colOff>
                <xdr:row>23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83" name="Check Box 17">
          <controlPr defaultSize="0" autoFill="0" autoLine="0" autoPict="0">
            <anchor moveWithCells="1">
              <from>
                <xdr:col>8</xdr:col>
                <xdr:colOff>152400</xdr:colOff>
                <xdr:row>20</xdr:row>
                <xdr:rowOff>198120</xdr:rowOff>
              </from>
              <to>
                <xdr:col>8</xdr:col>
                <xdr:colOff>457200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99" r:id="rId284" name="Caixadesitepre1">
          <controlPr defaultSize="0" autoFill="0" autoLine="0" autoPict="0">
            <anchor moveWithCells="1">
              <from>
                <xdr:col>8</xdr:col>
                <xdr:colOff>137160</xdr:colOff>
                <xdr:row>89</xdr:row>
                <xdr:rowOff>175260</xdr:rowOff>
              </from>
              <to>
                <xdr:col>8</xdr:col>
                <xdr:colOff>441960</xdr:colOff>
                <xdr:row>91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1" r:id="rId285" name="Caixadesitepre2">
          <controlPr defaultSize="0" autoFill="0" autoLine="0" autoPict="0">
            <anchor moveWithCells="1">
              <from>
                <xdr:col>8</xdr:col>
                <xdr:colOff>137160</xdr:colOff>
                <xdr:row>90</xdr:row>
                <xdr:rowOff>160020</xdr:rowOff>
              </from>
              <to>
                <xdr:col>8</xdr:col>
                <xdr:colOff>441960</xdr:colOff>
                <xdr:row>91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3" r:id="rId286" name="Caixadesitepre3">
          <controlPr defaultSize="0" autoFill="0" autoLine="0" autoPict="0">
            <anchor moveWithCells="1">
              <from>
                <xdr:col>8</xdr:col>
                <xdr:colOff>137160</xdr:colOff>
                <xdr:row>91</xdr:row>
                <xdr:rowOff>175260</xdr:rowOff>
              </from>
              <to>
                <xdr:col>8</xdr:col>
                <xdr:colOff>441960</xdr:colOff>
                <xdr:row>92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04" r:id="rId287" name="Caixadesitepre4">
          <controlPr defaultSize="0" autoFill="0" autoLine="0" autoPict="0">
            <anchor moveWithCells="1">
              <from>
                <xdr:col>8</xdr:col>
                <xdr:colOff>137160</xdr:colOff>
                <xdr:row>92</xdr:row>
                <xdr:rowOff>175260</xdr:rowOff>
              </from>
              <to>
                <xdr:col>8</xdr:col>
                <xdr:colOff>441960</xdr:colOff>
                <xdr:row>94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06" r:id="rId288" name="Check Box 586">
          <controlPr defaultSize="0" autoFill="0" autoLine="0" autoPict="0">
            <anchor moveWithCells="1">
              <from>
                <xdr:col>8</xdr:col>
                <xdr:colOff>137160</xdr:colOff>
                <xdr:row>182</xdr:row>
                <xdr:rowOff>182880</xdr:rowOff>
              </from>
              <to>
                <xdr:col>8</xdr:col>
                <xdr:colOff>441960</xdr:colOff>
                <xdr:row>184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07" r:id="rId289" name="Check Box 587">
          <controlPr defaultSize="0" autoFill="0" autoLine="0" autoPict="0">
            <anchor moveWithCells="1">
              <from>
                <xdr:col>8</xdr:col>
                <xdr:colOff>144780</xdr:colOff>
                <xdr:row>183</xdr:row>
                <xdr:rowOff>190500</xdr:rowOff>
              </from>
              <to>
                <xdr:col>8</xdr:col>
                <xdr:colOff>449580</xdr:colOff>
                <xdr:row>185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08" r:id="rId290" name="Check Box 588">
          <controlPr defaultSize="0" autoFill="0" autoLine="0" autoPict="0">
            <anchor moveWithCells="1">
              <from>
                <xdr:col>8</xdr:col>
                <xdr:colOff>121920</xdr:colOff>
                <xdr:row>187</xdr:row>
                <xdr:rowOff>0</xdr:rowOff>
              </from>
              <to>
                <xdr:col>8</xdr:col>
                <xdr:colOff>449580</xdr:colOff>
                <xdr:row>188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09" r:id="rId291" name="Check Box 589">
          <controlPr defaultSize="0" autoFill="0" autoLine="0" autoPict="0">
            <anchor moveWithCells="1">
              <from>
                <xdr:col>8</xdr:col>
                <xdr:colOff>121920</xdr:colOff>
                <xdr:row>189</xdr:row>
                <xdr:rowOff>0</xdr:rowOff>
              </from>
              <to>
                <xdr:col>8</xdr:col>
                <xdr:colOff>449580</xdr:colOff>
                <xdr:row>190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10" r:id="rId292" name="Check Box 590">
          <controlPr defaultSize="0" autoFill="0" autoLine="0" autoPict="0">
            <anchor moveWithCells="1">
              <from>
                <xdr:col>8</xdr:col>
                <xdr:colOff>121920</xdr:colOff>
                <xdr:row>191</xdr:row>
                <xdr:rowOff>0</xdr:rowOff>
              </from>
              <to>
                <xdr:col>8</xdr:col>
                <xdr:colOff>449580</xdr:colOff>
                <xdr:row>192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14" r:id="rId293" name="Check Box 594">
          <controlPr defaultSize="0" autoFill="0" autoLine="0" autoPict="0">
            <anchor moveWithCells="1">
              <from>
                <xdr:col>8</xdr:col>
                <xdr:colOff>121920</xdr:colOff>
                <xdr:row>199</xdr:row>
                <xdr:rowOff>0</xdr:rowOff>
              </from>
              <to>
                <xdr:col>8</xdr:col>
                <xdr:colOff>449580</xdr:colOff>
                <xdr:row>200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11" r:id="rId294" name="Check Box 591">
          <controlPr defaultSize="0" autoFill="0" autoLine="0" autoPict="0">
            <anchor moveWithCells="1">
              <from>
                <xdr:col>8</xdr:col>
                <xdr:colOff>121920</xdr:colOff>
                <xdr:row>193</xdr:row>
                <xdr:rowOff>0</xdr:rowOff>
              </from>
              <to>
                <xdr:col>8</xdr:col>
                <xdr:colOff>449580</xdr:colOff>
                <xdr:row>194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12" r:id="rId295" name="Check Box 592">
          <controlPr defaultSize="0" autoFill="0" autoLine="0" autoPict="0">
            <anchor moveWithCells="1">
              <from>
                <xdr:col>8</xdr:col>
                <xdr:colOff>121920</xdr:colOff>
                <xdr:row>195</xdr:row>
                <xdr:rowOff>0</xdr:rowOff>
              </from>
              <to>
                <xdr:col>8</xdr:col>
                <xdr:colOff>449580</xdr:colOff>
                <xdr:row>196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713" r:id="rId296" name="Check Box 593">
          <controlPr defaultSize="0" autoFill="0" autoLine="0" autoPict="0">
            <anchor moveWithCells="1">
              <from>
                <xdr:col>8</xdr:col>
                <xdr:colOff>121920</xdr:colOff>
                <xdr:row>197</xdr:row>
                <xdr:rowOff>0</xdr:rowOff>
              </from>
              <to>
                <xdr:col>8</xdr:col>
                <xdr:colOff>449580</xdr:colOff>
                <xdr:row>198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281" r:id="rId297" name="Check Box 161">
          <controlPr defaultSize="0" autoFill="0" autoLine="0" autoPict="0">
            <anchor moveWithCells="1">
              <from>
                <xdr:col>8</xdr:col>
                <xdr:colOff>144780</xdr:colOff>
                <xdr:row>185</xdr:row>
                <xdr:rowOff>0</xdr:rowOff>
              </from>
              <to>
                <xdr:col>8</xdr:col>
                <xdr:colOff>464820</xdr:colOff>
                <xdr:row>186</xdr:row>
                <xdr:rowOff>22860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7AC81-523A-4751-9A3B-26F47FD7F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R11:R12</xm:sqref>
        </x14:conditionalFormatting>
        <x14:conditionalFormatting xmlns:xm="http://schemas.microsoft.com/office/excel/2006/main">
          <x14:cfRule type="dataBar" id="{5554E169-10EF-4C39-8545-DE91D6535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R27:R28</xm:sqref>
        </x14:conditionalFormatting>
        <x14:conditionalFormatting xmlns:xm="http://schemas.microsoft.com/office/excel/2006/main">
          <x14:cfRule type="dataBar" id="{BB2426C9-01EE-4B72-953A-40539BE55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R39:R40</xm:sqref>
        </x14:conditionalFormatting>
        <x14:conditionalFormatting xmlns:xm="http://schemas.microsoft.com/office/excel/2006/main">
          <x14:cfRule type="dataBar" id="{00F81780-6A85-4038-A660-E2D04C413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R47:R48</xm:sqref>
        </x14:conditionalFormatting>
        <x14:conditionalFormatting xmlns:xm="http://schemas.microsoft.com/office/excel/2006/main">
          <x14:cfRule type="dataBar" id="{0D59BA7D-D8E7-4DC1-8112-CCB068373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089356D3-CC04-446F-9139-DABD38668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R70:R71</xm:sqref>
        </x14:conditionalFormatting>
        <x14:conditionalFormatting xmlns:xm="http://schemas.microsoft.com/office/excel/2006/main">
          <x14:cfRule type="dataBar" id="{FAB5CE9D-D253-4C30-97B4-2BEE44B58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R75:R76</xm:sqref>
        </x14:conditionalFormatting>
        <x14:conditionalFormatting xmlns:xm="http://schemas.microsoft.com/office/excel/2006/main">
          <x14:cfRule type="dataBar" id="{CA711523-F56C-4FAB-98EE-3D4712CCC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R79:R80</xm:sqref>
        </x14:conditionalFormatting>
        <x14:conditionalFormatting xmlns:xm="http://schemas.microsoft.com/office/excel/2006/main">
          <x14:cfRule type="dataBar" id="{36852A84-1453-4ABB-A9DF-65CDA9DBB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R84:R85</xm:sqref>
        </x14:conditionalFormatting>
        <x14:conditionalFormatting xmlns:xm="http://schemas.microsoft.com/office/excel/2006/main">
          <x14:cfRule type="dataBar" id="{2B0E7C08-CA4D-4C99-81EA-51860B88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R92:R93</xm:sqref>
        </x14:conditionalFormatting>
        <x14:conditionalFormatting xmlns:xm="http://schemas.microsoft.com/office/excel/2006/main">
          <x14:cfRule type="dataBar" id="{84A70458-CC7E-4915-B280-B4A7A8356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R109:R110</xm:sqref>
        </x14:conditionalFormatting>
        <x14:conditionalFormatting xmlns:xm="http://schemas.microsoft.com/office/excel/2006/main">
          <x14:cfRule type="dataBar" id="{AFAD11C9-A5BC-46EE-B3CA-159927F99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R115:R116</xm:sqref>
        </x14:conditionalFormatting>
        <x14:conditionalFormatting xmlns:xm="http://schemas.microsoft.com/office/excel/2006/main">
          <x14:cfRule type="dataBar" id="{4CAFFD15-D9CC-420D-85BF-96B1CDE63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R122:R123</xm:sqref>
        </x14:conditionalFormatting>
        <x14:conditionalFormatting xmlns:xm="http://schemas.microsoft.com/office/excel/2006/main">
          <x14:cfRule type="dataBar" id="{00339BFF-A174-4E0E-AD90-3F3BCBD4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R128:R129</xm:sqref>
        </x14:conditionalFormatting>
        <x14:conditionalFormatting xmlns:xm="http://schemas.microsoft.com/office/excel/2006/main">
          <x14:cfRule type="dataBar" id="{93423E5F-823C-47D4-8F5D-9118AFA24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R138:R139</xm:sqref>
        </x14:conditionalFormatting>
        <x14:conditionalFormatting xmlns:xm="http://schemas.microsoft.com/office/excel/2006/main">
          <x14:cfRule type="dataBar" id="{E61D66E3-50DD-488E-AC3C-616BAD94C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R149:R150</xm:sqref>
        </x14:conditionalFormatting>
        <x14:conditionalFormatting xmlns:xm="http://schemas.microsoft.com/office/excel/2006/main">
          <x14:cfRule type="dataBar" id="{D5AB09C1-3571-4057-B990-92A67A496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R164:R165</xm:sqref>
        </x14:conditionalFormatting>
        <x14:conditionalFormatting xmlns:xm="http://schemas.microsoft.com/office/excel/2006/main">
          <x14:cfRule type="dataBar" id="{524DAC70-EE95-4F3C-8083-F2D205DDF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R177:R178</xm:sqref>
        </x14:conditionalFormatting>
        <x14:conditionalFormatting xmlns:xm="http://schemas.microsoft.com/office/excel/2006/main">
          <x14:cfRule type="dataBar" id="{2CBF52CA-D29B-4CDE-A9CD-6385A3E75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R204:R205</xm:sqref>
        </x14:conditionalFormatting>
        <x14:conditionalFormatting xmlns:xm="http://schemas.microsoft.com/office/excel/2006/main">
          <x14:cfRule type="dataBar" id="{910E5D9B-935B-4256-AA75-2F103A6B8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R212:R213</xm:sqref>
        </x14:conditionalFormatting>
        <x14:conditionalFormatting xmlns:xm="http://schemas.microsoft.com/office/excel/2006/main">
          <x14:cfRule type="dataBar" id="{703D4C6F-28BB-4898-9AB7-FE615479B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R223:R224</xm:sqref>
        </x14:conditionalFormatting>
        <x14:conditionalFormatting xmlns:xm="http://schemas.microsoft.com/office/excel/2006/main">
          <x14:cfRule type="dataBar" id="{40F700CA-912F-401E-BCA9-E25C264F6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R235:R236</xm:sqref>
        </x14:conditionalFormatting>
        <x14:conditionalFormatting xmlns:xm="http://schemas.microsoft.com/office/excel/2006/main">
          <x14:cfRule type="dataBar" id="{102DCB72-B4E5-493C-AD7C-B5E916BD6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R253:R254</xm:sqref>
        </x14:conditionalFormatting>
        <x14:conditionalFormatting xmlns:xm="http://schemas.microsoft.com/office/excel/2006/main">
          <x14:cfRule type="dataBar" id="{ADC74997-18A4-4FB8-871D-A09DB2E6E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R259:R260</xm:sqref>
        </x14:conditionalFormatting>
        <x14:conditionalFormatting xmlns:xm="http://schemas.microsoft.com/office/excel/2006/main">
          <x14:cfRule type="dataBar" id="{E1B9E3E3-98E4-485A-A0C3-61F6EC8CB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R264:R265</xm:sqref>
        </x14:conditionalFormatting>
        <x14:conditionalFormatting xmlns:xm="http://schemas.microsoft.com/office/excel/2006/main">
          <x14:cfRule type="dataBar" id="{C143AD87-7786-48A2-BDBB-9452E0898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R270:R271</xm:sqref>
        </x14:conditionalFormatting>
        <x14:conditionalFormatting xmlns:xm="http://schemas.microsoft.com/office/excel/2006/main">
          <x14:cfRule type="dataBar" id="{79F5A8A6-C554-4A40-A336-6F2786EA7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R280:R281</xm:sqref>
        </x14:conditionalFormatting>
        <x14:conditionalFormatting xmlns:xm="http://schemas.microsoft.com/office/excel/2006/main">
          <x14:cfRule type="dataBar" id="{B000A966-9BEA-4EA9-9CB6-B35952585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R291:R292</xm:sqref>
        </x14:conditionalFormatting>
        <x14:conditionalFormatting xmlns:xm="http://schemas.microsoft.com/office/excel/2006/main">
          <x14:cfRule type="dataBar" id="{2BACBADA-303A-4A6D-9D4B-D8CCF597B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R298:R299</xm:sqref>
        </x14:conditionalFormatting>
        <x14:conditionalFormatting xmlns:xm="http://schemas.microsoft.com/office/excel/2006/main">
          <x14:cfRule type="dataBar" id="{AAA09848-B49D-4894-9064-6C7002F5F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R328:R329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D6BE469150FD4AAFAA0089DB43A0E2" ma:contentTypeVersion="14" ma:contentTypeDescription="Criar um novo documento." ma:contentTypeScope="" ma:versionID="50ccdf653066dfcd0d968c5ab52ad641">
  <xsd:schema xmlns:xsd="http://www.w3.org/2001/XMLSchema" xmlns:xs="http://www.w3.org/2001/XMLSchema" xmlns:p="http://schemas.microsoft.com/office/2006/metadata/properties" xmlns:ns2="eedae8bb-440b-4aee-998a-80f2a25d9adc" xmlns:ns3="e97fc897-31e2-4dc9-9be7-edae9d9a1d91" targetNamespace="http://schemas.microsoft.com/office/2006/metadata/properties" ma:root="true" ma:fieldsID="53edc8edb872d7b20f11c84391b5ec07" ns2:_="" ns3:_="">
    <xsd:import namespace="eedae8bb-440b-4aee-998a-80f2a25d9adc"/>
    <xsd:import namespace="e97fc897-31e2-4dc9-9be7-edae9d9a1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ae8bb-440b-4aee-998a-80f2a25d9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318dd8f5-57fe-48b5-842e-592a6b97db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fc897-31e2-4dc9-9be7-edae9d9a1d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b859304-d49b-4170-89a1-66082d00bb8e}" ma:internalName="TaxCatchAll" ma:showField="CatchAllData" ma:web="e97fc897-31e2-4dc9-9be7-edae9d9a1d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7fc897-31e2-4dc9-9be7-edae9d9a1d91" xsi:nil="true"/>
    <lcf76f155ced4ddcb4097134ff3c332f xmlns="eedae8bb-440b-4aee-998a-80f2a25d9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613F41-2A4F-48C5-B10E-48556E074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E29C51-E3AF-47B9-B958-FFB55D24C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ae8bb-440b-4aee-998a-80f2a25d9adc"/>
    <ds:schemaRef ds:uri="e97fc897-31e2-4dc9-9be7-edae9d9a1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49AF6A-80C5-4C15-8EA1-64889F1610F5}">
  <ds:schemaRefs>
    <ds:schemaRef ds:uri="http://schemas.microsoft.com/office/2006/metadata/properties"/>
    <ds:schemaRef ds:uri="http://schemas.microsoft.com/office/infopath/2007/PartnerControls"/>
    <ds:schemaRef ds:uri="e97fc897-31e2-4dc9-9be7-edae9d9a1d91"/>
    <ds:schemaRef ds:uri="eedae8bb-440b-4aee-998a-80f2a25d9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ColetaG_Mega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Souza</dc:creator>
  <cp:keywords/>
  <dc:description/>
  <cp:lastModifiedBy>mateus barbosa</cp:lastModifiedBy>
  <cp:revision/>
  <dcterms:created xsi:type="dcterms:W3CDTF">2022-02-14T13:33:53Z</dcterms:created>
  <dcterms:modified xsi:type="dcterms:W3CDTF">2024-08-28T14:54:07Z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0x01010022D6BE469150FD4AAFAA0089DB43A0E2</vt:lpwstr>
  </property>
  <property fmtid="{D5CDD505-2E9C-101B-9397-08002B2CF9AE}" pid="3" name="MediaServiceImageTags">
    <vt:lpwstr/>
  </property>
  <property fmtid="{D5CDD505-2E9C-101B-9397-08002B2CF9AE}" pid="4" name="TipodeSite">
    <vt:lpwstr>Reembolso</vt:lpwstr>
  </property>
  <property fmtid="{D5CDD505-2E9C-101B-9397-08002B2CF9AE}" pid="5" name="lcf76f155ced4ddcb4097134ff3c332f">
    <vt:lpwstr/>
  </property>
  <property fmtid="{D5CDD505-2E9C-101B-9397-08002B2CF9AE}" pid="6" name="TaxCatchAll">
    <vt:lpwstr/>
  </property>
</Properties>
</file>