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xinshi/Documents/Barchart/aws-lambda-portfolio/common/js/test/examples/data/calculators/average/"/>
    </mc:Choice>
  </mc:AlternateContent>
  <bookViews>
    <workbookView xWindow="-34020" yWindow="1180" windowWidth="28160" windowHeight="1688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6" i="1" l="1"/>
  <c r="D5" i="1"/>
  <c r="D4" i="1"/>
  <c r="D3" i="1"/>
  <c r="D2" i="1"/>
  <c r="G2" i="1"/>
  <c r="G3" i="1"/>
  <c r="G4" i="1"/>
  <c r="G5" i="1"/>
  <c r="I2" i="1"/>
  <c r="I3" i="1"/>
  <c r="I4" i="1"/>
  <c r="J4" i="1"/>
  <c r="I5" i="1"/>
  <c r="I6" i="1"/>
  <c r="M6" i="1"/>
  <c r="M2" i="1"/>
  <c r="J2" i="1"/>
  <c r="G6" i="1"/>
  <c r="D7" i="1"/>
  <c r="G7" i="1"/>
  <c r="D8" i="1"/>
  <c r="G8" i="1"/>
  <c r="J6" i="1"/>
  <c r="I7" i="1"/>
  <c r="I8" i="1"/>
  <c r="J7" i="1"/>
  <c r="J5" i="1"/>
  <c r="L2" i="1"/>
  <c r="L3" i="1"/>
  <c r="L4" i="1"/>
  <c r="L5" i="1"/>
  <c r="L6" i="1"/>
  <c r="L7" i="1"/>
  <c r="L8" i="1"/>
  <c r="J8" i="1"/>
  <c r="K7" i="1"/>
  <c r="M7" i="1"/>
  <c r="K8" i="1"/>
  <c r="M8" i="1"/>
  <c r="K6" i="1"/>
  <c r="J3" i="1"/>
  <c r="M3" i="1"/>
  <c r="M4" i="1"/>
  <c r="M5" i="1"/>
  <c r="K2" i="1"/>
  <c r="K3" i="1"/>
  <c r="K4" i="1"/>
  <c r="K5" i="1"/>
  <c r="K1" i="1"/>
</calcChain>
</file>

<file path=xl/sharedStrings.xml><?xml version="1.0" encoding="utf-8"?>
<sst xmlns="http://schemas.openxmlformats.org/spreadsheetml/2006/main" count="22" uniqueCount="17">
  <si>
    <t>StartPosition</t>
  </si>
  <si>
    <t>Sequence</t>
  </si>
  <si>
    <t>Action</t>
  </si>
  <si>
    <t>Indicator</t>
  </si>
  <si>
    <t>Shares</t>
  </si>
  <si>
    <t>Price</t>
  </si>
  <si>
    <t>Position</t>
  </si>
  <si>
    <t>Basis</t>
  </si>
  <si>
    <t>AverageCost</t>
  </si>
  <si>
    <t>Gain</t>
  </si>
  <si>
    <t>Long</t>
  </si>
  <si>
    <t>Buy</t>
  </si>
  <si>
    <t>Sell</t>
  </si>
  <si>
    <t>BasisBryan</t>
  </si>
  <si>
    <t>Fee</t>
  </si>
  <si>
    <t>Count fee for gain when selling</t>
  </si>
  <si>
    <t>Count fee for Average cost when buying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</si>
</sst>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Fill="1" applyBorder="1"/>
    <xf numFmtId="0" fontId="0" fillId="0" borderId="1" xfId="0" applyBorder="1"/>
    <xf numFmtId="0" fontId="0" fillId="2" borderId="1" xfId="0" applyFill="1" applyBorder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tabSelected="1" workbookViewId="0">
      <selection activeCell="E14" sqref="E14"/>
    </sheetView>
  </sheetViews>
  <sheetFormatPr baseColWidth="10" defaultRowHeight="16" x14ac:dyDescent="0.2"/>
  <sheetData>
    <row r="1" spans="1:13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 t="s">
        <v>14</v>
      </c>
      <c r="I1" s="2" t="s">
        <v>7</v>
      </c>
      <c r="J1" s="2" t="s">
        <v>8</v>
      </c>
      <c r="K1" s="3" t="str">
        <f t="shared" ref="K1:K8" si="0">G1</f>
        <v>Position</v>
      </c>
      <c r="L1" s="3" t="s">
        <v>9</v>
      </c>
      <c r="M1" s="3" t="s">
        <v>13</v>
      </c>
    </row>
    <row r="2" spans="1:13" x14ac:dyDescent="0.2">
      <c r="A2" s="2" t="s">
        <v>10</v>
      </c>
      <c r="B2" s="2">
        <v>1</v>
      </c>
      <c r="C2" s="2" t="s">
        <v>11</v>
      </c>
      <c r="D2" s="2">
        <f>IF(EXACT(C2,"Buy"),1,IF(EXACT(C2,"Sell"),-1,0))</f>
        <v>1</v>
      </c>
      <c r="E2" s="2">
        <v>1200</v>
      </c>
      <c r="F2" s="2">
        <v>27.916699999999999</v>
      </c>
      <c r="G2" s="2">
        <f>SUMPRODUCT(D2,E2)</f>
        <v>1200</v>
      </c>
      <c r="H2" s="2">
        <v>100</v>
      </c>
      <c r="I2" s="2">
        <f>G2*F2*D2+H2</f>
        <v>33600.04</v>
      </c>
      <c r="J2" s="2">
        <f>IF(D2=1,ABS(I2/G2),0)</f>
        <v>28.000033333333334</v>
      </c>
      <c r="K2" s="3">
        <f t="shared" si="0"/>
        <v>1200</v>
      </c>
      <c r="L2" s="3">
        <f>IF(D2=1,0,E2*(F2-J2)-H2)</f>
        <v>0</v>
      </c>
      <c r="M2" s="3">
        <f>-1*I2</f>
        <v>-33600.04</v>
      </c>
    </row>
    <row r="3" spans="1:13" x14ac:dyDescent="0.2">
      <c r="A3" s="2"/>
      <c r="B3" s="2">
        <v>2</v>
      </c>
      <c r="C3" s="2" t="s">
        <v>11</v>
      </c>
      <c r="D3" s="2">
        <f t="shared" ref="D3:D5" si="1">IF(EXACT(C3,"Buy"),1,IF(EXACT(C3,"Sell"),-1,0))</f>
        <v>1</v>
      </c>
      <c r="E3" s="2">
        <v>900</v>
      </c>
      <c r="F3" s="2">
        <v>28.91</v>
      </c>
      <c r="G3" s="2">
        <f>SUMPRODUCT(D3,E3)+G2</f>
        <v>2100</v>
      </c>
      <c r="H3" s="2">
        <v>100</v>
      </c>
      <c r="I3" s="2">
        <f>IF(D3=1,I2+E3*F3+H3,G3*J2)</f>
        <v>59719.040000000001</v>
      </c>
      <c r="J3" s="2">
        <f t="shared" ref="J3:J8" si="2">IF(D3=1,ABS(I3/G3),J2)</f>
        <v>28.437638095238096</v>
      </c>
      <c r="K3" s="3">
        <f t="shared" si="0"/>
        <v>2100</v>
      </c>
      <c r="L3" s="3">
        <f>IF(D3=1,0,E3*(F3-J3)-H3)+L2</f>
        <v>0</v>
      </c>
      <c r="M3" s="3">
        <f t="shared" ref="M3:M5" si="3">-1*I3</f>
        <v>-59719.040000000001</v>
      </c>
    </row>
    <row r="4" spans="1:13" x14ac:dyDescent="0.2">
      <c r="A4" s="2"/>
      <c r="B4" s="2">
        <v>3</v>
      </c>
      <c r="C4" s="2" t="s">
        <v>11</v>
      </c>
      <c r="D4" s="2">
        <f t="shared" si="1"/>
        <v>1</v>
      </c>
      <c r="E4" s="2">
        <v>400</v>
      </c>
      <c r="F4" s="2">
        <v>34</v>
      </c>
      <c r="G4" s="2">
        <f t="shared" ref="G4" si="4">SUMPRODUCT(D4,E4)+G3</f>
        <v>2500</v>
      </c>
      <c r="H4" s="2">
        <v>100</v>
      </c>
      <c r="I4" s="2">
        <f t="shared" ref="I4:I8" si="5">IF(D4=1,I3+E4*F4+H4,G4*J3)</f>
        <v>73419.040000000008</v>
      </c>
      <c r="J4" s="2">
        <f t="shared" si="2"/>
        <v>29.367616000000002</v>
      </c>
      <c r="K4" s="3">
        <f t="shared" si="0"/>
        <v>2500</v>
      </c>
      <c r="L4" s="3">
        <f t="shared" ref="L4:L8" si="6">IF(D4=1,0,E4*(F4-J4)-H4)+L3</f>
        <v>0</v>
      </c>
      <c r="M4" s="3">
        <f t="shared" si="3"/>
        <v>-73419.040000000008</v>
      </c>
    </row>
    <row r="5" spans="1:13" x14ac:dyDescent="0.2">
      <c r="A5" s="2"/>
      <c r="B5" s="2">
        <v>4</v>
      </c>
      <c r="C5" s="2" t="s">
        <v>12</v>
      </c>
      <c r="D5" s="2">
        <f t="shared" si="1"/>
        <v>-1</v>
      </c>
      <c r="E5" s="2">
        <v>500</v>
      </c>
      <c r="F5" s="2">
        <v>49.05</v>
      </c>
      <c r="G5" s="2">
        <f>SUMPRODUCT(D5,E5)+G4</f>
        <v>2000</v>
      </c>
      <c r="H5" s="2">
        <v>125</v>
      </c>
      <c r="I5" s="2">
        <f t="shared" si="5"/>
        <v>58735.232000000004</v>
      </c>
      <c r="J5" s="2">
        <f t="shared" si="2"/>
        <v>29.367616000000002</v>
      </c>
      <c r="K5" s="3">
        <f t="shared" si="0"/>
        <v>2000</v>
      </c>
      <c r="L5" s="3">
        <f t="shared" si="6"/>
        <v>9716.1919999999973</v>
      </c>
      <c r="M5" s="3">
        <f t="shared" si="3"/>
        <v>-58735.232000000004</v>
      </c>
    </row>
    <row r="6" spans="1:13" x14ac:dyDescent="0.2">
      <c r="B6" s="2">
        <v>5</v>
      </c>
      <c r="C6" s="2" t="s">
        <v>11</v>
      </c>
      <c r="D6" s="2">
        <f t="shared" ref="D6" si="7">IF(EXACT(C6,"Buy"),1,IF(EXACT(C6,"Sell"),-1,0))</f>
        <v>1</v>
      </c>
      <c r="E6" s="2">
        <v>1700</v>
      </c>
      <c r="F6" s="2">
        <v>58.180999999999997</v>
      </c>
      <c r="G6" s="2">
        <f>SUMPRODUCT(D6,E6)+G5</f>
        <v>3700</v>
      </c>
      <c r="H6" s="2"/>
      <c r="I6" s="2">
        <f t="shared" si="5"/>
        <v>157642.932</v>
      </c>
      <c r="J6" s="2">
        <f t="shared" si="2"/>
        <v>42.60619783783784</v>
      </c>
      <c r="K6" s="3">
        <f t="shared" si="0"/>
        <v>3700</v>
      </c>
      <c r="L6" s="3">
        <f t="shared" si="6"/>
        <v>9716.1919999999973</v>
      </c>
      <c r="M6" s="3">
        <f>-1*I6</f>
        <v>-157642.932</v>
      </c>
    </row>
    <row r="7" spans="1:13" x14ac:dyDescent="0.2">
      <c r="B7" s="2">
        <v>6</v>
      </c>
      <c r="C7" s="2" t="s">
        <v>11</v>
      </c>
      <c r="D7" s="2">
        <f t="shared" ref="D7:D8" si="8">IF(EXACT(C7,"Buy"),1,IF(EXACT(C7,"Sell"),-1,0))</f>
        <v>1</v>
      </c>
      <c r="E7" s="2">
        <v>175</v>
      </c>
      <c r="F7" s="2">
        <v>61.749400000000001</v>
      </c>
      <c r="G7" s="2">
        <f t="shared" ref="G7:G8" si="9">SUMPRODUCT(D7,E7)+G6</f>
        <v>3875</v>
      </c>
      <c r="H7" s="2"/>
      <c r="I7" s="2">
        <f t="shared" si="5"/>
        <v>168449.07699999999</v>
      </c>
      <c r="J7" s="2">
        <f t="shared" si="2"/>
        <v>43.470729548387091</v>
      </c>
      <c r="K7" s="3">
        <f t="shared" si="0"/>
        <v>3875</v>
      </c>
      <c r="L7" s="3">
        <f t="shared" si="6"/>
        <v>9716.1919999999973</v>
      </c>
      <c r="M7" s="3">
        <f t="shared" ref="M7:M8" si="10">-1*I7</f>
        <v>-168449.07699999999</v>
      </c>
    </row>
    <row r="8" spans="1:13" x14ac:dyDescent="0.2">
      <c r="B8" s="2">
        <v>7</v>
      </c>
      <c r="C8" s="2" t="s">
        <v>11</v>
      </c>
      <c r="D8" s="2">
        <f t="shared" si="8"/>
        <v>1</v>
      </c>
      <c r="E8" s="2">
        <v>325</v>
      </c>
      <c r="F8" s="2">
        <v>61.8</v>
      </c>
      <c r="G8" s="2">
        <f t="shared" si="9"/>
        <v>4200</v>
      </c>
      <c r="H8" s="2"/>
      <c r="I8" s="2">
        <f t="shared" si="5"/>
        <v>188534.07699999999</v>
      </c>
      <c r="J8" s="2">
        <f t="shared" si="2"/>
        <v>44.889065952380953</v>
      </c>
      <c r="K8" s="3">
        <f t="shared" si="0"/>
        <v>4200</v>
      </c>
      <c r="L8" s="3">
        <f t="shared" si="6"/>
        <v>9716.1919999999973</v>
      </c>
      <c r="M8" s="3">
        <f t="shared" si="10"/>
        <v>-188534.07699999999</v>
      </c>
    </row>
    <row r="11" spans="1:13" x14ac:dyDescent="0.2">
      <c r="J11" s="4" t="s">
        <v>16</v>
      </c>
      <c r="K11" s="4"/>
      <c r="L11" s="4"/>
      <c r="M11" s="4"/>
    </row>
    <row r="12" spans="1:13" x14ac:dyDescent="0.2">
      <c r="J12" s="4" t="s">
        <v>15</v>
      </c>
      <c r="K12" s="4"/>
      <c r="L12" s="4"/>
      <c r="M12" s="4"/>
    </row>
  </sheetData>
  <mergeCells count="2">
    <mergeCell ref="J12:M12"/>
    <mergeCell ref="J11:M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2017-09-08T16:11:51Z</dcterms:created>
  <dcterms:modified xsi:type="dcterms:W3CDTF">2017-09-11T20:23:19Z</dcterms:modified>
</cp:coreProperties>
</file>