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Bryan/untitled folder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  <c r="G2" i="1"/>
  <c r="G3" i="1"/>
  <c r="G4" i="1"/>
  <c r="D5" i="1"/>
  <c r="D6" i="1"/>
  <c r="D7" i="1"/>
  <c r="D8" i="1"/>
  <c r="D9" i="1"/>
  <c r="D10" i="1"/>
  <c r="D11" i="1"/>
  <c r="D12" i="1"/>
  <c r="D13" i="1"/>
  <c r="D14" i="1"/>
  <c r="G5" i="1"/>
  <c r="G6" i="1"/>
  <c r="G7" i="1"/>
  <c r="G8" i="1"/>
  <c r="G9" i="1"/>
  <c r="G10" i="1"/>
  <c r="G11" i="1"/>
  <c r="G12" i="1"/>
  <c r="G13" i="1"/>
  <c r="G14" i="1"/>
  <c r="L14" i="1"/>
  <c r="K12" i="1"/>
  <c r="K13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J1" i="1"/>
</calcChain>
</file>

<file path=xl/sharedStrings.xml><?xml version="1.0" encoding="utf-8"?>
<sst xmlns="http://schemas.openxmlformats.org/spreadsheetml/2006/main" count="25" uniqueCount="14">
  <si>
    <t>StartPosition</t>
  </si>
  <si>
    <t>Sequence</t>
  </si>
  <si>
    <t>Action</t>
  </si>
  <si>
    <t>Indicator</t>
  </si>
  <si>
    <t>Shares</t>
  </si>
  <si>
    <t>Price</t>
  </si>
  <si>
    <t>Position</t>
  </si>
  <si>
    <t>Fee</t>
  </si>
  <si>
    <t>Basis</t>
  </si>
  <si>
    <t>Gain</t>
  </si>
  <si>
    <t>BasisBryan</t>
  </si>
  <si>
    <t>Long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</si>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</sst>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5" sqref="L15"/>
    </sheetView>
  </sheetViews>
  <sheetFormatPr baseColWidth="10" defaultRowHeight="16" x14ac:dyDescent="0.2"/>
  <cols>
    <col min="12" max="12" width="11.3320312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3" t="str">
        <f>G1</f>
        <v>Position</v>
      </c>
      <c r="K1" s="3" t="s">
        <v>9</v>
      </c>
      <c r="L1" s="3" t="s">
        <v>10</v>
      </c>
    </row>
    <row r="2" spans="1:12" x14ac:dyDescent="0.2">
      <c r="A2" s="2" t="s">
        <v>11</v>
      </c>
      <c r="B2" s="4">
        <v>1</v>
      </c>
      <c r="C2" s="4" t="s">
        <v>12</v>
      </c>
      <c r="D2" s="4">
        <f>IF(EXACT(C2,"Buy"),1,IF(EXACT(C2,"Sell"),-1,0))</f>
        <v>1</v>
      </c>
      <c r="E2" s="4">
        <v>1200</v>
      </c>
      <c r="F2" s="4">
        <v>13.07</v>
      </c>
      <c r="G2" s="4">
        <f>SUMPRODUCT(D2,E2)</f>
        <v>1200</v>
      </c>
      <c r="H2" s="4">
        <v>20.76</v>
      </c>
      <c r="I2" s="4">
        <v>15704.76</v>
      </c>
      <c r="J2" s="4">
        <f>G2</f>
        <v>1200</v>
      </c>
      <c r="K2" s="5">
        <v>0</v>
      </c>
      <c r="L2" s="6">
        <f>-1*I2</f>
        <v>-15704.76</v>
      </c>
    </row>
    <row r="3" spans="1:12" x14ac:dyDescent="0.2">
      <c r="A3" s="2"/>
      <c r="B3" s="4">
        <v>2</v>
      </c>
      <c r="C3" s="4" t="s">
        <v>12</v>
      </c>
      <c r="D3" s="4">
        <f t="shared" ref="D3:D14" si="0">IF(EXACT(C3,"Buy"),1,IF(EXACT(C3,"Sell"),-1,0))</f>
        <v>1</v>
      </c>
      <c r="E3" s="4">
        <v>900</v>
      </c>
      <c r="F3" s="4">
        <v>13.15</v>
      </c>
      <c r="G3" s="4">
        <f>SUMPRODUCT(D3,E3)+G2</f>
        <v>2100</v>
      </c>
      <c r="H3" s="4">
        <v>36</v>
      </c>
      <c r="I3" s="4">
        <v>27575.759999999998</v>
      </c>
      <c r="J3" s="4">
        <f>G3</f>
        <v>2100</v>
      </c>
      <c r="K3" s="5">
        <v>0</v>
      </c>
      <c r="L3" s="6">
        <f>-1*I3</f>
        <v>-27575.759999999998</v>
      </c>
    </row>
    <row r="4" spans="1:12" x14ac:dyDescent="0.2">
      <c r="A4" s="2"/>
      <c r="B4" s="4">
        <v>3</v>
      </c>
      <c r="C4" s="4" t="s">
        <v>13</v>
      </c>
      <c r="D4" s="4">
        <f t="shared" si="0"/>
        <v>-1</v>
      </c>
      <c r="E4" s="4">
        <v>400</v>
      </c>
      <c r="F4" s="4">
        <v>13.3</v>
      </c>
      <c r="G4" s="4">
        <f t="shared" ref="G4" si="1">SUMPRODUCT(D4,E4)+G3</f>
        <v>1700</v>
      </c>
      <c r="H4" s="4">
        <v>36</v>
      </c>
      <c r="I4" s="4">
        <v>22340.84</v>
      </c>
      <c r="J4" s="4">
        <f>G4</f>
        <v>1700</v>
      </c>
      <c r="K4" s="5">
        <v>49.08</v>
      </c>
      <c r="L4" s="6">
        <f>-1*I4</f>
        <v>-22340.84</v>
      </c>
    </row>
    <row r="5" spans="1:12" x14ac:dyDescent="0.2">
      <c r="A5" s="2"/>
      <c r="B5" s="4">
        <v>4</v>
      </c>
      <c r="C5" s="4" t="s">
        <v>13</v>
      </c>
      <c r="D5" s="4">
        <f t="shared" si="0"/>
        <v>-1</v>
      </c>
      <c r="E5" s="4">
        <v>500</v>
      </c>
      <c r="F5" s="4">
        <v>13.23</v>
      </c>
      <c r="G5" s="4">
        <f>SUMPRODUCT(D5,E5)+G4</f>
        <v>1200</v>
      </c>
      <c r="H5" s="4">
        <v>36</v>
      </c>
      <c r="I5" s="4">
        <v>15797.19</v>
      </c>
      <c r="J5" s="4">
        <f>G5</f>
        <v>1200</v>
      </c>
      <c r="K5" s="5">
        <v>84.43</v>
      </c>
      <c r="L5" s="6">
        <f>-1*I5</f>
        <v>-15797.19</v>
      </c>
    </row>
    <row r="6" spans="1:12" x14ac:dyDescent="0.2">
      <c r="B6" s="4">
        <v>5</v>
      </c>
      <c r="C6" s="4" t="s">
        <v>12</v>
      </c>
      <c r="D6" s="4">
        <f t="shared" si="0"/>
        <v>1</v>
      </c>
      <c r="E6" s="4">
        <v>1700</v>
      </c>
      <c r="F6" s="4">
        <v>13.45</v>
      </c>
      <c r="G6" s="4">
        <f>SUMPRODUCT(D6,E6)+G5</f>
        <v>2900</v>
      </c>
      <c r="H6" s="4">
        <v>36</v>
      </c>
      <c r="I6" s="4">
        <v>38698.19</v>
      </c>
      <c r="J6" s="4">
        <f>G6</f>
        <v>2900</v>
      </c>
      <c r="K6" s="5">
        <v>84.43</v>
      </c>
      <c r="L6" s="6">
        <f>-1*I6</f>
        <v>-38698.19</v>
      </c>
    </row>
    <row r="7" spans="1:12" x14ac:dyDescent="0.2">
      <c r="B7" s="4">
        <v>6</v>
      </c>
      <c r="C7" s="4" t="s">
        <v>12</v>
      </c>
      <c r="D7" s="4">
        <f t="shared" si="0"/>
        <v>1</v>
      </c>
      <c r="E7" s="4">
        <v>175</v>
      </c>
      <c r="F7" s="4">
        <v>13.46</v>
      </c>
      <c r="G7" s="4">
        <f t="shared" ref="G7:G14" si="2">SUMPRODUCT(D7,E7)+G6</f>
        <v>3075</v>
      </c>
      <c r="H7" s="4">
        <v>20.76</v>
      </c>
      <c r="I7" s="4">
        <v>41074.449999999997</v>
      </c>
      <c r="J7" s="4">
        <f>G7</f>
        <v>3075</v>
      </c>
      <c r="K7" s="5">
        <v>84.43</v>
      </c>
      <c r="L7" s="6">
        <f t="shared" ref="L7:L14" si="3">-1*I7</f>
        <v>-41074.449999999997</v>
      </c>
    </row>
    <row r="8" spans="1:12" x14ac:dyDescent="0.2">
      <c r="B8" s="4">
        <v>7</v>
      </c>
      <c r="C8" s="4" t="s">
        <v>13</v>
      </c>
      <c r="D8" s="4">
        <f t="shared" si="0"/>
        <v>-1</v>
      </c>
      <c r="E8" s="4">
        <v>325</v>
      </c>
      <c r="F8" s="4">
        <v>13.59</v>
      </c>
      <c r="G8" s="4">
        <f t="shared" si="2"/>
        <v>2750</v>
      </c>
      <c r="H8" s="4">
        <v>60</v>
      </c>
      <c r="I8" s="4">
        <v>36818.51</v>
      </c>
      <c r="J8" s="4">
        <f>G8</f>
        <v>2750</v>
      </c>
      <c r="K8" s="5">
        <v>185.24</v>
      </c>
      <c r="L8" s="6">
        <f t="shared" si="3"/>
        <v>-36818.51</v>
      </c>
    </row>
    <row r="9" spans="1:12" x14ac:dyDescent="0.2">
      <c r="B9" s="7">
        <v>8</v>
      </c>
      <c r="C9" s="7" t="s">
        <v>12</v>
      </c>
      <c r="D9" s="7">
        <f t="shared" si="0"/>
        <v>1</v>
      </c>
      <c r="E9" s="7">
        <v>150</v>
      </c>
      <c r="F9" s="7">
        <v>13.6</v>
      </c>
      <c r="G9" s="7">
        <f t="shared" si="2"/>
        <v>2900</v>
      </c>
      <c r="H9" s="7">
        <v>60</v>
      </c>
      <c r="I9" s="7">
        <v>38918.51</v>
      </c>
      <c r="J9" s="7">
        <f>G9</f>
        <v>2900</v>
      </c>
      <c r="K9" s="5">
        <v>185.24</v>
      </c>
      <c r="L9" s="9">
        <f t="shared" si="3"/>
        <v>-38918.51</v>
      </c>
    </row>
    <row r="10" spans="1:12" x14ac:dyDescent="0.2">
      <c r="B10" s="7">
        <v>9</v>
      </c>
      <c r="C10" s="7" t="s">
        <v>13</v>
      </c>
      <c r="D10" s="7">
        <f t="shared" si="0"/>
        <v>-1</v>
      </c>
      <c r="E10" s="7">
        <v>200</v>
      </c>
      <c r="F10" s="7">
        <v>14.11</v>
      </c>
      <c r="G10" s="7">
        <f t="shared" si="2"/>
        <v>2700</v>
      </c>
      <c r="H10" s="7"/>
      <c r="I10" s="7">
        <v>36280.51</v>
      </c>
      <c r="J10" s="7">
        <f>G10</f>
        <v>2700</v>
      </c>
      <c r="K10" s="8">
        <v>369.24</v>
      </c>
      <c r="L10" s="9">
        <f t="shared" si="3"/>
        <v>-36280.51</v>
      </c>
    </row>
    <row r="11" spans="1:12" x14ac:dyDescent="0.2">
      <c r="B11" s="7">
        <v>10</v>
      </c>
      <c r="C11" s="7" t="s">
        <v>13</v>
      </c>
      <c r="D11" s="7">
        <f t="shared" si="0"/>
        <v>-1</v>
      </c>
      <c r="E11" s="7">
        <v>300</v>
      </c>
      <c r="F11" s="7">
        <v>13.52</v>
      </c>
      <c r="G11" s="7">
        <f t="shared" si="2"/>
        <v>2400</v>
      </c>
      <c r="H11" s="7">
        <v>36</v>
      </c>
      <c r="I11" s="7">
        <v>32323.51</v>
      </c>
      <c r="J11" s="7">
        <f>G11</f>
        <v>2400</v>
      </c>
      <c r="K11" s="8">
        <v>432.24</v>
      </c>
      <c r="L11" s="9">
        <f t="shared" si="3"/>
        <v>-32323.51</v>
      </c>
    </row>
    <row r="12" spans="1:12" x14ac:dyDescent="0.2">
      <c r="B12" s="7">
        <v>11</v>
      </c>
      <c r="C12" s="7" t="s">
        <v>12</v>
      </c>
      <c r="D12" s="7">
        <f t="shared" si="0"/>
        <v>1</v>
      </c>
      <c r="E12" s="7">
        <v>400</v>
      </c>
      <c r="F12" s="7">
        <v>13.5</v>
      </c>
      <c r="G12" s="7">
        <f t="shared" si="2"/>
        <v>2800</v>
      </c>
      <c r="H12" s="7">
        <v>132</v>
      </c>
      <c r="I12" s="7">
        <v>37855.51</v>
      </c>
      <c r="J12" s="7">
        <f>G12</f>
        <v>2800</v>
      </c>
      <c r="K12" s="8">
        <f>IF(D12=1,0,E12*(F12-#REF!)-H12)+K11</f>
        <v>432.24</v>
      </c>
      <c r="L12" s="9">
        <f t="shared" si="3"/>
        <v>-37855.51</v>
      </c>
    </row>
    <row r="13" spans="1:12" x14ac:dyDescent="0.2">
      <c r="B13" s="7">
        <v>12</v>
      </c>
      <c r="C13" s="7" t="s">
        <v>12</v>
      </c>
      <c r="D13" s="7">
        <f t="shared" si="0"/>
        <v>1</v>
      </c>
      <c r="E13" s="7">
        <v>100</v>
      </c>
      <c r="F13" s="7">
        <v>13.62</v>
      </c>
      <c r="G13" s="7">
        <f t="shared" si="2"/>
        <v>2900</v>
      </c>
      <c r="H13" s="7">
        <v>36</v>
      </c>
      <c r="I13" s="7">
        <v>39253.51</v>
      </c>
      <c r="J13" s="7">
        <f>G13</f>
        <v>2900</v>
      </c>
      <c r="K13" s="8">
        <f>IF(D13=1,0,E13*(F13-#REF!)-H13)+K12</f>
        <v>432.24</v>
      </c>
      <c r="L13" s="9">
        <f t="shared" si="3"/>
        <v>-39253.51</v>
      </c>
    </row>
    <row r="14" spans="1:12" x14ac:dyDescent="0.2">
      <c r="B14" s="7">
        <v>13</v>
      </c>
      <c r="C14" s="7" t="s">
        <v>13</v>
      </c>
      <c r="D14" s="7">
        <f t="shared" si="0"/>
        <v>-1</v>
      </c>
      <c r="E14" s="7">
        <v>2900</v>
      </c>
      <c r="F14" s="7">
        <v>13.55</v>
      </c>
      <c r="G14" s="7">
        <f t="shared" si="2"/>
        <v>0</v>
      </c>
      <c r="H14" s="7">
        <v>36</v>
      </c>
      <c r="I14" s="7">
        <v>0</v>
      </c>
      <c r="J14" s="7">
        <f>G14</f>
        <v>0</v>
      </c>
      <c r="K14" s="8">
        <v>437.73</v>
      </c>
      <c r="L14" s="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2017-10-20T15:27:13Z</dcterms:created>
  <dcterms:modified xsi:type="dcterms:W3CDTF">2017-10-20T16:17:53Z</dcterms:modified>
</cp:coreProperties>
</file>