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ckPurvis/Desktop/tidycensus_work/"/>
    </mc:Choice>
  </mc:AlternateContent>
  <xr:revisionPtr revIDLastSave="0" documentId="13_ncr:40009_{E1EE5CAE-88C0-F242-97C6-F85B30B6494E}" xr6:coauthVersionLast="47" xr6:coauthVersionMax="47" xr10:uidLastSave="{00000000-0000-0000-0000-000000000000}"/>
  <bookViews>
    <workbookView xWindow="8440" yWindow="1160" windowWidth="34880" windowHeight="21160" activeTab="2"/>
  </bookViews>
  <sheets>
    <sheet name="CTPP1216_A302100_BayArea_Analys" sheetId="1" r:id="rId1"/>
    <sheet name="Master" sheetId="2" r:id="rId2"/>
    <sheet name="Table_1" sheetId="3" r:id="rId3"/>
  </sheets>
  <definedNames>
    <definedName name="_xlnm.Print_Titles" localSheetId="2">Table_1!$1:$6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7" i="3" l="1"/>
  <c r="E103" i="3"/>
  <c r="D109" i="3"/>
  <c r="E109" i="3" s="1"/>
  <c r="D108" i="3"/>
  <c r="F108" i="3" s="1"/>
  <c r="D107" i="3"/>
  <c r="D106" i="3"/>
  <c r="D105" i="3"/>
  <c r="E105" i="3" s="1"/>
  <c r="D104" i="3"/>
  <c r="F104" i="3" s="1"/>
  <c r="D103" i="3"/>
  <c r="D102" i="3"/>
  <c r="D101" i="3"/>
  <c r="E101" i="3" s="1"/>
  <c r="C102" i="3"/>
  <c r="F102" i="3" s="1"/>
  <c r="C103" i="3"/>
  <c r="F103" i="3" s="1"/>
  <c r="C104" i="3"/>
  <c r="C105" i="3"/>
  <c r="F105" i="3" s="1"/>
  <c r="C106" i="3"/>
  <c r="F106" i="3" s="1"/>
  <c r="C107" i="3"/>
  <c r="F107" i="3" s="1"/>
  <c r="C108" i="3"/>
  <c r="C109" i="3"/>
  <c r="F109" i="3" s="1"/>
  <c r="C101" i="3"/>
  <c r="F101" i="3" s="1"/>
  <c r="D92" i="3"/>
  <c r="D93" i="3"/>
  <c r="D94" i="3"/>
  <c r="E94" i="3" s="1"/>
  <c r="D95" i="3"/>
  <c r="D96" i="3"/>
  <c r="D97" i="3"/>
  <c r="D98" i="3"/>
  <c r="E98" i="3" s="1"/>
  <c r="D99" i="3"/>
  <c r="C99" i="3"/>
  <c r="C98" i="3"/>
  <c r="C97" i="3"/>
  <c r="F97" i="3" s="1"/>
  <c r="C96" i="3"/>
  <c r="C95" i="3"/>
  <c r="C94" i="3"/>
  <c r="C93" i="3"/>
  <c r="F93" i="3" s="1"/>
  <c r="C92" i="3"/>
  <c r="D91" i="3"/>
  <c r="C91" i="3"/>
  <c r="F91" i="3" s="1"/>
  <c r="D89" i="3"/>
  <c r="F89" i="3" s="1"/>
  <c r="C89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2" i="2"/>
  <c r="E102" i="3" l="1"/>
  <c r="E104" i="3"/>
  <c r="E106" i="3"/>
  <c r="E108" i="3"/>
  <c r="F95" i="3"/>
  <c r="E96" i="3"/>
  <c r="E92" i="3"/>
  <c r="E93" i="3"/>
  <c r="F94" i="3"/>
  <c r="F98" i="3"/>
  <c r="E97" i="3"/>
  <c r="E91" i="3"/>
  <c r="E89" i="3"/>
  <c r="F92" i="3"/>
  <c r="F96" i="3"/>
  <c r="F99" i="3"/>
  <c r="E95" i="3"/>
  <c r="E99" i="3"/>
</calcChain>
</file>

<file path=xl/sharedStrings.xml><?xml version="1.0" encoding="utf-8"?>
<sst xmlns="http://schemas.openxmlformats.org/spreadsheetml/2006/main" count="724" uniqueCount="45">
  <si>
    <t>RESIDENCE</t>
  </si>
  <si>
    <t>State_Resid</t>
  </si>
  <si>
    <t>County_Resid...3</t>
  </si>
  <si>
    <t>WORKPLACE</t>
  </si>
  <si>
    <t>State_Work</t>
  </si>
  <si>
    <t>County_Work...6</t>
  </si>
  <si>
    <t>Output</t>
  </si>
  <si>
    <t>Workers_16p</t>
  </si>
  <si>
    <t>County_Resid...9</t>
  </si>
  <si>
    <t>County_Work...10</t>
  </si>
  <si>
    <t>totalwork_tractsum</t>
  </si>
  <si>
    <t>share_covered</t>
  </si>
  <si>
    <t>corr_factor</t>
  </si>
  <si>
    <t>06001 | Alameda County, California</t>
  </si>
  <si>
    <t>Estimate</t>
  </si>
  <si>
    <t>06013 | Contra Costa County, California</t>
  </si>
  <si>
    <t>06041 | Marin County, California</t>
  </si>
  <si>
    <t>06055 | Napa County, California</t>
  </si>
  <si>
    <t>06075 | San Francisco County, California</t>
  </si>
  <si>
    <t>06081 | San Mateo County, California</t>
  </si>
  <si>
    <t>06085 | Santa Clara County, California</t>
  </si>
  <si>
    <t>06095 | Solano County, California</t>
  </si>
  <si>
    <t>06097 | Sonoma County, California</t>
  </si>
  <si>
    <t>Residence_County</t>
  </si>
  <si>
    <t>Work_County</t>
  </si>
  <si>
    <t>Alameda County</t>
  </si>
  <si>
    <t>Contra Costa County</t>
  </si>
  <si>
    <t>Marin County</t>
  </si>
  <si>
    <t>Napa County</t>
  </si>
  <si>
    <t>San Francisco County</t>
  </si>
  <si>
    <t>San Mateo County</t>
  </si>
  <si>
    <t>Santa Clara County</t>
  </si>
  <si>
    <t>Solano County</t>
  </si>
  <si>
    <t>Sonoma County</t>
  </si>
  <si>
    <t>County Summary Level</t>
  </si>
  <si>
    <t>Tract Summary Level</t>
  </si>
  <si>
    <t>Correction Factor</t>
  </si>
  <si>
    <t>County of Residence</t>
  </si>
  <si>
    <t>County of Work</t>
  </si>
  <si>
    <t>Share of Workers Included at Tract Summary Level</t>
  </si>
  <si>
    <t>Table 1</t>
  </si>
  <si>
    <t>Compare Total Workers from the 2012-2016 CTPP at the County-to-County vs Tract-to-Tract Summary Levels</t>
  </si>
  <si>
    <t>Bay Area Total</t>
  </si>
  <si>
    <t>Based on CTPP 2012-2016 Table A302100 (Total Workers Age 16+)</t>
  </si>
  <si>
    <t>Nine County San Francisco Bay Area (Intra-Regional Total Workers,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</si>
</sst>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0" fontId="0" fillId="0" borderId="0" xfId="0" applyNumberFormat="1"/>
    <xf numFmtId="164" fontId="0" fillId="0" borderId="0" xfId="0" applyNumberFormat="1"/>
    <xf numFmtId="3" fontId="0" fillId="0" borderId="0" xfId="0" applyNumberFormat="1"/>
    <xf numFmtId="0" fontId="16" fillId="0" borderId="0" xfId="0" applyFont="1"/>
    <xf numFmtId="3" fontId="16" fillId="0" borderId="0" xfId="0" applyNumberFormat="1" applyFont="1"/>
    <xf numFmtId="10" fontId="16" fillId="0" borderId="0" xfId="0" applyNumberFormat="1" applyFont="1"/>
    <xf numFmtId="164" fontId="16" fillId="0" borderId="0" xfId="0" applyNumberFormat="1" applyFont="1"/>
    <xf numFmtId="0" fontId="0" fillId="0" borderId="10" xfId="0" applyBorder="1"/>
    <xf numFmtId="3" fontId="0" fillId="0" borderId="10" xfId="0" applyNumberFormat="1" applyBorder="1" applyAlignment="1">
      <alignment horizontal="right" wrapText="1"/>
    </xf>
    <xf numFmtId="10" fontId="0" fillId="0" borderId="10" xfId="0" applyNumberFormat="1" applyBorder="1" applyAlignment="1">
      <alignment horizontal="right" wrapText="1"/>
    </xf>
    <xf numFmtId="164" fontId="0" fillId="0" borderId="10" xfId="0" applyNumberFormat="1" applyBorder="1" applyAlignment="1">
      <alignment horizontal="right" wrapText="1"/>
    </xf>
    <xf numFmtId="0" fontId="0" fillId="0" borderId="11" xfId="0" applyBorder="1"/>
    <xf numFmtId="3" fontId="0" fillId="0" borderId="11" xfId="0" applyNumberFormat="1" applyBorder="1"/>
    <xf numFmtId="10" fontId="0" fillId="0" borderId="11" xfId="0" applyNumberFormat="1" applyBorder="1"/>
    <xf numFmtId="164" fontId="0" fillId="0" borderId="11" xfId="0" applyNumberFormat="1" applyBorder="1"/>
    <xf numFmtId="0" fontId="16" fillId="0" borderId="12" xfId="0" applyFont="1" applyFill="1" applyBorder="1"/>
    <xf numFmtId="3" fontId="16" fillId="0" borderId="12" xfId="0" applyNumberFormat="1" applyFont="1" applyBorder="1"/>
    <xf numFmtId="10" fontId="16" fillId="0" borderId="12" xfId="0" applyNumberFormat="1" applyFont="1" applyBorder="1"/>
    <xf numFmtId="164" fontId="16" fillId="0" borderId="12" xfId="0" applyNumberFormat="1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zoomScale="150" zoomScaleNormal="150" workbookViewId="0">
      <selection activeCell="B14" sqref="B14"/>
    </sheetView>
  </sheetViews>
  <sheetFormatPr baseColWidth="10" defaultRowHeight="16" x14ac:dyDescent="0.2"/>
  <cols>
    <col min="1" max="1" width="41" customWidth="1"/>
    <col min="4" max="4" width="33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6</v>
      </c>
      <c r="C2">
        <v>1</v>
      </c>
      <c r="D2" t="s">
        <v>13</v>
      </c>
      <c r="E2">
        <v>6</v>
      </c>
      <c r="F2">
        <v>1</v>
      </c>
      <c r="G2" t="s">
        <v>14</v>
      </c>
      <c r="H2">
        <v>467980</v>
      </c>
      <c r="I2">
        <v>1</v>
      </c>
      <c r="J2">
        <v>1</v>
      </c>
      <c r="K2">
        <v>381112</v>
      </c>
      <c r="L2">
        <v>0.81437668276422004</v>
      </c>
      <c r="M2">
        <v>1.2279329960746399</v>
      </c>
    </row>
    <row r="3" spans="1:13" x14ac:dyDescent="0.2">
      <c r="A3" t="s">
        <v>13</v>
      </c>
      <c r="B3">
        <v>6</v>
      </c>
      <c r="C3">
        <v>1</v>
      </c>
      <c r="D3" t="s">
        <v>15</v>
      </c>
      <c r="E3">
        <v>6</v>
      </c>
      <c r="F3">
        <v>13</v>
      </c>
      <c r="G3" t="s">
        <v>14</v>
      </c>
      <c r="H3">
        <v>41235</v>
      </c>
      <c r="I3">
        <v>1</v>
      </c>
      <c r="J3">
        <v>13</v>
      </c>
      <c r="K3">
        <v>33565</v>
      </c>
      <c r="L3">
        <v>0.81399296713956504</v>
      </c>
      <c r="M3">
        <v>1.22851184269328</v>
      </c>
    </row>
    <row r="4" spans="1:13" x14ac:dyDescent="0.2">
      <c r="A4" t="s">
        <v>13</v>
      </c>
      <c r="B4">
        <v>6</v>
      </c>
      <c r="C4">
        <v>1</v>
      </c>
      <c r="D4" t="s">
        <v>16</v>
      </c>
      <c r="E4">
        <v>6</v>
      </c>
      <c r="F4">
        <v>41</v>
      </c>
      <c r="G4" t="s">
        <v>14</v>
      </c>
      <c r="H4">
        <v>4615</v>
      </c>
      <c r="I4">
        <v>1</v>
      </c>
      <c r="J4">
        <v>41</v>
      </c>
      <c r="K4">
        <v>3671</v>
      </c>
      <c r="L4">
        <v>0.79544962080173298</v>
      </c>
      <c r="M4">
        <v>1.2571506401525401</v>
      </c>
    </row>
    <row r="5" spans="1:13" x14ac:dyDescent="0.2">
      <c r="A5" t="s">
        <v>13</v>
      </c>
      <c r="B5">
        <v>6</v>
      </c>
      <c r="C5">
        <v>1</v>
      </c>
      <c r="D5" t="s">
        <v>17</v>
      </c>
      <c r="E5">
        <v>6</v>
      </c>
      <c r="F5">
        <v>55</v>
      </c>
      <c r="G5" t="s">
        <v>14</v>
      </c>
      <c r="H5">
        <v>305</v>
      </c>
      <c r="I5">
        <v>1</v>
      </c>
      <c r="J5">
        <v>55</v>
      </c>
      <c r="K5">
        <v>249</v>
      </c>
      <c r="L5">
        <v>0.81639344262294999</v>
      </c>
      <c r="M5">
        <v>1.22489959839357</v>
      </c>
    </row>
    <row r="6" spans="1:13" x14ac:dyDescent="0.2">
      <c r="A6" t="s">
        <v>13</v>
      </c>
      <c r="B6">
        <v>6</v>
      </c>
      <c r="C6">
        <v>1</v>
      </c>
      <c r="D6" t="s">
        <v>18</v>
      </c>
      <c r="E6">
        <v>6</v>
      </c>
      <c r="F6">
        <v>75</v>
      </c>
      <c r="G6" t="s">
        <v>14</v>
      </c>
      <c r="H6">
        <v>99355</v>
      </c>
      <c r="I6">
        <v>1</v>
      </c>
      <c r="J6">
        <v>75</v>
      </c>
      <c r="K6">
        <v>81789</v>
      </c>
      <c r="L6">
        <v>0.82319963766292503</v>
      </c>
      <c r="M6">
        <v>1.2147721576251</v>
      </c>
    </row>
    <row r="7" spans="1:13" x14ac:dyDescent="0.2">
      <c r="A7" t="s">
        <v>13</v>
      </c>
      <c r="B7">
        <v>6</v>
      </c>
      <c r="C7">
        <v>1</v>
      </c>
      <c r="D7" t="s">
        <v>19</v>
      </c>
      <c r="E7">
        <v>6</v>
      </c>
      <c r="F7">
        <v>81</v>
      </c>
      <c r="G7" t="s">
        <v>14</v>
      </c>
      <c r="H7">
        <v>37275</v>
      </c>
      <c r="I7">
        <v>1</v>
      </c>
      <c r="J7">
        <v>81</v>
      </c>
      <c r="K7">
        <v>29301</v>
      </c>
      <c r="L7">
        <v>0.78607645875251497</v>
      </c>
      <c r="M7">
        <v>1.2721408825637299</v>
      </c>
    </row>
    <row r="8" spans="1:13" x14ac:dyDescent="0.2">
      <c r="A8" t="s">
        <v>13</v>
      </c>
      <c r="B8">
        <v>6</v>
      </c>
      <c r="C8">
        <v>1</v>
      </c>
      <c r="D8" t="s">
        <v>20</v>
      </c>
      <c r="E8">
        <v>6</v>
      </c>
      <c r="F8">
        <v>85</v>
      </c>
      <c r="G8" t="s">
        <v>14</v>
      </c>
      <c r="H8">
        <v>73555</v>
      </c>
      <c r="I8">
        <v>1</v>
      </c>
      <c r="J8">
        <v>85</v>
      </c>
      <c r="K8">
        <v>61446</v>
      </c>
      <c r="L8">
        <v>0.83537488953843997</v>
      </c>
      <c r="M8">
        <v>1.1970673436838799</v>
      </c>
    </row>
    <row r="9" spans="1:13" x14ac:dyDescent="0.2">
      <c r="A9" t="s">
        <v>13</v>
      </c>
      <c r="B9">
        <v>6</v>
      </c>
      <c r="C9">
        <v>1</v>
      </c>
      <c r="D9" t="s">
        <v>21</v>
      </c>
      <c r="E9">
        <v>6</v>
      </c>
      <c r="F9">
        <v>95</v>
      </c>
      <c r="G9" t="s">
        <v>14</v>
      </c>
      <c r="H9">
        <v>1780</v>
      </c>
      <c r="I9">
        <v>1</v>
      </c>
      <c r="J9">
        <v>95</v>
      </c>
      <c r="K9">
        <v>1367</v>
      </c>
      <c r="L9">
        <v>0.76797752808988695</v>
      </c>
      <c r="M9">
        <v>1.30212143379663</v>
      </c>
    </row>
    <row r="10" spans="1:13" x14ac:dyDescent="0.2">
      <c r="A10" t="s">
        <v>13</v>
      </c>
      <c r="B10">
        <v>6</v>
      </c>
      <c r="C10">
        <v>1</v>
      </c>
      <c r="D10" t="s">
        <v>22</v>
      </c>
      <c r="E10">
        <v>6</v>
      </c>
      <c r="F10">
        <v>97</v>
      </c>
      <c r="G10" t="s">
        <v>14</v>
      </c>
      <c r="H10">
        <v>985</v>
      </c>
      <c r="I10">
        <v>1</v>
      </c>
      <c r="J10">
        <v>97</v>
      </c>
      <c r="K10">
        <v>661</v>
      </c>
      <c r="L10">
        <v>0.67106598984771504</v>
      </c>
      <c r="M10">
        <v>1.4901664145234399</v>
      </c>
    </row>
    <row r="11" spans="1:13" x14ac:dyDescent="0.2">
      <c r="A11" t="s">
        <v>15</v>
      </c>
      <c r="B11">
        <v>6</v>
      </c>
      <c r="C11">
        <v>13</v>
      </c>
      <c r="D11" t="s">
        <v>13</v>
      </c>
      <c r="E11">
        <v>6</v>
      </c>
      <c r="F11">
        <v>1</v>
      </c>
      <c r="G11" t="s">
        <v>14</v>
      </c>
      <c r="H11">
        <v>101605</v>
      </c>
      <c r="I11">
        <v>13</v>
      </c>
      <c r="J11">
        <v>1</v>
      </c>
      <c r="K11">
        <v>82509</v>
      </c>
      <c r="L11">
        <v>0.81205649328281004</v>
      </c>
      <c r="M11">
        <v>1.23144141851192</v>
      </c>
    </row>
    <row r="12" spans="1:13" x14ac:dyDescent="0.2">
      <c r="A12" t="s">
        <v>15</v>
      </c>
      <c r="B12">
        <v>6</v>
      </c>
      <c r="C12">
        <v>13</v>
      </c>
      <c r="D12" t="s">
        <v>15</v>
      </c>
      <c r="E12">
        <v>6</v>
      </c>
      <c r="F12">
        <v>13</v>
      </c>
      <c r="G12" t="s">
        <v>14</v>
      </c>
      <c r="H12">
        <v>289535</v>
      </c>
      <c r="I12">
        <v>13</v>
      </c>
      <c r="J12">
        <v>13</v>
      </c>
      <c r="K12">
        <v>238312</v>
      </c>
      <c r="L12">
        <v>0.82308529193361701</v>
      </c>
      <c r="M12">
        <v>1.21494091778844</v>
      </c>
    </row>
    <row r="13" spans="1:13" x14ac:dyDescent="0.2">
      <c r="A13" t="s">
        <v>15</v>
      </c>
      <c r="B13">
        <v>6</v>
      </c>
      <c r="C13">
        <v>13</v>
      </c>
      <c r="D13" t="s">
        <v>16</v>
      </c>
      <c r="E13">
        <v>6</v>
      </c>
      <c r="F13">
        <v>41</v>
      </c>
      <c r="G13" t="s">
        <v>14</v>
      </c>
      <c r="H13">
        <v>8570</v>
      </c>
      <c r="I13">
        <v>13</v>
      </c>
      <c r="J13">
        <v>41</v>
      </c>
      <c r="K13">
        <v>5909</v>
      </c>
      <c r="L13">
        <v>0.68949824970828399</v>
      </c>
      <c r="M13">
        <v>1.4503300050770001</v>
      </c>
    </row>
    <row r="14" spans="1:13" x14ac:dyDescent="0.2">
      <c r="A14" t="s">
        <v>15</v>
      </c>
      <c r="B14">
        <v>6</v>
      </c>
      <c r="C14">
        <v>13</v>
      </c>
      <c r="D14" t="s">
        <v>17</v>
      </c>
      <c r="E14">
        <v>6</v>
      </c>
      <c r="F14">
        <v>55</v>
      </c>
      <c r="G14" t="s">
        <v>14</v>
      </c>
      <c r="H14">
        <v>1670</v>
      </c>
      <c r="I14">
        <v>13</v>
      </c>
      <c r="J14">
        <v>55</v>
      </c>
      <c r="K14">
        <v>1207</v>
      </c>
      <c r="L14">
        <v>0.72275449101796396</v>
      </c>
      <c r="M14">
        <v>1.38359569179784</v>
      </c>
    </row>
    <row r="15" spans="1:13" x14ac:dyDescent="0.2">
      <c r="A15" t="s">
        <v>15</v>
      </c>
      <c r="B15">
        <v>6</v>
      </c>
      <c r="C15">
        <v>13</v>
      </c>
      <c r="D15" t="s">
        <v>18</v>
      </c>
      <c r="E15">
        <v>6</v>
      </c>
      <c r="F15">
        <v>75</v>
      </c>
      <c r="G15" t="s">
        <v>14</v>
      </c>
      <c r="H15">
        <v>61090</v>
      </c>
      <c r="I15">
        <v>13</v>
      </c>
      <c r="J15">
        <v>75</v>
      </c>
      <c r="K15">
        <v>48007</v>
      </c>
      <c r="L15">
        <v>0.78584056310361705</v>
      </c>
      <c r="M15">
        <v>1.2725227570979201</v>
      </c>
    </row>
    <row r="16" spans="1:13" x14ac:dyDescent="0.2">
      <c r="A16" t="s">
        <v>15</v>
      </c>
      <c r="B16">
        <v>6</v>
      </c>
      <c r="C16">
        <v>13</v>
      </c>
      <c r="D16" t="s">
        <v>19</v>
      </c>
      <c r="E16">
        <v>6</v>
      </c>
      <c r="F16">
        <v>81</v>
      </c>
      <c r="G16" t="s">
        <v>14</v>
      </c>
      <c r="H16">
        <v>11870</v>
      </c>
      <c r="I16">
        <v>13</v>
      </c>
      <c r="J16">
        <v>81</v>
      </c>
      <c r="K16">
        <v>9413</v>
      </c>
      <c r="L16">
        <v>0.79300758213984801</v>
      </c>
      <c r="M16">
        <v>1.2610219908636899</v>
      </c>
    </row>
    <row r="17" spans="1:13" x14ac:dyDescent="0.2">
      <c r="A17" t="s">
        <v>15</v>
      </c>
      <c r="B17">
        <v>6</v>
      </c>
      <c r="C17">
        <v>13</v>
      </c>
      <c r="D17" t="s">
        <v>20</v>
      </c>
      <c r="E17">
        <v>6</v>
      </c>
      <c r="F17">
        <v>85</v>
      </c>
      <c r="G17" t="s">
        <v>14</v>
      </c>
      <c r="H17">
        <v>14020</v>
      </c>
      <c r="I17">
        <v>13</v>
      </c>
      <c r="J17">
        <v>85</v>
      </c>
      <c r="K17">
        <v>11329</v>
      </c>
      <c r="L17">
        <v>0.80805991440798797</v>
      </c>
      <c r="M17">
        <v>1.23753199752846</v>
      </c>
    </row>
    <row r="18" spans="1:13" x14ac:dyDescent="0.2">
      <c r="A18" t="s">
        <v>15</v>
      </c>
      <c r="B18">
        <v>6</v>
      </c>
      <c r="C18">
        <v>13</v>
      </c>
      <c r="D18" t="s">
        <v>21</v>
      </c>
      <c r="E18">
        <v>6</v>
      </c>
      <c r="F18">
        <v>95</v>
      </c>
      <c r="G18" t="s">
        <v>14</v>
      </c>
      <c r="H18">
        <v>7710</v>
      </c>
      <c r="I18">
        <v>13</v>
      </c>
      <c r="J18">
        <v>95</v>
      </c>
      <c r="K18">
        <v>6219</v>
      </c>
      <c r="L18">
        <v>0.80661478599221703</v>
      </c>
      <c r="M18">
        <v>1.23974915581283</v>
      </c>
    </row>
    <row r="19" spans="1:13" x14ac:dyDescent="0.2">
      <c r="A19" t="s">
        <v>15</v>
      </c>
      <c r="B19">
        <v>6</v>
      </c>
      <c r="C19">
        <v>13</v>
      </c>
      <c r="D19" t="s">
        <v>22</v>
      </c>
      <c r="E19">
        <v>6</v>
      </c>
      <c r="F19">
        <v>97</v>
      </c>
      <c r="G19" t="s">
        <v>14</v>
      </c>
      <c r="H19">
        <v>1115</v>
      </c>
      <c r="I19">
        <v>13</v>
      </c>
      <c r="J19">
        <v>97</v>
      </c>
      <c r="K19">
        <v>772</v>
      </c>
      <c r="L19">
        <v>0.69237668161434895</v>
      </c>
      <c r="M19">
        <v>1.4443005181347099</v>
      </c>
    </row>
    <row r="20" spans="1:13" x14ac:dyDescent="0.2">
      <c r="A20" t="s">
        <v>16</v>
      </c>
      <c r="B20">
        <v>6</v>
      </c>
      <c r="C20">
        <v>41</v>
      </c>
      <c r="D20" t="s">
        <v>13</v>
      </c>
      <c r="E20">
        <v>6</v>
      </c>
      <c r="F20">
        <v>1</v>
      </c>
      <c r="G20" t="s">
        <v>14</v>
      </c>
      <c r="H20">
        <v>4205</v>
      </c>
      <c r="I20">
        <v>41</v>
      </c>
      <c r="J20">
        <v>1</v>
      </c>
      <c r="K20">
        <v>3434</v>
      </c>
      <c r="L20">
        <v>0.81664684898929796</v>
      </c>
      <c r="M20">
        <v>1.2245195107746001</v>
      </c>
    </row>
    <row r="21" spans="1:13" x14ac:dyDescent="0.2">
      <c r="A21" t="s">
        <v>16</v>
      </c>
      <c r="B21">
        <v>6</v>
      </c>
      <c r="C21">
        <v>41</v>
      </c>
      <c r="D21" t="s">
        <v>15</v>
      </c>
      <c r="E21">
        <v>6</v>
      </c>
      <c r="F21">
        <v>13</v>
      </c>
      <c r="G21" t="s">
        <v>14</v>
      </c>
      <c r="H21">
        <v>1960</v>
      </c>
      <c r="I21">
        <v>41</v>
      </c>
      <c r="J21">
        <v>13</v>
      </c>
      <c r="K21">
        <v>1613</v>
      </c>
      <c r="L21">
        <v>0.82295918367346899</v>
      </c>
      <c r="M21">
        <v>1.2151270923744499</v>
      </c>
    </row>
    <row r="22" spans="1:13" x14ac:dyDescent="0.2">
      <c r="A22" t="s">
        <v>16</v>
      </c>
      <c r="B22">
        <v>6</v>
      </c>
      <c r="C22">
        <v>41</v>
      </c>
      <c r="D22" t="s">
        <v>16</v>
      </c>
      <c r="E22">
        <v>6</v>
      </c>
      <c r="F22">
        <v>41</v>
      </c>
      <c r="G22" t="s">
        <v>14</v>
      </c>
      <c r="H22">
        <v>81445</v>
      </c>
      <c r="I22">
        <v>41</v>
      </c>
      <c r="J22">
        <v>41</v>
      </c>
      <c r="K22">
        <v>70442</v>
      </c>
      <c r="L22">
        <v>0.86490269507029205</v>
      </c>
      <c r="M22">
        <v>1.15619942647852</v>
      </c>
    </row>
    <row r="23" spans="1:13" x14ac:dyDescent="0.2">
      <c r="A23" t="s">
        <v>16</v>
      </c>
      <c r="B23">
        <v>6</v>
      </c>
      <c r="C23">
        <v>41</v>
      </c>
      <c r="D23" t="s">
        <v>17</v>
      </c>
      <c r="E23">
        <v>6</v>
      </c>
      <c r="F23">
        <v>55</v>
      </c>
      <c r="G23" t="s">
        <v>14</v>
      </c>
      <c r="H23">
        <v>505</v>
      </c>
      <c r="I23">
        <v>41</v>
      </c>
      <c r="J23">
        <v>55</v>
      </c>
      <c r="K23">
        <v>457</v>
      </c>
      <c r="L23">
        <v>0.90495049504950498</v>
      </c>
      <c r="M23">
        <v>1.10503282275711</v>
      </c>
    </row>
    <row r="24" spans="1:13" x14ac:dyDescent="0.2">
      <c r="A24" t="s">
        <v>16</v>
      </c>
      <c r="B24">
        <v>6</v>
      </c>
      <c r="C24">
        <v>41</v>
      </c>
      <c r="D24" t="s">
        <v>18</v>
      </c>
      <c r="E24">
        <v>6</v>
      </c>
      <c r="F24">
        <v>75</v>
      </c>
      <c r="G24" t="s">
        <v>14</v>
      </c>
      <c r="H24">
        <v>28885</v>
      </c>
      <c r="I24">
        <v>41</v>
      </c>
      <c r="J24">
        <v>75</v>
      </c>
      <c r="K24">
        <v>24628</v>
      </c>
      <c r="L24">
        <v>0.85262246840920897</v>
      </c>
      <c r="M24">
        <v>1.17285203833035</v>
      </c>
    </row>
    <row r="25" spans="1:13" x14ac:dyDescent="0.2">
      <c r="A25" t="s">
        <v>16</v>
      </c>
      <c r="B25">
        <v>6</v>
      </c>
      <c r="C25">
        <v>41</v>
      </c>
      <c r="D25" t="s">
        <v>19</v>
      </c>
      <c r="E25">
        <v>6</v>
      </c>
      <c r="F25">
        <v>81</v>
      </c>
      <c r="G25" t="s">
        <v>14</v>
      </c>
      <c r="H25">
        <v>2445</v>
      </c>
      <c r="I25">
        <v>41</v>
      </c>
      <c r="J25">
        <v>81</v>
      </c>
      <c r="K25">
        <v>2062</v>
      </c>
      <c r="L25">
        <v>0.84335378323108301</v>
      </c>
      <c r="M25">
        <v>1.18574199806013</v>
      </c>
    </row>
    <row r="26" spans="1:13" x14ac:dyDescent="0.2">
      <c r="A26" t="s">
        <v>16</v>
      </c>
      <c r="B26">
        <v>6</v>
      </c>
      <c r="C26">
        <v>41</v>
      </c>
      <c r="D26" t="s">
        <v>20</v>
      </c>
      <c r="E26">
        <v>6</v>
      </c>
      <c r="F26">
        <v>85</v>
      </c>
      <c r="G26" t="s">
        <v>14</v>
      </c>
      <c r="H26">
        <v>1195</v>
      </c>
      <c r="I26">
        <v>41</v>
      </c>
      <c r="J26">
        <v>85</v>
      </c>
      <c r="K26">
        <v>1107</v>
      </c>
      <c r="L26">
        <v>0.92635983263598298</v>
      </c>
      <c r="M26">
        <v>1.07949412827461</v>
      </c>
    </row>
    <row r="27" spans="1:13" x14ac:dyDescent="0.2">
      <c r="A27" t="s">
        <v>16</v>
      </c>
      <c r="B27">
        <v>6</v>
      </c>
      <c r="C27">
        <v>41</v>
      </c>
      <c r="D27" t="s">
        <v>21</v>
      </c>
      <c r="E27">
        <v>6</v>
      </c>
      <c r="F27">
        <v>95</v>
      </c>
      <c r="G27" t="s">
        <v>14</v>
      </c>
      <c r="H27">
        <v>440</v>
      </c>
      <c r="I27">
        <v>41</v>
      </c>
      <c r="J27">
        <v>95</v>
      </c>
      <c r="K27">
        <v>373</v>
      </c>
      <c r="L27">
        <v>0.847727272727272</v>
      </c>
      <c r="M27">
        <v>1.17962466487935</v>
      </c>
    </row>
    <row r="28" spans="1:13" x14ac:dyDescent="0.2">
      <c r="A28" t="s">
        <v>16</v>
      </c>
      <c r="B28">
        <v>6</v>
      </c>
      <c r="C28">
        <v>41</v>
      </c>
      <c r="D28" t="s">
        <v>22</v>
      </c>
      <c r="E28">
        <v>6</v>
      </c>
      <c r="F28">
        <v>97</v>
      </c>
      <c r="G28" t="s">
        <v>14</v>
      </c>
      <c r="H28">
        <v>4500</v>
      </c>
      <c r="I28">
        <v>41</v>
      </c>
      <c r="J28">
        <v>97</v>
      </c>
      <c r="K28">
        <v>3750</v>
      </c>
      <c r="L28">
        <v>0.83333333333333304</v>
      </c>
      <c r="M28">
        <v>1.2</v>
      </c>
    </row>
    <row r="29" spans="1:13" x14ac:dyDescent="0.2">
      <c r="A29" t="s">
        <v>17</v>
      </c>
      <c r="B29">
        <v>6</v>
      </c>
      <c r="C29">
        <v>55</v>
      </c>
      <c r="D29" t="s">
        <v>13</v>
      </c>
      <c r="E29">
        <v>6</v>
      </c>
      <c r="F29">
        <v>1</v>
      </c>
      <c r="G29" t="s">
        <v>14</v>
      </c>
      <c r="H29">
        <v>1120</v>
      </c>
      <c r="I29">
        <v>55</v>
      </c>
      <c r="J29">
        <v>1</v>
      </c>
      <c r="K29">
        <v>855</v>
      </c>
      <c r="L29">
        <v>0.76339285714285698</v>
      </c>
      <c r="M29">
        <v>1.30994152046783</v>
      </c>
    </row>
    <row r="30" spans="1:13" x14ac:dyDescent="0.2">
      <c r="A30" t="s">
        <v>17</v>
      </c>
      <c r="B30">
        <v>6</v>
      </c>
      <c r="C30">
        <v>55</v>
      </c>
      <c r="D30" t="s">
        <v>15</v>
      </c>
      <c r="E30">
        <v>6</v>
      </c>
      <c r="F30">
        <v>13</v>
      </c>
      <c r="G30" t="s">
        <v>14</v>
      </c>
      <c r="H30">
        <v>1885</v>
      </c>
      <c r="I30">
        <v>55</v>
      </c>
      <c r="J30">
        <v>13</v>
      </c>
      <c r="K30">
        <v>1455</v>
      </c>
      <c r="L30">
        <v>0.77188328912466797</v>
      </c>
      <c r="M30">
        <v>1.29553264604811</v>
      </c>
    </row>
    <row r="31" spans="1:13" x14ac:dyDescent="0.2">
      <c r="A31" t="s">
        <v>17</v>
      </c>
      <c r="B31">
        <v>6</v>
      </c>
      <c r="C31">
        <v>55</v>
      </c>
      <c r="D31" t="s">
        <v>16</v>
      </c>
      <c r="E31">
        <v>6</v>
      </c>
      <c r="F31">
        <v>41</v>
      </c>
      <c r="G31" t="s">
        <v>14</v>
      </c>
      <c r="H31">
        <v>1280</v>
      </c>
      <c r="I31">
        <v>55</v>
      </c>
      <c r="J31">
        <v>41</v>
      </c>
      <c r="K31">
        <v>1060</v>
      </c>
      <c r="L31">
        <v>0.828125</v>
      </c>
      <c r="M31">
        <v>1.20754716981132</v>
      </c>
    </row>
    <row r="32" spans="1:13" x14ac:dyDescent="0.2">
      <c r="A32" t="s">
        <v>17</v>
      </c>
      <c r="B32">
        <v>6</v>
      </c>
      <c r="C32">
        <v>55</v>
      </c>
      <c r="D32" t="s">
        <v>17</v>
      </c>
      <c r="E32">
        <v>6</v>
      </c>
      <c r="F32">
        <v>55</v>
      </c>
      <c r="G32" t="s">
        <v>14</v>
      </c>
      <c r="H32">
        <v>52865</v>
      </c>
      <c r="I32">
        <v>55</v>
      </c>
      <c r="J32">
        <v>55</v>
      </c>
      <c r="K32">
        <v>42886</v>
      </c>
      <c r="L32">
        <v>0.81123616759670802</v>
      </c>
      <c r="M32">
        <v>1.23268665765051</v>
      </c>
    </row>
    <row r="33" spans="1:13" x14ac:dyDescent="0.2">
      <c r="A33" t="s">
        <v>17</v>
      </c>
      <c r="B33">
        <v>6</v>
      </c>
      <c r="C33">
        <v>55</v>
      </c>
      <c r="D33" t="s">
        <v>18</v>
      </c>
      <c r="E33">
        <v>6</v>
      </c>
      <c r="F33">
        <v>75</v>
      </c>
      <c r="G33" t="s">
        <v>14</v>
      </c>
      <c r="H33">
        <v>1720</v>
      </c>
      <c r="I33">
        <v>55</v>
      </c>
      <c r="J33">
        <v>75</v>
      </c>
      <c r="K33">
        <v>1434</v>
      </c>
      <c r="L33">
        <v>0.833720930232558</v>
      </c>
      <c r="M33">
        <v>1.19944211994421</v>
      </c>
    </row>
    <row r="34" spans="1:13" x14ac:dyDescent="0.2">
      <c r="A34" t="s">
        <v>17</v>
      </c>
      <c r="B34">
        <v>6</v>
      </c>
      <c r="C34">
        <v>55</v>
      </c>
      <c r="D34" t="s">
        <v>19</v>
      </c>
      <c r="E34">
        <v>6</v>
      </c>
      <c r="F34">
        <v>81</v>
      </c>
      <c r="G34" t="s">
        <v>14</v>
      </c>
      <c r="H34">
        <v>620</v>
      </c>
      <c r="I34">
        <v>55</v>
      </c>
      <c r="J34">
        <v>81</v>
      </c>
      <c r="K34">
        <v>464</v>
      </c>
      <c r="L34">
        <v>0.74838709677419302</v>
      </c>
      <c r="M34">
        <v>1.33620689655172</v>
      </c>
    </row>
    <row r="35" spans="1:13" x14ac:dyDescent="0.2">
      <c r="A35" t="s">
        <v>17</v>
      </c>
      <c r="B35">
        <v>6</v>
      </c>
      <c r="C35">
        <v>55</v>
      </c>
      <c r="D35" t="s">
        <v>20</v>
      </c>
      <c r="E35">
        <v>6</v>
      </c>
      <c r="F35">
        <v>85</v>
      </c>
      <c r="G35" t="s">
        <v>14</v>
      </c>
      <c r="H35">
        <v>495</v>
      </c>
      <c r="I35">
        <v>55</v>
      </c>
      <c r="J35">
        <v>85</v>
      </c>
      <c r="K35">
        <v>278</v>
      </c>
      <c r="L35">
        <v>0.56161616161616101</v>
      </c>
      <c r="M35">
        <v>1.78057553956834</v>
      </c>
    </row>
    <row r="36" spans="1:13" x14ac:dyDescent="0.2">
      <c r="A36" t="s">
        <v>17</v>
      </c>
      <c r="B36">
        <v>6</v>
      </c>
      <c r="C36">
        <v>55</v>
      </c>
      <c r="D36" t="s">
        <v>21</v>
      </c>
      <c r="E36">
        <v>6</v>
      </c>
      <c r="F36">
        <v>95</v>
      </c>
      <c r="G36" t="s">
        <v>14</v>
      </c>
      <c r="H36">
        <v>4355</v>
      </c>
      <c r="I36">
        <v>55</v>
      </c>
      <c r="J36">
        <v>95</v>
      </c>
      <c r="K36">
        <v>3458</v>
      </c>
      <c r="L36">
        <v>0.79402985074626797</v>
      </c>
      <c r="M36">
        <v>1.2593984962406</v>
      </c>
    </row>
    <row r="37" spans="1:13" x14ac:dyDescent="0.2">
      <c r="A37" t="s">
        <v>17</v>
      </c>
      <c r="B37">
        <v>6</v>
      </c>
      <c r="C37">
        <v>55</v>
      </c>
      <c r="D37" t="s">
        <v>22</v>
      </c>
      <c r="E37">
        <v>6</v>
      </c>
      <c r="F37">
        <v>97</v>
      </c>
      <c r="G37" t="s">
        <v>14</v>
      </c>
      <c r="H37">
        <v>2630</v>
      </c>
      <c r="I37">
        <v>55</v>
      </c>
      <c r="J37">
        <v>97</v>
      </c>
      <c r="K37">
        <v>1997</v>
      </c>
      <c r="L37">
        <v>0.75931558935361199</v>
      </c>
      <c r="M37">
        <v>1.3169754631947901</v>
      </c>
    </row>
    <row r="38" spans="1:13" x14ac:dyDescent="0.2">
      <c r="A38" t="s">
        <v>18</v>
      </c>
      <c r="B38">
        <v>6</v>
      </c>
      <c r="C38">
        <v>75</v>
      </c>
      <c r="D38" t="s">
        <v>13</v>
      </c>
      <c r="E38">
        <v>6</v>
      </c>
      <c r="F38">
        <v>1</v>
      </c>
      <c r="G38" t="s">
        <v>14</v>
      </c>
      <c r="H38">
        <v>22550</v>
      </c>
      <c r="I38">
        <v>75</v>
      </c>
      <c r="J38">
        <v>1</v>
      </c>
      <c r="K38">
        <v>18219</v>
      </c>
      <c r="L38">
        <v>0.80793791574279294</v>
      </c>
      <c r="M38">
        <v>1.2377188649212301</v>
      </c>
    </row>
    <row r="39" spans="1:13" x14ac:dyDescent="0.2">
      <c r="A39" t="s">
        <v>18</v>
      </c>
      <c r="B39">
        <v>6</v>
      </c>
      <c r="C39">
        <v>75</v>
      </c>
      <c r="D39" t="s">
        <v>15</v>
      </c>
      <c r="E39">
        <v>6</v>
      </c>
      <c r="F39">
        <v>13</v>
      </c>
      <c r="G39" t="s">
        <v>14</v>
      </c>
      <c r="H39">
        <v>4100</v>
      </c>
      <c r="I39">
        <v>75</v>
      </c>
      <c r="J39">
        <v>13</v>
      </c>
      <c r="K39">
        <v>3487</v>
      </c>
      <c r="L39">
        <v>0.85048780487804798</v>
      </c>
      <c r="M39">
        <v>1.1757958130197801</v>
      </c>
    </row>
    <row r="40" spans="1:13" x14ac:dyDescent="0.2">
      <c r="A40" t="s">
        <v>18</v>
      </c>
      <c r="B40">
        <v>6</v>
      </c>
      <c r="C40">
        <v>75</v>
      </c>
      <c r="D40" t="s">
        <v>16</v>
      </c>
      <c r="E40">
        <v>6</v>
      </c>
      <c r="F40">
        <v>41</v>
      </c>
      <c r="G40" t="s">
        <v>14</v>
      </c>
      <c r="H40">
        <v>6695</v>
      </c>
      <c r="I40">
        <v>75</v>
      </c>
      <c r="J40">
        <v>41</v>
      </c>
      <c r="K40">
        <v>5873</v>
      </c>
      <c r="L40">
        <v>0.87722180731889399</v>
      </c>
      <c r="M40">
        <v>1.1399625404392899</v>
      </c>
    </row>
    <row r="41" spans="1:13" x14ac:dyDescent="0.2">
      <c r="A41" t="s">
        <v>18</v>
      </c>
      <c r="B41">
        <v>6</v>
      </c>
      <c r="C41">
        <v>75</v>
      </c>
      <c r="D41" t="s">
        <v>17</v>
      </c>
      <c r="E41">
        <v>6</v>
      </c>
      <c r="F41">
        <v>55</v>
      </c>
      <c r="G41" t="s">
        <v>14</v>
      </c>
      <c r="H41">
        <v>235</v>
      </c>
      <c r="I41">
        <v>75</v>
      </c>
      <c r="J41">
        <v>55</v>
      </c>
      <c r="K41">
        <v>150</v>
      </c>
      <c r="L41">
        <v>0.63829787234042501</v>
      </c>
      <c r="M41">
        <v>1.56666666666666</v>
      </c>
    </row>
    <row r="42" spans="1:13" x14ac:dyDescent="0.2">
      <c r="A42" t="s">
        <v>18</v>
      </c>
      <c r="B42">
        <v>6</v>
      </c>
      <c r="C42">
        <v>75</v>
      </c>
      <c r="D42" t="s">
        <v>18</v>
      </c>
      <c r="E42">
        <v>6</v>
      </c>
      <c r="F42">
        <v>75</v>
      </c>
      <c r="G42" t="s">
        <v>14</v>
      </c>
      <c r="H42">
        <v>361120</v>
      </c>
      <c r="I42">
        <v>75</v>
      </c>
      <c r="J42">
        <v>75</v>
      </c>
      <c r="K42">
        <v>296710</v>
      </c>
      <c r="L42">
        <v>0.82163823659725299</v>
      </c>
      <c r="M42">
        <v>1.2170806511408401</v>
      </c>
    </row>
    <row r="43" spans="1:13" x14ac:dyDescent="0.2">
      <c r="A43" t="s">
        <v>18</v>
      </c>
      <c r="B43">
        <v>6</v>
      </c>
      <c r="C43">
        <v>75</v>
      </c>
      <c r="D43" t="s">
        <v>19</v>
      </c>
      <c r="E43">
        <v>6</v>
      </c>
      <c r="F43">
        <v>81</v>
      </c>
      <c r="G43" t="s">
        <v>14</v>
      </c>
      <c r="H43">
        <v>50400</v>
      </c>
      <c r="I43">
        <v>75</v>
      </c>
      <c r="J43">
        <v>81</v>
      </c>
      <c r="K43">
        <v>41381</v>
      </c>
      <c r="L43">
        <v>0.821051587301587</v>
      </c>
      <c r="M43">
        <v>1.21795026703076</v>
      </c>
    </row>
    <row r="44" spans="1:13" x14ac:dyDescent="0.2">
      <c r="A44" t="s">
        <v>18</v>
      </c>
      <c r="B44">
        <v>6</v>
      </c>
      <c r="C44">
        <v>75</v>
      </c>
      <c r="D44" t="s">
        <v>20</v>
      </c>
      <c r="E44">
        <v>6</v>
      </c>
      <c r="F44">
        <v>85</v>
      </c>
      <c r="G44" t="s">
        <v>14</v>
      </c>
      <c r="H44">
        <v>27985</v>
      </c>
      <c r="I44">
        <v>75</v>
      </c>
      <c r="J44">
        <v>85</v>
      </c>
      <c r="K44">
        <v>23916</v>
      </c>
      <c r="L44">
        <v>0.85460067893514302</v>
      </c>
      <c r="M44">
        <v>1.1701371466800401</v>
      </c>
    </row>
    <row r="45" spans="1:13" x14ac:dyDescent="0.2">
      <c r="A45" t="s">
        <v>18</v>
      </c>
      <c r="B45">
        <v>6</v>
      </c>
      <c r="C45">
        <v>75</v>
      </c>
      <c r="D45" t="s">
        <v>21</v>
      </c>
      <c r="E45">
        <v>6</v>
      </c>
      <c r="F45">
        <v>95</v>
      </c>
      <c r="G45" t="s">
        <v>14</v>
      </c>
      <c r="H45">
        <v>620</v>
      </c>
      <c r="I45">
        <v>75</v>
      </c>
      <c r="J45">
        <v>95</v>
      </c>
      <c r="K45">
        <v>516</v>
      </c>
      <c r="L45">
        <v>0.83225806451612905</v>
      </c>
      <c r="M45">
        <v>1.20155038759689</v>
      </c>
    </row>
    <row r="46" spans="1:13" x14ac:dyDescent="0.2">
      <c r="A46" t="s">
        <v>18</v>
      </c>
      <c r="B46">
        <v>6</v>
      </c>
      <c r="C46">
        <v>75</v>
      </c>
      <c r="D46" t="s">
        <v>22</v>
      </c>
      <c r="E46">
        <v>6</v>
      </c>
      <c r="F46">
        <v>97</v>
      </c>
      <c r="G46" t="s">
        <v>14</v>
      </c>
      <c r="H46">
        <v>955</v>
      </c>
      <c r="I46">
        <v>75</v>
      </c>
      <c r="J46">
        <v>97</v>
      </c>
      <c r="K46">
        <v>806</v>
      </c>
      <c r="L46">
        <v>0.84397905759162295</v>
      </c>
      <c r="M46">
        <v>1.1848635235731999</v>
      </c>
    </row>
    <row r="47" spans="1:13" x14ac:dyDescent="0.2">
      <c r="A47" t="s">
        <v>19</v>
      </c>
      <c r="B47">
        <v>6</v>
      </c>
      <c r="C47">
        <v>81</v>
      </c>
      <c r="D47" t="s">
        <v>13</v>
      </c>
      <c r="E47">
        <v>6</v>
      </c>
      <c r="F47">
        <v>1</v>
      </c>
      <c r="G47" t="s">
        <v>14</v>
      </c>
      <c r="H47">
        <v>12940</v>
      </c>
      <c r="I47">
        <v>81</v>
      </c>
      <c r="J47">
        <v>1</v>
      </c>
      <c r="K47">
        <v>10775</v>
      </c>
      <c r="L47">
        <v>0.83268933539412604</v>
      </c>
      <c r="M47">
        <v>1.2009280742459301</v>
      </c>
    </row>
    <row r="48" spans="1:13" x14ac:dyDescent="0.2">
      <c r="A48" t="s">
        <v>19</v>
      </c>
      <c r="B48">
        <v>6</v>
      </c>
      <c r="C48">
        <v>81</v>
      </c>
      <c r="D48" t="s">
        <v>15</v>
      </c>
      <c r="E48">
        <v>6</v>
      </c>
      <c r="F48">
        <v>13</v>
      </c>
      <c r="G48" t="s">
        <v>14</v>
      </c>
      <c r="H48">
        <v>2075</v>
      </c>
      <c r="I48">
        <v>81</v>
      </c>
      <c r="J48">
        <v>13</v>
      </c>
      <c r="K48">
        <v>1497</v>
      </c>
      <c r="L48">
        <v>0.72144578313253005</v>
      </c>
      <c r="M48">
        <v>1.3861055444221699</v>
      </c>
    </row>
    <row r="49" spans="1:13" x14ac:dyDescent="0.2">
      <c r="A49" t="s">
        <v>19</v>
      </c>
      <c r="B49">
        <v>6</v>
      </c>
      <c r="C49">
        <v>81</v>
      </c>
      <c r="D49" t="s">
        <v>16</v>
      </c>
      <c r="E49">
        <v>6</v>
      </c>
      <c r="F49">
        <v>41</v>
      </c>
      <c r="G49" t="s">
        <v>14</v>
      </c>
      <c r="H49">
        <v>965</v>
      </c>
      <c r="I49">
        <v>81</v>
      </c>
      <c r="J49">
        <v>41</v>
      </c>
      <c r="K49">
        <v>812</v>
      </c>
      <c r="L49">
        <v>0.84145077720207195</v>
      </c>
      <c r="M49">
        <v>1.18842364532019</v>
      </c>
    </row>
    <row r="50" spans="1:13" x14ac:dyDescent="0.2">
      <c r="A50" t="s">
        <v>19</v>
      </c>
      <c r="B50">
        <v>6</v>
      </c>
      <c r="C50">
        <v>81</v>
      </c>
      <c r="D50" t="s">
        <v>17</v>
      </c>
      <c r="E50">
        <v>6</v>
      </c>
      <c r="F50">
        <v>55</v>
      </c>
      <c r="G50" t="s">
        <v>14</v>
      </c>
      <c r="H50">
        <v>125</v>
      </c>
      <c r="I50">
        <v>81</v>
      </c>
      <c r="J50">
        <v>55</v>
      </c>
      <c r="K50">
        <v>48</v>
      </c>
      <c r="L50">
        <v>0.38400000000000001</v>
      </c>
      <c r="M50">
        <v>2.6041666666666599</v>
      </c>
    </row>
    <row r="51" spans="1:13" x14ac:dyDescent="0.2">
      <c r="A51" t="s">
        <v>19</v>
      </c>
      <c r="B51">
        <v>6</v>
      </c>
      <c r="C51">
        <v>81</v>
      </c>
      <c r="D51" t="s">
        <v>18</v>
      </c>
      <c r="E51">
        <v>6</v>
      </c>
      <c r="F51">
        <v>75</v>
      </c>
      <c r="G51" t="s">
        <v>14</v>
      </c>
      <c r="H51">
        <v>84195</v>
      </c>
      <c r="I51">
        <v>81</v>
      </c>
      <c r="J51">
        <v>75</v>
      </c>
      <c r="K51">
        <v>65850</v>
      </c>
      <c r="L51">
        <v>0.78211295207553799</v>
      </c>
      <c r="M51">
        <v>1.2785876993166201</v>
      </c>
    </row>
    <row r="52" spans="1:13" x14ac:dyDescent="0.2">
      <c r="A52" t="s">
        <v>19</v>
      </c>
      <c r="B52">
        <v>6</v>
      </c>
      <c r="C52">
        <v>81</v>
      </c>
      <c r="D52" t="s">
        <v>19</v>
      </c>
      <c r="E52">
        <v>6</v>
      </c>
      <c r="F52">
        <v>81</v>
      </c>
      <c r="G52" t="s">
        <v>14</v>
      </c>
      <c r="H52">
        <v>222355</v>
      </c>
      <c r="I52">
        <v>81</v>
      </c>
      <c r="J52">
        <v>81</v>
      </c>
      <c r="K52">
        <v>178112</v>
      </c>
      <c r="L52">
        <v>0.80102538733106898</v>
      </c>
      <c r="M52">
        <v>1.24839988321954</v>
      </c>
    </row>
    <row r="53" spans="1:13" x14ac:dyDescent="0.2">
      <c r="A53" t="s">
        <v>19</v>
      </c>
      <c r="B53">
        <v>6</v>
      </c>
      <c r="C53">
        <v>81</v>
      </c>
      <c r="D53" t="s">
        <v>20</v>
      </c>
      <c r="E53">
        <v>6</v>
      </c>
      <c r="F53">
        <v>85</v>
      </c>
      <c r="G53" t="s">
        <v>14</v>
      </c>
      <c r="H53">
        <v>61165</v>
      </c>
      <c r="I53">
        <v>81</v>
      </c>
      <c r="J53">
        <v>85</v>
      </c>
      <c r="K53">
        <v>50944</v>
      </c>
      <c r="L53">
        <v>0.83289462928145097</v>
      </c>
      <c r="M53">
        <v>1.20063206658291</v>
      </c>
    </row>
    <row r="54" spans="1:13" x14ac:dyDescent="0.2">
      <c r="A54" t="s">
        <v>19</v>
      </c>
      <c r="B54">
        <v>6</v>
      </c>
      <c r="C54">
        <v>81</v>
      </c>
      <c r="D54" t="s">
        <v>21</v>
      </c>
      <c r="E54">
        <v>6</v>
      </c>
      <c r="F54">
        <v>95</v>
      </c>
      <c r="G54" t="s">
        <v>14</v>
      </c>
      <c r="H54">
        <v>275</v>
      </c>
      <c r="I54">
        <v>81</v>
      </c>
      <c r="J54">
        <v>95</v>
      </c>
      <c r="K54">
        <v>257</v>
      </c>
      <c r="L54">
        <v>0.93454545454545401</v>
      </c>
      <c r="M54">
        <v>1.0700389105058301</v>
      </c>
    </row>
    <row r="55" spans="1:13" x14ac:dyDescent="0.2">
      <c r="A55" t="s">
        <v>19</v>
      </c>
      <c r="B55">
        <v>6</v>
      </c>
      <c r="C55">
        <v>81</v>
      </c>
      <c r="D55" t="s">
        <v>22</v>
      </c>
      <c r="E55">
        <v>6</v>
      </c>
      <c r="F55">
        <v>97</v>
      </c>
      <c r="G55" t="s">
        <v>14</v>
      </c>
      <c r="H55">
        <v>150</v>
      </c>
      <c r="I55">
        <v>81</v>
      </c>
      <c r="J55">
        <v>97</v>
      </c>
      <c r="K55">
        <v>90</v>
      </c>
      <c r="L55">
        <v>0.6</v>
      </c>
      <c r="M55">
        <v>1.6666666666666601</v>
      </c>
    </row>
    <row r="56" spans="1:13" x14ac:dyDescent="0.2">
      <c r="A56" t="s">
        <v>20</v>
      </c>
      <c r="B56">
        <v>6</v>
      </c>
      <c r="C56">
        <v>85</v>
      </c>
      <c r="D56" t="s">
        <v>13</v>
      </c>
      <c r="E56">
        <v>6</v>
      </c>
      <c r="F56">
        <v>1</v>
      </c>
      <c r="G56" t="s">
        <v>14</v>
      </c>
      <c r="H56">
        <v>38120</v>
      </c>
      <c r="I56">
        <v>85</v>
      </c>
      <c r="J56">
        <v>1</v>
      </c>
      <c r="K56">
        <v>30915</v>
      </c>
      <c r="L56">
        <v>0.81099160545645299</v>
      </c>
      <c r="M56">
        <v>1.23305838589681</v>
      </c>
    </row>
    <row r="57" spans="1:13" x14ac:dyDescent="0.2">
      <c r="A57" t="s">
        <v>20</v>
      </c>
      <c r="B57">
        <v>6</v>
      </c>
      <c r="C57">
        <v>85</v>
      </c>
      <c r="D57" t="s">
        <v>15</v>
      </c>
      <c r="E57">
        <v>6</v>
      </c>
      <c r="F57">
        <v>13</v>
      </c>
      <c r="G57" t="s">
        <v>14</v>
      </c>
      <c r="H57">
        <v>3155</v>
      </c>
      <c r="I57">
        <v>85</v>
      </c>
      <c r="J57">
        <v>13</v>
      </c>
      <c r="K57">
        <v>2273</v>
      </c>
      <c r="L57">
        <v>0.72044374009508705</v>
      </c>
      <c r="M57">
        <v>1.38803343598768</v>
      </c>
    </row>
    <row r="58" spans="1:13" x14ac:dyDescent="0.2">
      <c r="A58" t="s">
        <v>20</v>
      </c>
      <c r="B58">
        <v>6</v>
      </c>
      <c r="C58">
        <v>85</v>
      </c>
      <c r="D58" t="s">
        <v>16</v>
      </c>
      <c r="E58">
        <v>6</v>
      </c>
      <c r="F58">
        <v>41</v>
      </c>
      <c r="G58" t="s">
        <v>14</v>
      </c>
      <c r="H58">
        <v>340</v>
      </c>
      <c r="I58">
        <v>85</v>
      </c>
      <c r="J58">
        <v>41</v>
      </c>
      <c r="K58">
        <v>326</v>
      </c>
      <c r="L58">
        <v>0.95882352941176396</v>
      </c>
      <c r="M58">
        <v>1.04294478527607</v>
      </c>
    </row>
    <row r="59" spans="1:13" x14ac:dyDescent="0.2">
      <c r="A59" t="s">
        <v>20</v>
      </c>
      <c r="B59">
        <v>6</v>
      </c>
      <c r="C59">
        <v>85</v>
      </c>
      <c r="D59" t="s">
        <v>17</v>
      </c>
      <c r="E59">
        <v>6</v>
      </c>
      <c r="F59">
        <v>55</v>
      </c>
      <c r="G59" t="s">
        <v>14</v>
      </c>
      <c r="H59">
        <v>65</v>
      </c>
      <c r="I59">
        <v>85</v>
      </c>
      <c r="J59">
        <v>55</v>
      </c>
      <c r="K59">
        <v>70</v>
      </c>
      <c r="L59">
        <v>1.07692307692307</v>
      </c>
      <c r="M59">
        <v>0.92857142857142805</v>
      </c>
    </row>
    <row r="60" spans="1:13" x14ac:dyDescent="0.2">
      <c r="A60" t="s">
        <v>20</v>
      </c>
      <c r="B60">
        <v>6</v>
      </c>
      <c r="C60">
        <v>85</v>
      </c>
      <c r="D60" t="s">
        <v>18</v>
      </c>
      <c r="E60">
        <v>6</v>
      </c>
      <c r="F60">
        <v>75</v>
      </c>
      <c r="G60" t="s">
        <v>14</v>
      </c>
      <c r="H60">
        <v>15470</v>
      </c>
      <c r="I60">
        <v>85</v>
      </c>
      <c r="J60">
        <v>75</v>
      </c>
      <c r="K60">
        <v>12074</v>
      </c>
      <c r="L60">
        <v>0.78047834518422698</v>
      </c>
      <c r="M60">
        <v>1.2812655292363699</v>
      </c>
    </row>
    <row r="61" spans="1:13" x14ac:dyDescent="0.2">
      <c r="A61" t="s">
        <v>20</v>
      </c>
      <c r="B61">
        <v>6</v>
      </c>
      <c r="C61">
        <v>85</v>
      </c>
      <c r="D61" t="s">
        <v>19</v>
      </c>
      <c r="E61">
        <v>6</v>
      </c>
      <c r="F61">
        <v>81</v>
      </c>
      <c r="G61" t="s">
        <v>14</v>
      </c>
      <c r="H61">
        <v>46430</v>
      </c>
      <c r="I61">
        <v>85</v>
      </c>
      <c r="J61">
        <v>81</v>
      </c>
      <c r="K61">
        <v>38374</v>
      </c>
      <c r="L61">
        <v>0.82649149256945897</v>
      </c>
      <c r="M61">
        <v>1.20993380935008</v>
      </c>
    </row>
    <row r="62" spans="1:13" x14ac:dyDescent="0.2">
      <c r="A62" t="s">
        <v>20</v>
      </c>
      <c r="B62">
        <v>6</v>
      </c>
      <c r="C62">
        <v>85</v>
      </c>
      <c r="D62" t="s">
        <v>20</v>
      </c>
      <c r="E62">
        <v>6</v>
      </c>
      <c r="F62">
        <v>85</v>
      </c>
      <c r="G62" t="s">
        <v>14</v>
      </c>
      <c r="H62">
        <v>791635</v>
      </c>
      <c r="I62">
        <v>85</v>
      </c>
      <c r="J62">
        <v>85</v>
      </c>
      <c r="K62">
        <v>653838</v>
      </c>
      <c r="L62">
        <v>0.82593366892570397</v>
      </c>
      <c r="M62">
        <v>1.21075098112988</v>
      </c>
    </row>
    <row r="63" spans="1:13" x14ac:dyDescent="0.2">
      <c r="A63" t="s">
        <v>20</v>
      </c>
      <c r="B63">
        <v>6</v>
      </c>
      <c r="C63">
        <v>85</v>
      </c>
      <c r="D63" t="s">
        <v>21</v>
      </c>
      <c r="E63">
        <v>6</v>
      </c>
      <c r="F63">
        <v>95</v>
      </c>
      <c r="G63" t="s">
        <v>14</v>
      </c>
      <c r="H63">
        <v>190</v>
      </c>
      <c r="I63">
        <v>85</v>
      </c>
      <c r="J63">
        <v>95</v>
      </c>
      <c r="K63">
        <v>184</v>
      </c>
      <c r="L63">
        <v>0.96842105263157896</v>
      </c>
      <c r="M63">
        <v>1.0326086956521701</v>
      </c>
    </row>
    <row r="64" spans="1:13" x14ac:dyDescent="0.2">
      <c r="A64" t="s">
        <v>20</v>
      </c>
      <c r="B64">
        <v>6</v>
      </c>
      <c r="C64">
        <v>85</v>
      </c>
      <c r="D64" t="s">
        <v>22</v>
      </c>
      <c r="E64">
        <v>6</v>
      </c>
      <c r="F64">
        <v>97</v>
      </c>
      <c r="G64" t="s">
        <v>14</v>
      </c>
      <c r="H64">
        <v>485</v>
      </c>
      <c r="I64">
        <v>85</v>
      </c>
      <c r="J64">
        <v>97</v>
      </c>
      <c r="K64">
        <v>285</v>
      </c>
      <c r="L64">
        <v>0.58762886597938102</v>
      </c>
      <c r="M64">
        <v>1.70175438596491</v>
      </c>
    </row>
    <row r="65" spans="1:13" x14ac:dyDescent="0.2">
      <c r="A65" t="s">
        <v>21</v>
      </c>
      <c r="B65">
        <v>6</v>
      </c>
      <c r="C65">
        <v>95</v>
      </c>
      <c r="D65" t="s">
        <v>13</v>
      </c>
      <c r="E65">
        <v>6</v>
      </c>
      <c r="F65">
        <v>1</v>
      </c>
      <c r="G65" t="s">
        <v>14</v>
      </c>
      <c r="H65">
        <v>10085</v>
      </c>
      <c r="I65">
        <v>95</v>
      </c>
      <c r="J65">
        <v>1</v>
      </c>
      <c r="K65">
        <v>8329</v>
      </c>
      <c r="L65">
        <v>0.825880019831432</v>
      </c>
      <c r="M65">
        <v>1.21082963140833</v>
      </c>
    </row>
    <row r="66" spans="1:13" x14ac:dyDescent="0.2">
      <c r="A66" t="s">
        <v>21</v>
      </c>
      <c r="B66">
        <v>6</v>
      </c>
      <c r="C66">
        <v>95</v>
      </c>
      <c r="D66" t="s">
        <v>15</v>
      </c>
      <c r="E66">
        <v>6</v>
      </c>
      <c r="F66">
        <v>13</v>
      </c>
      <c r="G66" t="s">
        <v>14</v>
      </c>
      <c r="H66">
        <v>19485</v>
      </c>
      <c r="I66">
        <v>95</v>
      </c>
      <c r="J66">
        <v>13</v>
      </c>
      <c r="K66">
        <v>15730</v>
      </c>
      <c r="L66">
        <v>0.80728765717218298</v>
      </c>
      <c r="M66">
        <v>1.2387158296249201</v>
      </c>
    </row>
    <row r="67" spans="1:13" x14ac:dyDescent="0.2">
      <c r="A67" t="s">
        <v>21</v>
      </c>
      <c r="B67">
        <v>6</v>
      </c>
      <c r="C67">
        <v>95</v>
      </c>
      <c r="D67" t="s">
        <v>16</v>
      </c>
      <c r="E67">
        <v>6</v>
      </c>
      <c r="F67">
        <v>41</v>
      </c>
      <c r="G67" t="s">
        <v>14</v>
      </c>
      <c r="H67">
        <v>5240</v>
      </c>
      <c r="I67">
        <v>95</v>
      </c>
      <c r="J67">
        <v>41</v>
      </c>
      <c r="K67">
        <v>4155</v>
      </c>
      <c r="L67">
        <v>0.79293893129770898</v>
      </c>
      <c r="M67">
        <v>1.2611311672683501</v>
      </c>
    </row>
    <row r="68" spans="1:13" x14ac:dyDescent="0.2">
      <c r="A68" t="s">
        <v>21</v>
      </c>
      <c r="B68">
        <v>6</v>
      </c>
      <c r="C68">
        <v>95</v>
      </c>
      <c r="D68" t="s">
        <v>17</v>
      </c>
      <c r="E68">
        <v>6</v>
      </c>
      <c r="F68">
        <v>55</v>
      </c>
      <c r="G68" t="s">
        <v>14</v>
      </c>
      <c r="H68">
        <v>12660</v>
      </c>
      <c r="I68">
        <v>95</v>
      </c>
      <c r="J68">
        <v>55</v>
      </c>
      <c r="K68">
        <v>10148</v>
      </c>
      <c r="L68">
        <v>0.80157977883096299</v>
      </c>
      <c r="M68">
        <v>1.24753646038628</v>
      </c>
    </row>
    <row r="69" spans="1:13" x14ac:dyDescent="0.2">
      <c r="A69" t="s">
        <v>21</v>
      </c>
      <c r="B69">
        <v>6</v>
      </c>
      <c r="C69">
        <v>95</v>
      </c>
      <c r="D69" t="s">
        <v>18</v>
      </c>
      <c r="E69">
        <v>6</v>
      </c>
      <c r="F69">
        <v>75</v>
      </c>
      <c r="G69" t="s">
        <v>14</v>
      </c>
      <c r="H69">
        <v>10150</v>
      </c>
      <c r="I69">
        <v>95</v>
      </c>
      <c r="J69">
        <v>75</v>
      </c>
      <c r="K69">
        <v>7838</v>
      </c>
      <c r="L69">
        <v>0.77221674876847202</v>
      </c>
      <c r="M69">
        <v>1.29497320745088</v>
      </c>
    </row>
    <row r="70" spans="1:13" x14ac:dyDescent="0.2">
      <c r="A70" t="s">
        <v>21</v>
      </c>
      <c r="B70">
        <v>6</v>
      </c>
      <c r="C70">
        <v>95</v>
      </c>
      <c r="D70" t="s">
        <v>19</v>
      </c>
      <c r="E70">
        <v>6</v>
      </c>
      <c r="F70">
        <v>81</v>
      </c>
      <c r="G70" t="s">
        <v>14</v>
      </c>
      <c r="H70">
        <v>2195</v>
      </c>
      <c r="I70">
        <v>95</v>
      </c>
      <c r="J70">
        <v>81</v>
      </c>
      <c r="K70">
        <v>1597</v>
      </c>
      <c r="L70">
        <v>0.72756264236902002</v>
      </c>
      <c r="M70">
        <v>1.37445209768315</v>
      </c>
    </row>
    <row r="71" spans="1:13" x14ac:dyDescent="0.2">
      <c r="A71" t="s">
        <v>21</v>
      </c>
      <c r="B71">
        <v>6</v>
      </c>
      <c r="C71">
        <v>95</v>
      </c>
      <c r="D71" t="s">
        <v>20</v>
      </c>
      <c r="E71">
        <v>6</v>
      </c>
      <c r="F71">
        <v>85</v>
      </c>
      <c r="G71" t="s">
        <v>14</v>
      </c>
      <c r="H71">
        <v>1690</v>
      </c>
      <c r="I71">
        <v>95</v>
      </c>
      <c r="J71">
        <v>85</v>
      </c>
      <c r="K71">
        <v>1099</v>
      </c>
      <c r="L71">
        <v>0.65029585798816503</v>
      </c>
      <c r="M71">
        <v>1.5377616014558599</v>
      </c>
    </row>
    <row r="72" spans="1:13" x14ac:dyDescent="0.2">
      <c r="A72" t="s">
        <v>21</v>
      </c>
      <c r="B72">
        <v>6</v>
      </c>
      <c r="C72">
        <v>95</v>
      </c>
      <c r="D72" t="s">
        <v>21</v>
      </c>
      <c r="E72">
        <v>6</v>
      </c>
      <c r="F72">
        <v>95</v>
      </c>
      <c r="G72" t="s">
        <v>14</v>
      </c>
      <c r="H72">
        <v>111510</v>
      </c>
      <c r="I72">
        <v>95</v>
      </c>
      <c r="J72">
        <v>95</v>
      </c>
      <c r="K72">
        <v>90710</v>
      </c>
      <c r="L72">
        <v>0.81346964397811805</v>
      </c>
      <c r="M72">
        <v>1.2293021717561401</v>
      </c>
    </row>
    <row r="73" spans="1:13" x14ac:dyDescent="0.2">
      <c r="A73" t="s">
        <v>21</v>
      </c>
      <c r="B73">
        <v>6</v>
      </c>
      <c r="C73">
        <v>95</v>
      </c>
      <c r="D73" t="s">
        <v>22</v>
      </c>
      <c r="E73">
        <v>6</v>
      </c>
      <c r="F73">
        <v>97</v>
      </c>
      <c r="G73" t="s">
        <v>14</v>
      </c>
      <c r="H73">
        <v>2935</v>
      </c>
      <c r="I73">
        <v>95</v>
      </c>
      <c r="J73">
        <v>97</v>
      </c>
      <c r="K73">
        <v>2304</v>
      </c>
      <c r="L73">
        <v>0.78500851788756298</v>
      </c>
      <c r="M73">
        <v>1.2738715277777699</v>
      </c>
    </row>
    <row r="74" spans="1:13" x14ac:dyDescent="0.2">
      <c r="A74" t="s">
        <v>22</v>
      </c>
      <c r="B74">
        <v>6</v>
      </c>
      <c r="C74">
        <v>97</v>
      </c>
      <c r="D74" t="s">
        <v>13</v>
      </c>
      <c r="E74">
        <v>6</v>
      </c>
      <c r="F74">
        <v>1</v>
      </c>
      <c r="G74" t="s">
        <v>14</v>
      </c>
      <c r="H74">
        <v>2320</v>
      </c>
      <c r="I74">
        <v>97</v>
      </c>
      <c r="J74">
        <v>1</v>
      </c>
      <c r="K74">
        <v>1892</v>
      </c>
      <c r="L74">
        <v>0.81551724137931003</v>
      </c>
      <c r="M74">
        <v>1.2262156448202901</v>
      </c>
    </row>
    <row r="75" spans="1:13" x14ac:dyDescent="0.2">
      <c r="A75" t="s">
        <v>22</v>
      </c>
      <c r="B75">
        <v>6</v>
      </c>
      <c r="C75">
        <v>97</v>
      </c>
      <c r="D75" t="s">
        <v>15</v>
      </c>
      <c r="E75">
        <v>6</v>
      </c>
      <c r="F75">
        <v>13</v>
      </c>
      <c r="G75" t="s">
        <v>14</v>
      </c>
      <c r="H75">
        <v>965</v>
      </c>
      <c r="I75">
        <v>97</v>
      </c>
      <c r="J75">
        <v>13</v>
      </c>
      <c r="K75">
        <v>744</v>
      </c>
      <c r="L75">
        <v>0.77098445595854903</v>
      </c>
      <c r="M75">
        <v>1.29704301075268</v>
      </c>
    </row>
    <row r="76" spans="1:13" x14ac:dyDescent="0.2">
      <c r="A76" t="s">
        <v>22</v>
      </c>
      <c r="B76">
        <v>6</v>
      </c>
      <c r="C76">
        <v>97</v>
      </c>
      <c r="D76" t="s">
        <v>16</v>
      </c>
      <c r="E76">
        <v>6</v>
      </c>
      <c r="F76">
        <v>41</v>
      </c>
      <c r="G76" t="s">
        <v>14</v>
      </c>
      <c r="H76">
        <v>16105</v>
      </c>
      <c r="I76">
        <v>97</v>
      </c>
      <c r="J76">
        <v>41</v>
      </c>
      <c r="K76">
        <v>13620</v>
      </c>
      <c r="L76">
        <v>0.84570009313877603</v>
      </c>
      <c r="M76">
        <v>1.1824522760646099</v>
      </c>
    </row>
    <row r="77" spans="1:13" x14ac:dyDescent="0.2">
      <c r="A77" t="s">
        <v>22</v>
      </c>
      <c r="B77">
        <v>6</v>
      </c>
      <c r="C77">
        <v>97</v>
      </c>
      <c r="D77" t="s">
        <v>17</v>
      </c>
      <c r="E77">
        <v>6</v>
      </c>
      <c r="F77">
        <v>55</v>
      </c>
      <c r="G77" t="s">
        <v>14</v>
      </c>
      <c r="H77">
        <v>4165</v>
      </c>
      <c r="I77">
        <v>97</v>
      </c>
      <c r="J77">
        <v>55</v>
      </c>
      <c r="K77">
        <v>3510</v>
      </c>
      <c r="L77">
        <v>0.84273709483793502</v>
      </c>
      <c r="M77">
        <v>1.18660968660968</v>
      </c>
    </row>
    <row r="78" spans="1:13" x14ac:dyDescent="0.2">
      <c r="A78" t="s">
        <v>22</v>
      </c>
      <c r="B78">
        <v>6</v>
      </c>
      <c r="C78">
        <v>97</v>
      </c>
      <c r="D78" t="s">
        <v>18</v>
      </c>
      <c r="E78">
        <v>6</v>
      </c>
      <c r="F78">
        <v>75</v>
      </c>
      <c r="G78" t="s">
        <v>14</v>
      </c>
      <c r="H78">
        <v>6870</v>
      </c>
      <c r="I78">
        <v>97</v>
      </c>
      <c r="J78">
        <v>75</v>
      </c>
      <c r="K78">
        <v>5672</v>
      </c>
      <c r="L78">
        <v>0.82561863173216798</v>
      </c>
      <c r="M78">
        <v>1.2112129760225601</v>
      </c>
    </row>
    <row r="79" spans="1:13" x14ac:dyDescent="0.2">
      <c r="A79" t="s">
        <v>22</v>
      </c>
      <c r="B79">
        <v>6</v>
      </c>
      <c r="C79">
        <v>97</v>
      </c>
      <c r="D79" t="s">
        <v>19</v>
      </c>
      <c r="E79">
        <v>6</v>
      </c>
      <c r="F79">
        <v>81</v>
      </c>
      <c r="G79" t="s">
        <v>14</v>
      </c>
      <c r="H79">
        <v>1010</v>
      </c>
      <c r="I79">
        <v>97</v>
      </c>
      <c r="J79">
        <v>81</v>
      </c>
      <c r="K79">
        <v>864</v>
      </c>
      <c r="L79">
        <v>0.85544554455445498</v>
      </c>
      <c r="M79">
        <v>1.1689814814814801</v>
      </c>
    </row>
    <row r="80" spans="1:13" x14ac:dyDescent="0.2">
      <c r="A80" t="s">
        <v>22</v>
      </c>
      <c r="B80">
        <v>6</v>
      </c>
      <c r="C80">
        <v>97</v>
      </c>
      <c r="D80" t="s">
        <v>20</v>
      </c>
      <c r="E80">
        <v>6</v>
      </c>
      <c r="F80">
        <v>85</v>
      </c>
      <c r="G80" t="s">
        <v>14</v>
      </c>
      <c r="H80">
        <v>1160</v>
      </c>
      <c r="I80">
        <v>97</v>
      </c>
      <c r="J80">
        <v>85</v>
      </c>
      <c r="K80">
        <v>851</v>
      </c>
      <c r="L80">
        <v>0.73362068965517202</v>
      </c>
      <c r="M80">
        <v>1.36310223266745</v>
      </c>
    </row>
    <row r="81" spans="1:13" x14ac:dyDescent="0.2">
      <c r="A81" t="s">
        <v>22</v>
      </c>
      <c r="B81">
        <v>6</v>
      </c>
      <c r="C81">
        <v>97</v>
      </c>
      <c r="D81" t="s">
        <v>21</v>
      </c>
      <c r="E81">
        <v>6</v>
      </c>
      <c r="F81">
        <v>95</v>
      </c>
      <c r="G81" t="s">
        <v>14</v>
      </c>
      <c r="H81">
        <v>885</v>
      </c>
      <c r="I81">
        <v>97</v>
      </c>
      <c r="J81">
        <v>95</v>
      </c>
      <c r="K81">
        <v>693</v>
      </c>
      <c r="L81">
        <v>0.78305084745762699</v>
      </c>
      <c r="M81">
        <v>1.2770562770562699</v>
      </c>
    </row>
    <row r="82" spans="1:13" x14ac:dyDescent="0.2">
      <c r="A82" t="s">
        <v>22</v>
      </c>
      <c r="B82">
        <v>6</v>
      </c>
      <c r="C82">
        <v>97</v>
      </c>
      <c r="D82" t="s">
        <v>22</v>
      </c>
      <c r="E82">
        <v>6</v>
      </c>
      <c r="F82">
        <v>97</v>
      </c>
      <c r="G82" t="s">
        <v>14</v>
      </c>
      <c r="H82">
        <v>201875</v>
      </c>
      <c r="I82">
        <v>97</v>
      </c>
      <c r="J82">
        <v>97</v>
      </c>
      <c r="K82">
        <v>171322</v>
      </c>
      <c r="L82">
        <v>0.84865386996904002</v>
      </c>
      <c r="M82">
        <v>1.1783366993147399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zoomScale="150" zoomScaleNormal="150" workbookViewId="0">
      <selection sqref="A1:XFD1048576"/>
    </sheetView>
  </sheetViews>
  <sheetFormatPr baseColWidth="10" defaultRowHeight="16" x14ac:dyDescent="0.2"/>
  <cols>
    <col min="1" max="1" width="32.83203125" customWidth="1"/>
    <col min="2" max="2" width="27.5" customWidth="1"/>
    <col min="5" max="6" width="33.83203125" customWidth="1"/>
  </cols>
  <sheetData>
    <row r="1" spans="1:15" x14ac:dyDescent="0.2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24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tr">
        <f>MID(A2,9,99)</f>
        <v>Alameda County, California</v>
      </c>
      <c r="C2">
        <v>6</v>
      </c>
      <c r="D2">
        <v>1</v>
      </c>
      <c r="E2" t="s">
        <v>13</v>
      </c>
      <c r="F2" t="str">
        <f>MID(E2,9,99)</f>
        <v>Alameda County, California</v>
      </c>
      <c r="G2">
        <v>6</v>
      </c>
      <c r="H2">
        <v>1</v>
      </c>
      <c r="I2" t="s">
        <v>14</v>
      </c>
      <c r="J2">
        <v>467980</v>
      </c>
      <c r="K2">
        <v>1</v>
      </c>
      <c r="L2">
        <v>1</v>
      </c>
      <c r="M2">
        <v>381112</v>
      </c>
      <c r="N2">
        <v>0.81437668276422004</v>
      </c>
      <c r="O2">
        <v>1.2279329960746399</v>
      </c>
    </row>
    <row r="3" spans="1:15" x14ac:dyDescent="0.2">
      <c r="A3" t="s">
        <v>13</v>
      </c>
      <c r="B3" t="str">
        <f t="shared" ref="B3:B66" si="0">MID(A3,9,99)</f>
        <v>Alameda County, California</v>
      </c>
      <c r="C3">
        <v>6</v>
      </c>
      <c r="D3">
        <v>1</v>
      </c>
      <c r="E3" t="s">
        <v>15</v>
      </c>
      <c r="F3" t="str">
        <f t="shared" ref="F3:F66" si="1">MID(E3,9,99)</f>
        <v>Contra Costa County, California</v>
      </c>
      <c r="G3">
        <v>6</v>
      </c>
      <c r="H3">
        <v>13</v>
      </c>
      <c r="I3" t="s">
        <v>14</v>
      </c>
      <c r="J3">
        <v>41235</v>
      </c>
      <c r="K3">
        <v>1</v>
      </c>
      <c r="L3">
        <v>13</v>
      </c>
      <c r="M3">
        <v>33565</v>
      </c>
      <c r="N3">
        <v>0.81399296713956504</v>
      </c>
      <c r="O3">
        <v>1.22851184269328</v>
      </c>
    </row>
    <row r="4" spans="1:15" x14ac:dyDescent="0.2">
      <c r="A4" t="s">
        <v>13</v>
      </c>
      <c r="B4" t="str">
        <f t="shared" si="0"/>
        <v>Alameda County, California</v>
      </c>
      <c r="C4">
        <v>6</v>
      </c>
      <c r="D4">
        <v>1</v>
      </c>
      <c r="E4" t="s">
        <v>16</v>
      </c>
      <c r="F4" t="str">
        <f t="shared" si="1"/>
        <v>Marin County, California</v>
      </c>
      <c r="G4">
        <v>6</v>
      </c>
      <c r="H4">
        <v>41</v>
      </c>
      <c r="I4" t="s">
        <v>14</v>
      </c>
      <c r="J4">
        <v>4615</v>
      </c>
      <c r="K4">
        <v>1</v>
      </c>
      <c r="L4">
        <v>41</v>
      </c>
      <c r="M4">
        <v>3671</v>
      </c>
      <c r="N4">
        <v>0.79544962080173298</v>
      </c>
      <c r="O4">
        <v>1.2571506401525401</v>
      </c>
    </row>
    <row r="5" spans="1:15" x14ac:dyDescent="0.2">
      <c r="A5" t="s">
        <v>13</v>
      </c>
      <c r="B5" t="str">
        <f t="shared" si="0"/>
        <v>Alameda County, California</v>
      </c>
      <c r="C5">
        <v>6</v>
      </c>
      <c r="D5">
        <v>1</v>
      </c>
      <c r="E5" t="s">
        <v>17</v>
      </c>
      <c r="F5" t="str">
        <f t="shared" si="1"/>
        <v>Napa County, California</v>
      </c>
      <c r="G5">
        <v>6</v>
      </c>
      <c r="H5">
        <v>55</v>
      </c>
      <c r="I5" t="s">
        <v>14</v>
      </c>
      <c r="J5">
        <v>305</v>
      </c>
      <c r="K5">
        <v>1</v>
      </c>
      <c r="L5">
        <v>55</v>
      </c>
      <c r="M5">
        <v>249</v>
      </c>
      <c r="N5">
        <v>0.81639344262294999</v>
      </c>
      <c r="O5">
        <v>1.22489959839357</v>
      </c>
    </row>
    <row r="6" spans="1:15" x14ac:dyDescent="0.2">
      <c r="A6" t="s">
        <v>13</v>
      </c>
      <c r="B6" t="str">
        <f t="shared" si="0"/>
        <v>Alameda County, California</v>
      </c>
      <c r="C6">
        <v>6</v>
      </c>
      <c r="D6">
        <v>1</v>
      </c>
      <c r="E6" t="s">
        <v>18</v>
      </c>
      <c r="F6" t="str">
        <f t="shared" si="1"/>
        <v>San Francisco County, California</v>
      </c>
      <c r="G6">
        <v>6</v>
      </c>
      <c r="H6">
        <v>75</v>
      </c>
      <c r="I6" t="s">
        <v>14</v>
      </c>
      <c r="J6">
        <v>99355</v>
      </c>
      <c r="K6">
        <v>1</v>
      </c>
      <c r="L6">
        <v>75</v>
      </c>
      <c r="M6">
        <v>81789</v>
      </c>
      <c r="N6">
        <v>0.82319963766292503</v>
      </c>
      <c r="O6">
        <v>1.2147721576251</v>
      </c>
    </row>
    <row r="7" spans="1:15" x14ac:dyDescent="0.2">
      <c r="A7" t="s">
        <v>13</v>
      </c>
      <c r="B7" t="str">
        <f t="shared" si="0"/>
        <v>Alameda County, California</v>
      </c>
      <c r="C7">
        <v>6</v>
      </c>
      <c r="D7">
        <v>1</v>
      </c>
      <c r="E7" t="s">
        <v>19</v>
      </c>
      <c r="F7" t="str">
        <f t="shared" si="1"/>
        <v>San Mateo County, California</v>
      </c>
      <c r="G7">
        <v>6</v>
      </c>
      <c r="H7">
        <v>81</v>
      </c>
      <c r="I7" t="s">
        <v>14</v>
      </c>
      <c r="J7">
        <v>37275</v>
      </c>
      <c r="K7">
        <v>1</v>
      </c>
      <c r="L7">
        <v>81</v>
      </c>
      <c r="M7">
        <v>29301</v>
      </c>
      <c r="N7">
        <v>0.78607645875251497</v>
      </c>
      <c r="O7">
        <v>1.2721408825637299</v>
      </c>
    </row>
    <row r="8" spans="1:15" x14ac:dyDescent="0.2">
      <c r="A8" t="s">
        <v>13</v>
      </c>
      <c r="B8" t="str">
        <f t="shared" si="0"/>
        <v>Alameda County, California</v>
      </c>
      <c r="C8">
        <v>6</v>
      </c>
      <c r="D8">
        <v>1</v>
      </c>
      <c r="E8" t="s">
        <v>20</v>
      </c>
      <c r="F8" t="str">
        <f t="shared" si="1"/>
        <v>Santa Clara County, California</v>
      </c>
      <c r="G8">
        <v>6</v>
      </c>
      <c r="H8">
        <v>85</v>
      </c>
      <c r="I8" t="s">
        <v>14</v>
      </c>
      <c r="J8">
        <v>73555</v>
      </c>
      <c r="K8">
        <v>1</v>
      </c>
      <c r="L8">
        <v>85</v>
      </c>
      <c r="M8">
        <v>61446</v>
      </c>
      <c r="N8">
        <v>0.83537488953843997</v>
      </c>
      <c r="O8">
        <v>1.1970673436838799</v>
      </c>
    </row>
    <row r="9" spans="1:15" x14ac:dyDescent="0.2">
      <c r="A9" t="s">
        <v>13</v>
      </c>
      <c r="B9" t="str">
        <f t="shared" si="0"/>
        <v>Alameda County, California</v>
      </c>
      <c r="C9">
        <v>6</v>
      </c>
      <c r="D9">
        <v>1</v>
      </c>
      <c r="E9" t="s">
        <v>21</v>
      </c>
      <c r="F9" t="str">
        <f t="shared" si="1"/>
        <v>Solano County, California</v>
      </c>
      <c r="G9">
        <v>6</v>
      </c>
      <c r="H9">
        <v>95</v>
      </c>
      <c r="I9" t="s">
        <v>14</v>
      </c>
      <c r="J9">
        <v>1780</v>
      </c>
      <c r="K9">
        <v>1</v>
      </c>
      <c r="L9">
        <v>95</v>
      </c>
      <c r="M9">
        <v>1367</v>
      </c>
      <c r="N9">
        <v>0.76797752808988695</v>
      </c>
      <c r="O9">
        <v>1.30212143379663</v>
      </c>
    </row>
    <row r="10" spans="1:15" x14ac:dyDescent="0.2">
      <c r="A10" t="s">
        <v>13</v>
      </c>
      <c r="B10" t="str">
        <f t="shared" si="0"/>
        <v>Alameda County, California</v>
      </c>
      <c r="C10">
        <v>6</v>
      </c>
      <c r="D10">
        <v>1</v>
      </c>
      <c r="E10" t="s">
        <v>22</v>
      </c>
      <c r="F10" t="str">
        <f t="shared" si="1"/>
        <v>Sonoma County, California</v>
      </c>
      <c r="G10">
        <v>6</v>
      </c>
      <c r="H10">
        <v>97</v>
      </c>
      <c r="I10" t="s">
        <v>14</v>
      </c>
      <c r="J10">
        <v>985</v>
      </c>
      <c r="K10">
        <v>1</v>
      </c>
      <c r="L10">
        <v>97</v>
      </c>
      <c r="M10">
        <v>661</v>
      </c>
      <c r="N10">
        <v>0.67106598984771504</v>
      </c>
      <c r="O10">
        <v>1.4901664145234399</v>
      </c>
    </row>
    <row r="11" spans="1:15" x14ac:dyDescent="0.2">
      <c r="A11" t="s">
        <v>15</v>
      </c>
      <c r="B11" t="str">
        <f t="shared" si="0"/>
        <v>Contra Costa County, California</v>
      </c>
      <c r="C11">
        <v>6</v>
      </c>
      <c r="D11">
        <v>13</v>
      </c>
      <c r="E11" t="s">
        <v>13</v>
      </c>
      <c r="F11" t="str">
        <f t="shared" si="1"/>
        <v>Alameda County, California</v>
      </c>
      <c r="G11">
        <v>6</v>
      </c>
      <c r="H11">
        <v>1</v>
      </c>
      <c r="I11" t="s">
        <v>14</v>
      </c>
      <c r="J11">
        <v>101605</v>
      </c>
      <c r="K11">
        <v>13</v>
      </c>
      <c r="L11">
        <v>1</v>
      </c>
      <c r="M11">
        <v>82509</v>
      </c>
      <c r="N11">
        <v>0.81205649328281004</v>
      </c>
      <c r="O11">
        <v>1.23144141851192</v>
      </c>
    </row>
    <row r="12" spans="1:15" x14ac:dyDescent="0.2">
      <c r="A12" t="s">
        <v>15</v>
      </c>
      <c r="B12" t="str">
        <f t="shared" si="0"/>
        <v>Contra Costa County, California</v>
      </c>
      <c r="C12">
        <v>6</v>
      </c>
      <c r="D12">
        <v>13</v>
      </c>
      <c r="E12" t="s">
        <v>15</v>
      </c>
      <c r="F12" t="str">
        <f t="shared" si="1"/>
        <v>Contra Costa County, California</v>
      </c>
      <c r="G12">
        <v>6</v>
      </c>
      <c r="H12">
        <v>13</v>
      </c>
      <c r="I12" t="s">
        <v>14</v>
      </c>
      <c r="J12">
        <v>289535</v>
      </c>
      <c r="K12">
        <v>13</v>
      </c>
      <c r="L12">
        <v>13</v>
      </c>
      <c r="M12">
        <v>238312</v>
      </c>
      <c r="N12">
        <v>0.82308529193361701</v>
      </c>
      <c r="O12">
        <v>1.21494091778844</v>
      </c>
    </row>
    <row r="13" spans="1:15" x14ac:dyDescent="0.2">
      <c r="A13" t="s">
        <v>15</v>
      </c>
      <c r="B13" t="str">
        <f t="shared" si="0"/>
        <v>Contra Costa County, California</v>
      </c>
      <c r="C13">
        <v>6</v>
      </c>
      <c r="D13">
        <v>13</v>
      </c>
      <c r="E13" t="s">
        <v>16</v>
      </c>
      <c r="F13" t="str">
        <f t="shared" si="1"/>
        <v>Marin County, California</v>
      </c>
      <c r="G13">
        <v>6</v>
      </c>
      <c r="H13">
        <v>41</v>
      </c>
      <c r="I13" t="s">
        <v>14</v>
      </c>
      <c r="J13">
        <v>8570</v>
      </c>
      <c r="K13">
        <v>13</v>
      </c>
      <c r="L13">
        <v>41</v>
      </c>
      <c r="M13">
        <v>5909</v>
      </c>
      <c r="N13">
        <v>0.68949824970828399</v>
      </c>
      <c r="O13">
        <v>1.4503300050770001</v>
      </c>
    </row>
    <row r="14" spans="1:15" x14ac:dyDescent="0.2">
      <c r="A14" t="s">
        <v>15</v>
      </c>
      <c r="B14" t="str">
        <f t="shared" si="0"/>
        <v>Contra Costa County, California</v>
      </c>
      <c r="C14">
        <v>6</v>
      </c>
      <c r="D14">
        <v>13</v>
      </c>
      <c r="E14" t="s">
        <v>17</v>
      </c>
      <c r="F14" t="str">
        <f t="shared" si="1"/>
        <v>Napa County, California</v>
      </c>
      <c r="G14">
        <v>6</v>
      </c>
      <c r="H14">
        <v>55</v>
      </c>
      <c r="I14" t="s">
        <v>14</v>
      </c>
      <c r="J14">
        <v>1670</v>
      </c>
      <c r="K14">
        <v>13</v>
      </c>
      <c r="L14">
        <v>55</v>
      </c>
      <c r="M14">
        <v>1207</v>
      </c>
      <c r="N14">
        <v>0.72275449101796396</v>
      </c>
      <c r="O14">
        <v>1.38359569179784</v>
      </c>
    </row>
    <row r="15" spans="1:15" x14ac:dyDescent="0.2">
      <c r="A15" t="s">
        <v>15</v>
      </c>
      <c r="B15" t="str">
        <f t="shared" si="0"/>
        <v>Contra Costa County, California</v>
      </c>
      <c r="C15">
        <v>6</v>
      </c>
      <c r="D15">
        <v>13</v>
      </c>
      <c r="E15" t="s">
        <v>18</v>
      </c>
      <c r="F15" t="str">
        <f t="shared" si="1"/>
        <v>San Francisco County, California</v>
      </c>
      <c r="G15">
        <v>6</v>
      </c>
      <c r="H15">
        <v>75</v>
      </c>
      <c r="I15" t="s">
        <v>14</v>
      </c>
      <c r="J15">
        <v>61090</v>
      </c>
      <c r="K15">
        <v>13</v>
      </c>
      <c r="L15">
        <v>75</v>
      </c>
      <c r="M15">
        <v>48007</v>
      </c>
      <c r="N15">
        <v>0.78584056310361705</v>
      </c>
      <c r="O15">
        <v>1.2725227570979201</v>
      </c>
    </row>
    <row r="16" spans="1:15" x14ac:dyDescent="0.2">
      <c r="A16" t="s">
        <v>15</v>
      </c>
      <c r="B16" t="str">
        <f t="shared" si="0"/>
        <v>Contra Costa County, California</v>
      </c>
      <c r="C16">
        <v>6</v>
      </c>
      <c r="D16">
        <v>13</v>
      </c>
      <c r="E16" t="s">
        <v>19</v>
      </c>
      <c r="F16" t="str">
        <f t="shared" si="1"/>
        <v>San Mateo County, California</v>
      </c>
      <c r="G16">
        <v>6</v>
      </c>
      <c r="H16">
        <v>81</v>
      </c>
      <c r="I16" t="s">
        <v>14</v>
      </c>
      <c r="J16">
        <v>11870</v>
      </c>
      <c r="K16">
        <v>13</v>
      </c>
      <c r="L16">
        <v>81</v>
      </c>
      <c r="M16">
        <v>9413</v>
      </c>
      <c r="N16">
        <v>0.79300758213984801</v>
      </c>
      <c r="O16">
        <v>1.2610219908636899</v>
      </c>
    </row>
    <row r="17" spans="1:15" x14ac:dyDescent="0.2">
      <c r="A17" t="s">
        <v>15</v>
      </c>
      <c r="B17" t="str">
        <f t="shared" si="0"/>
        <v>Contra Costa County, California</v>
      </c>
      <c r="C17">
        <v>6</v>
      </c>
      <c r="D17">
        <v>13</v>
      </c>
      <c r="E17" t="s">
        <v>20</v>
      </c>
      <c r="F17" t="str">
        <f t="shared" si="1"/>
        <v>Santa Clara County, California</v>
      </c>
      <c r="G17">
        <v>6</v>
      </c>
      <c r="H17">
        <v>85</v>
      </c>
      <c r="I17" t="s">
        <v>14</v>
      </c>
      <c r="J17">
        <v>14020</v>
      </c>
      <c r="K17">
        <v>13</v>
      </c>
      <c r="L17">
        <v>85</v>
      </c>
      <c r="M17">
        <v>11329</v>
      </c>
      <c r="N17">
        <v>0.80805991440798797</v>
      </c>
      <c r="O17">
        <v>1.23753199752846</v>
      </c>
    </row>
    <row r="18" spans="1:15" x14ac:dyDescent="0.2">
      <c r="A18" t="s">
        <v>15</v>
      </c>
      <c r="B18" t="str">
        <f t="shared" si="0"/>
        <v>Contra Costa County, California</v>
      </c>
      <c r="C18">
        <v>6</v>
      </c>
      <c r="D18">
        <v>13</v>
      </c>
      <c r="E18" t="s">
        <v>21</v>
      </c>
      <c r="F18" t="str">
        <f t="shared" si="1"/>
        <v>Solano County, California</v>
      </c>
      <c r="G18">
        <v>6</v>
      </c>
      <c r="H18">
        <v>95</v>
      </c>
      <c r="I18" t="s">
        <v>14</v>
      </c>
      <c r="J18">
        <v>7710</v>
      </c>
      <c r="K18">
        <v>13</v>
      </c>
      <c r="L18">
        <v>95</v>
      </c>
      <c r="M18">
        <v>6219</v>
      </c>
      <c r="N18">
        <v>0.80661478599221703</v>
      </c>
      <c r="O18">
        <v>1.23974915581283</v>
      </c>
    </row>
    <row r="19" spans="1:15" x14ac:dyDescent="0.2">
      <c r="A19" t="s">
        <v>15</v>
      </c>
      <c r="B19" t="str">
        <f t="shared" si="0"/>
        <v>Contra Costa County, California</v>
      </c>
      <c r="C19">
        <v>6</v>
      </c>
      <c r="D19">
        <v>13</v>
      </c>
      <c r="E19" t="s">
        <v>22</v>
      </c>
      <c r="F19" t="str">
        <f t="shared" si="1"/>
        <v>Sonoma County, California</v>
      </c>
      <c r="G19">
        <v>6</v>
      </c>
      <c r="H19">
        <v>97</v>
      </c>
      <c r="I19" t="s">
        <v>14</v>
      </c>
      <c r="J19">
        <v>1115</v>
      </c>
      <c r="K19">
        <v>13</v>
      </c>
      <c r="L19">
        <v>97</v>
      </c>
      <c r="M19">
        <v>772</v>
      </c>
      <c r="N19">
        <v>0.69237668161434895</v>
      </c>
      <c r="O19">
        <v>1.4443005181347099</v>
      </c>
    </row>
    <row r="20" spans="1:15" x14ac:dyDescent="0.2">
      <c r="A20" t="s">
        <v>16</v>
      </c>
      <c r="B20" t="str">
        <f t="shared" si="0"/>
        <v>Marin County, California</v>
      </c>
      <c r="C20">
        <v>6</v>
      </c>
      <c r="D20">
        <v>41</v>
      </c>
      <c r="E20" t="s">
        <v>13</v>
      </c>
      <c r="F20" t="str">
        <f t="shared" si="1"/>
        <v>Alameda County, California</v>
      </c>
      <c r="G20">
        <v>6</v>
      </c>
      <c r="H20">
        <v>1</v>
      </c>
      <c r="I20" t="s">
        <v>14</v>
      </c>
      <c r="J20">
        <v>4205</v>
      </c>
      <c r="K20">
        <v>41</v>
      </c>
      <c r="L20">
        <v>1</v>
      </c>
      <c r="M20">
        <v>3434</v>
      </c>
      <c r="N20">
        <v>0.81664684898929796</v>
      </c>
      <c r="O20">
        <v>1.2245195107746001</v>
      </c>
    </row>
    <row r="21" spans="1:15" x14ac:dyDescent="0.2">
      <c r="A21" t="s">
        <v>16</v>
      </c>
      <c r="B21" t="str">
        <f t="shared" si="0"/>
        <v>Marin County, California</v>
      </c>
      <c r="C21">
        <v>6</v>
      </c>
      <c r="D21">
        <v>41</v>
      </c>
      <c r="E21" t="s">
        <v>15</v>
      </c>
      <c r="F21" t="str">
        <f t="shared" si="1"/>
        <v>Contra Costa County, California</v>
      </c>
      <c r="G21">
        <v>6</v>
      </c>
      <c r="H21">
        <v>13</v>
      </c>
      <c r="I21" t="s">
        <v>14</v>
      </c>
      <c r="J21">
        <v>1960</v>
      </c>
      <c r="K21">
        <v>41</v>
      </c>
      <c r="L21">
        <v>13</v>
      </c>
      <c r="M21">
        <v>1613</v>
      </c>
      <c r="N21">
        <v>0.82295918367346899</v>
      </c>
      <c r="O21">
        <v>1.2151270923744499</v>
      </c>
    </row>
    <row r="22" spans="1:15" x14ac:dyDescent="0.2">
      <c r="A22" t="s">
        <v>16</v>
      </c>
      <c r="B22" t="str">
        <f t="shared" si="0"/>
        <v>Marin County, California</v>
      </c>
      <c r="C22">
        <v>6</v>
      </c>
      <c r="D22">
        <v>41</v>
      </c>
      <c r="E22" t="s">
        <v>16</v>
      </c>
      <c r="F22" t="str">
        <f t="shared" si="1"/>
        <v>Marin County, California</v>
      </c>
      <c r="G22">
        <v>6</v>
      </c>
      <c r="H22">
        <v>41</v>
      </c>
      <c r="I22" t="s">
        <v>14</v>
      </c>
      <c r="J22">
        <v>81445</v>
      </c>
      <c r="K22">
        <v>41</v>
      </c>
      <c r="L22">
        <v>41</v>
      </c>
      <c r="M22">
        <v>70442</v>
      </c>
      <c r="N22">
        <v>0.86490269507029205</v>
      </c>
      <c r="O22">
        <v>1.15619942647852</v>
      </c>
    </row>
    <row r="23" spans="1:15" x14ac:dyDescent="0.2">
      <c r="A23" t="s">
        <v>16</v>
      </c>
      <c r="B23" t="str">
        <f t="shared" si="0"/>
        <v>Marin County, California</v>
      </c>
      <c r="C23">
        <v>6</v>
      </c>
      <c r="D23">
        <v>41</v>
      </c>
      <c r="E23" t="s">
        <v>17</v>
      </c>
      <c r="F23" t="str">
        <f t="shared" si="1"/>
        <v>Napa County, California</v>
      </c>
      <c r="G23">
        <v>6</v>
      </c>
      <c r="H23">
        <v>55</v>
      </c>
      <c r="I23" t="s">
        <v>14</v>
      </c>
      <c r="J23">
        <v>505</v>
      </c>
      <c r="K23">
        <v>41</v>
      </c>
      <c r="L23">
        <v>55</v>
      </c>
      <c r="M23">
        <v>457</v>
      </c>
      <c r="N23">
        <v>0.90495049504950498</v>
      </c>
      <c r="O23">
        <v>1.10503282275711</v>
      </c>
    </row>
    <row r="24" spans="1:15" x14ac:dyDescent="0.2">
      <c r="A24" t="s">
        <v>16</v>
      </c>
      <c r="B24" t="str">
        <f t="shared" si="0"/>
        <v>Marin County, California</v>
      </c>
      <c r="C24">
        <v>6</v>
      </c>
      <c r="D24">
        <v>41</v>
      </c>
      <c r="E24" t="s">
        <v>18</v>
      </c>
      <c r="F24" t="str">
        <f t="shared" si="1"/>
        <v>San Francisco County, California</v>
      </c>
      <c r="G24">
        <v>6</v>
      </c>
      <c r="H24">
        <v>75</v>
      </c>
      <c r="I24" t="s">
        <v>14</v>
      </c>
      <c r="J24">
        <v>28885</v>
      </c>
      <c r="K24">
        <v>41</v>
      </c>
      <c r="L24">
        <v>75</v>
      </c>
      <c r="M24">
        <v>24628</v>
      </c>
      <c r="N24">
        <v>0.85262246840920897</v>
      </c>
      <c r="O24">
        <v>1.17285203833035</v>
      </c>
    </row>
    <row r="25" spans="1:15" x14ac:dyDescent="0.2">
      <c r="A25" t="s">
        <v>16</v>
      </c>
      <c r="B25" t="str">
        <f t="shared" si="0"/>
        <v>Marin County, California</v>
      </c>
      <c r="C25">
        <v>6</v>
      </c>
      <c r="D25">
        <v>41</v>
      </c>
      <c r="E25" t="s">
        <v>19</v>
      </c>
      <c r="F25" t="str">
        <f t="shared" si="1"/>
        <v>San Mateo County, California</v>
      </c>
      <c r="G25">
        <v>6</v>
      </c>
      <c r="H25">
        <v>81</v>
      </c>
      <c r="I25" t="s">
        <v>14</v>
      </c>
      <c r="J25">
        <v>2445</v>
      </c>
      <c r="K25">
        <v>41</v>
      </c>
      <c r="L25">
        <v>81</v>
      </c>
      <c r="M25">
        <v>2062</v>
      </c>
      <c r="N25">
        <v>0.84335378323108301</v>
      </c>
      <c r="O25">
        <v>1.18574199806013</v>
      </c>
    </row>
    <row r="26" spans="1:15" x14ac:dyDescent="0.2">
      <c r="A26" t="s">
        <v>16</v>
      </c>
      <c r="B26" t="str">
        <f t="shared" si="0"/>
        <v>Marin County, California</v>
      </c>
      <c r="C26">
        <v>6</v>
      </c>
      <c r="D26">
        <v>41</v>
      </c>
      <c r="E26" t="s">
        <v>20</v>
      </c>
      <c r="F26" t="str">
        <f t="shared" si="1"/>
        <v>Santa Clara County, California</v>
      </c>
      <c r="G26">
        <v>6</v>
      </c>
      <c r="H26">
        <v>85</v>
      </c>
      <c r="I26" t="s">
        <v>14</v>
      </c>
      <c r="J26">
        <v>1195</v>
      </c>
      <c r="K26">
        <v>41</v>
      </c>
      <c r="L26">
        <v>85</v>
      </c>
      <c r="M26">
        <v>1107</v>
      </c>
      <c r="N26">
        <v>0.92635983263598298</v>
      </c>
      <c r="O26">
        <v>1.07949412827461</v>
      </c>
    </row>
    <row r="27" spans="1:15" x14ac:dyDescent="0.2">
      <c r="A27" t="s">
        <v>16</v>
      </c>
      <c r="B27" t="str">
        <f t="shared" si="0"/>
        <v>Marin County, California</v>
      </c>
      <c r="C27">
        <v>6</v>
      </c>
      <c r="D27">
        <v>41</v>
      </c>
      <c r="E27" t="s">
        <v>21</v>
      </c>
      <c r="F27" t="str">
        <f t="shared" si="1"/>
        <v>Solano County, California</v>
      </c>
      <c r="G27">
        <v>6</v>
      </c>
      <c r="H27">
        <v>95</v>
      </c>
      <c r="I27" t="s">
        <v>14</v>
      </c>
      <c r="J27">
        <v>440</v>
      </c>
      <c r="K27">
        <v>41</v>
      </c>
      <c r="L27">
        <v>95</v>
      </c>
      <c r="M27">
        <v>373</v>
      </c>
      <c r="N27">
        <v>0.847727272727272</v>
      </c>
      <c r="O27">
        <v>1.17962466487935</v>
      </c>
    </row>
    <row r="28" spans="1:15" x14ac:dyDescent="0.2">
      <c r="A28" t="s">
        <v>16</v>
      </c>
      <c r="B28" t="str">
        <f t="shared" si="0"/>
        <v>Marin County, California</v>
      </c>
      <c r="C28">
        <v>6</v>
      </c>
      <c r="D28">
        <v>41</v>
      </c>
      <c r="E28" t="s">
        <v>22</v>
      </c>
      <c r="F28" t="str">
        <f t="shared" si="1"/>
        <v>Sonoma County, California</v>
      </c>
      <c r="G28">
        <v>6</v>
      </c>
      <c r="H28">
        <v>97</v>
      </c>
      <c r="I28" t="s">
        <v>14</v>
      </c>
      <c r="J28">
        <v>4500</v>
      </c>
      <c r="K28">
        <v>41</v>
      </c>
      <c r="L28">
        <v>97</v>
      </c>
      <c r="M28">
        <v>3750</v>
      </c>
      <c r="N28">
        <v>0.83333333333333304</v>
      </c>
      <c r="O28">
        <v>1.2</v>
      </c>
    </row>
    <row r="29" spans="1:15" x14ac:dyDescent="0.2">
      <c r="A29" t="s">
        <v>17</v>
      </c>
      <c r="B29" t="str">
        <f t="shared" si="0"/>
        <v>Napa County, California</v>
      </c>
      <c r="C29">
        <v>6</v>
      </c>
      <c r="D29">
        <v>55</v>
      </c>
      <c r="E29" t="s">
        <v>13</v>
      </c>
      <c r="F29" t="str">
        <f t="shared" si="1"/>
        <v>Alameda County, California</v>
      </c>
      <c r="G29">
        <v>6</v>
      </c>
      <c r="H29">
        <v>1</v>
      </c>
      <c r="I29" t="s">
        <v>14</v>
      </c>
      <c r="J29">
        <v>1120</v>
      </c>
      <c r="K29">
        <v>55</v>
      </c>
      <c r="L29">
        <v>1</v>
      </c>
      <c r="M29">
        <v>855</v>
      </c>
      <c r="N29">
        <v>0.76339285714285698</v>
      </c>
      <c r="O29">
        <v>1.30994152046783</v>
      </c>
    </row>
    <row r="30" spans="1:15" x14ac:dyDescent="0.2">
      <c r="A30" t="s">
        <v>17</v>
      </c>
      <c r="B30" t="str">
        <f t="shared" si="0"/>
        <v>Napa County, California</v>
      </c>
      <c r="C30">
        <v>6</v>
      </c>
      <c r="D30">
        <v>55</v>
      </c>
      <c r="E30" t="s">
        <v>15</v>
      </c>
      <c r="F30" t="str">
        <f t="shared" si="1"/>
        <v>Contra Costa County, California</v>
      </c>
      <c r="G30">
        <v>6</v>
      </c>
      <c r="H30">
        <v>13</v>
      </c>
      <c r="I30" t="s">
        <v>14</v>
      </c>
      <c r="J30">
        <v>1885</v>
      </c>
      <c r="K30">
        <v>55</v>
      </c>
      <c r="L30">
        <v>13</v>
      </c>
      <c r="M30">
        <v>1455</v>
      </c>
      <c r="N30">
        <v>0.77188328912466797</v>
      </c>
      <c r="O30">
        <v>1.29553264604811</v>
      </c>
    </row>
    <row r="31" spans="1:15" x14ac:dyDescent="0.2">
      <c r="A31" t="s">
        <v>17</v>
      </c>
      <c r="B31" t="str">
        <f t="shared" si="0"/>
        <v>Napa County, California</v>
      </c>
      <c r="C31">
        <v>6</v>
      </c>
      <c r="D31">
        <v>55</v>
      </c>
      <c r="E31" t="s">
        <v>16</v>
      </c>
      <c r="F31" t="str">
        <f t="shared" si="1"/>
        <v>Marin County, California</v>
      </c>
      <c r="G31">
        <v>6</v>
      </c>
      <c r="H31">
        <v>41</v>
      </c>
      <c r="I31" t="s">
        <v>14</v>
      </c>
      <c r="J31">
        <v>1280</v>
      </c>
      <c r="K31">
        <v>55</v>
      </c>
      <c r="L31">
        <v>41</v>
      </c>
      <c r="M31">
        <v>1060</v>
      </c>
      <c r="N31">
        <v>0.828125</v>
      </c>
      <c r="O31">
        <v>1.20754716981132</v>
      </c>
    </row>
    <row r="32" spans="1:15" x14ac:dyDescent="0.2">
      <c r="A32" t="s">
        <v>17</v>
      </c>
      <c r="B32" t="str">
        <f t="shared" si="0"/>
        <v>Napa County, California</v>
      </c>
      <c r="C32">
        <v>6</v>
      </c>
      <c r="D32">
        <v>55</v>
      </c>
      <c r="E32" t="s">
        <v>17</v>
      </c>
      <c r="F32" t="str">
        <f t="shared" si="1"/>
        <v>Napa County, California</v>
      </c>
      <c r="G32">
        <v>6</v>
      </c>
      <c r="H32">
        <v>55</v>
      </c>
      <c r="I32" t="s">
        <v>14</v>
      </c>
      <c r="J32">
        <v>52865</v>
      </c>
      <c r="K32">
        <v>55</v>
      </c>
      <c r="L32">
        <v>55</v>
      </c>
      <c r="M32">
        <v>42886</v>
      </c>
      <c r="N32">
        <v>0.81123616759670802</v>
      </c>
      <c r="O32">
        <v>1.23268665765051</v>
      </c>
    </row>
    <row r="33" spans="1:15" x14ac:dyDescent="0.2">
      <c r="A33" t="s">
        <v>17</v>
      </c>
      <c r="B33" t="str">
        <f t="shared" si="0"/>
        <v>Napa County, California</v>
      </c>
      <c r="C33">
        <v>6</v>
      </c>
      <c r="D33">
        <v>55</v>
      </c>
      <c r="E33" t="s">
        <v>18</v>
      </c>
      <c r="F33" t="str">
        <f t="shared" si="1"/>
        <v>San Francisco County, California</v>
      </c>
      <c r="G33">
        <v>6</v>
      </c>
      <c r="H33">
        <v>75</v>
      </c>
      <c r="I33" t="s">
        <v>14</v>
      </c>
      <c r="J33">
        <v>1720</v>
      </c>
      <c r="K33">
        <v>55</v>
      </c>
      <c r="L33">
        <v>75</v>
      </c>
      <c r="M33">
        <v>1434</v>
      </c>
      <c r="N33">
        <v>0.833720930232558</v>
      </c>
      <c r="O33">
        <v>1.19944211994421</v>
      </c>
    </row>
    <row r="34" spans="1:15" x14ac:dyDescent="0.2">
      <c r="A34" t="s">
        <v>17</v>
      </c>
      <c r="B34" t="str">
        <f t="shared" si="0"/>
        <v>Napa County, California</v>
      </c>
      <c r="C34">
        <v>6</v>
      </c>
      <c r="D34">
        <v>55</v>
      </c>
      <c r="E34" t="s">
        <v>19</v>
      </c>
      <c r="F34" t="str">
        <f t="shared" si="1"/>
        <v>San Mateo County, California</v>
      </c>
      <c r="G34">
        <v>6</v>
      </c>
      <c r="H34">
        <v>81</v>
      </c>
      <c r="I34" t="s">
        <v>14</v>
      </c>
      <c r="J34">
        <v>620</v>
      </c>
      <c r="K34">
        <v>55</v>
      </c>
      <c r="L34">
        <v>81</v>
      </c>
      <c r="M34">
        <v>464</v>
      </c>
      <c r="N34">
        <v>0.74838709677419302</v>
      </c>
      <c r="O34">
        <v>1.33620689655172</v>
      </c>
    </row>
    <row r="35" spans="1:15" x14ac:dyDescent="0.2">
      <c r="A35" t="s">
        <v>17</v>
      </c>
      <c r="B35" t="str">
        <f t="shared" si="0"/>
        <v>Napa County, California</v>
      </c>
      <c r="C35">
        <v>6</v>
      </c>
      <c r="D35">
        <v>55</v>
      </c>
      <c r="E35" t="s">
        <v>20</v>
      </c>
      <c r="F35" t="str">
        <f t="shared" si="1"/>
        <v>Santa Clara County, California</v>
      </c>
      <c r="G35">
        <v>6</v>
      </c>
      <c r="H35">
        <v>85</v>
      </c>
      <c r="I35" t="s">
        <v>14</v>
      </c>
      <c r="J35">
        <v>495</v>
      </c>
      <c r="K35">
        <v>55</v>
      </c>
      <c r="L35">
        <v>85</v>
      </c>
      <c r="M35">
        <v>278</v>
      </c>
      <c r="N35">
        <v>0.56161616161616101</v>
      </c>
      <c r="O35">
        <v>1.78057553956834</v>
      </c>
    </row>
    <row r="36" spans="1:15" x14ac:dyDescent="0.2">
      <c r="A36" t="s">
        <v>17</v>
      </c>
      <c r="B36" t="str">
        <f t="shared" si="0"/>
        <v>Napa County, California</v>
      </c>
      <c r="C36">
        <v>6</v>
      </c>
      <c r="D36">
        <v>55</v>
      </c>
      <c r="E36" t="s">
        <v>21</v>
      </c>
      <c r="F36" t="str">
        <f t="shared" si="1"/>
        <v>Solano County, California</v>
      </c>
      <c r="G36">
        <v>6</v>
      </c>
      <c r="H36">
        <v>95</v>
      </c>
      <c r="I36" t="s">
        <v>14</v>
      </c>
      <c r="J36">
        <v>4355</v>
      </c>
      <c r="K36">
        <v>55</v>
      </c>
      <c r="L36">
        <v>95</v>
      </c>
      <c r="M36">
        <v>3458</v>
      </c>
      <c r="N36">
        <v>0.79402985074626797</v>
      </c>
      <c r="O36">
        <v>1.2593984962406</v>
      </c>
    </row>
    <row r="37" spans="1:15" x14ac:dyDescent="0.2">
      <c r="A37" t="s">
        <v>17</v>
      </c>
      <c r="B37" t="str">
        <f t="shared" si="0"/>
        <v>Napa County, California</v>
      </c>
      <c r="C37">
        <v>6</v>
      </c>
      <c r="D37">
        <v>55</v>
      </c>
      <c r="E37" t="s">
        <v>22</v>
      </c>
      <c r="F37" t="str">
        <f t="shared" si="1"/>
        <v>Sonoma County, California</v>
      </c>
      <c r="G37">
        <v>6</v>
      </c>
      <c r="H37">
        <v>97</v>
      </c>
      <c r="I37" t="s">
        <v>14</v>
      </c>
      <c r="J37">
        <v>2630</v>
      </c>
      <c r="K37">
        <v>55</v>
      </c>
      <c r="L37">
        <v>97</v>
      </c>
      <c r="M37">
        <v>1997</v>
      </c>
      <c r="N37">
        <v>0.75931558935361199</v>
      </c>
      <c r="O37">
        <v>1.3169754631947901</v>
      </c>
    </row>
    <row r="38" spans="1:15" x14ac:dyDescent="0.2">
      <c r="A38" t="s">
        <v>18</v>
      </c>
      <c r="B38" t="str">
        <f t="shared" si="0"/>
        <v>San Francisco County, California</v>
      </c>
      <c r="C38">
        <v>6</v>
      </c>
      <c r="D38">
        <v>75</v>
      </c>
      <c r="E38" t="s">
        <v>13</v>
      </c>
      <c r="F38" t="str">
        <f t="shared" si="1"/>
        <v>Alameda County, California</v>
      </c>
      <c r="G38">
        <v>6</v>
      </c>
      <c r="H38">
        <v>1</v>
      </c>
      <c r="I38" t="s">
        <v>14</v>
      </c>
      <c r="J38">
        <v>22550</v>
      </c>
      <c r="K38">
        <v>75</v>
      </c>
      <c r="L38">
        <v>1</v>
      </c>
      <c r="M38">
        <v>18219</v>
      </c>
      <c r="N38">
        <v>0.80793791574279294</v>
      </c>
      <c r="O38">
        <v>1.2377188649212301</v>
      </c>
    </row>
    <row r="39" spans="1:15" x14ac:dyDescent="0.2">
      <c r="A39" t="s">
        <v>18</v>
      </c>
      <c r="B39" t="str">
        <f t="shared" si="0"/>
        <v>San Francisco County, California</v>
      </c>
      <c r="C39">
        <v>6</v>
      </c>
      <c r="D39">
        <v>75</v>
      </c>
      <c r="E39" t="s">
        <v>15</v>
      </c>
      <c r="F39" t="str">
        <f t="shared" si="1"/>
        <v>Contra Costa County, California</v>
      </c>
      <c r="G39">
        <v>6</v>
      </c>
      <c r="H39">
        <v>13</v>
      </c>
      <c r="I39" t="s">
        <v>14</v>
      </c>
      <c r="J39">
        <v>4100</v>
      </c>
      <c r="K39">
        <v>75</v>
      </c>
      <c r="L39">
        <v>13</v>
      </c>
      <c r="M39">
        <v>3487</v>
      </c>
      <c r="N39">
        <v>0.85048780487804798</v>
      </c>
      <c r="O39">
        <v>1.1757958130197801</v>
      </c>
    </row>
    <row r="40" spans="1:15" x14ac:dyDescent="0.2">
      <c r="A40" t="s">
        <v>18</v>
      </c>
      <c r="B40" t="str">
        <f t="shared" si="0"/>
        <v>San Francisco County, California</v>
      </c>
      <c r="C40">
        <v>6</v>
      </c>
      <c r="D40">
        <v>75</v>
      </c>
      <c r="E40" t="s">
        <v>16</v>
      </c>
      <c r="F40" t="str">
        <f t="shared" si="1"/>
        <v>Marin County, California</v>
      </c>
      <c r="G40">
        <v>6</v>
      </c>
      <c r="H40">
        <v>41</v>
      </c>
      <c r="I40" t="s">
        <v>14</v>
      </c>
      <c r="J40">
        <v>6695</v>
      </c>
      <c r="K40">
        <v>75</v>
      </c>
      <c r="L40">
        <v>41</v>
      </c>
      <c r="M40">
        <v>5873</v>
      </c>
      <c r="N40">
        <v>0.87722180731889399</v>
      </c>
      <c r="O40">
        <v>1.1399625404392899</v>
      </c>
    </row>
    <row r="41" spans="1:15" x14ac:dyDescent="0.2">
      <c r="A41" t="s">
        <v>18</v>
      </c>
      <c r="B41" t="str">
        <f t="shared" si="0"/>
        <v>San Francisco County, California</v>
      </c>
      <c r="C41">
        <v>6</v>
      </c>
      <c r="D41">
        <v>75</v>
      </c>
      <c r="E41" t="s">
        <v>17</v>
      </c>
      <c r="F41" t="str">
        <f t="shared" si="1"/>
        <v>Napa County, California</v>
      </c>
      <c r="G41">
        <v>6</v>
      </c>
      <c r="H41">
        <v>55</v>
      </c>
      <c r="I41" t="s">
        <v>14</v>
      </c>
      <c r="J41">
        <v>235</v>
      </c>
      <c r="K41">
        <v>75</v>
      </c>
      <c r="L41">
        <v>55</v>
      </c>
      <c r="M41">
        <v>150</v>
      </c>
      <c r="N41">
        <v>0.63829787234042501</v>
      </c>
      <c r="O41">
        <v>1.56666666666666</v>
      </c>
    </row>
    <row r="42" spans="1:15" x14ac:dyDescent="0.2">
      <c r="A42" t="s">
        <v>18</v>
      </c>
      <c r="B42" t="str">
        <f t="shared" si="0"/>
        <v>San Francisco County, California</v>
      </c>
      <c r="C42">
        <v>6</v>
      </c>
      <c r="D42">
        <v>75</v>
      </c>
      <c r="E42" t="s">
        <v>18</v>
      </c>
      <c r="F42" t="str">
        <f t="shared" si="1"/>
        <v>San Francisco County, California</v>
      </c>
      <c r="G42">
        <v>6</v>
      </c>
      <c r="H42">
        <v>75</v>
      </c>
      <c r="I42" t="s">
        <v>14</v>
      </c>
      <c r="J42">
        <v>361120</v>
      </c>
      <c r="K42">
        <v>75</v>
      </c>
      <c r="L42">
        <v>75</v>
      </c>
      <c r="M42">
        <v>296710</v>
      </c>
      <c r="N42">
        <v>0.82163823659725299</v>
      </c>
      <c r="O42">
        <v>1.2170806511408401</v>
      </c>
    </row>
    <row r="43" spans="1:15" x14ac:dyDescent="0.2">
      <c r="A43" t="s">
        <v>18</v>
      </c>
      <c r="B43" t="str">
        <f t="shared" si="0"/>
        <v>San Francisco County, California</v>
      </c>
      <c r="C43">
        <v>6</v>
      </c>
      <c r="D43">
        <v>75</v>
      </c>
      <c r="E43" t="s">
        <v>19</v>
      </c>
      <c r="F43" t="str">
        <f t="shared" si="1"/>
        <v>San Mateo County, California</v>
      </c>
      <c r="G43">
        <v>6</v>
      </c>
      <c r="H43">
        <v>81</v>
      </c>
      <c r="I43" t="s">
        <v>14</v>
      </c>
      <c r="J43">
        <v>50400</v>
      </c>
      <c r="K43">
        <v>75</v>
      </c>
      <c r="L43">
        <v>81</v>
      </c>
      <c r="M43">
        <v>41381</v>
      </c>
      <c r="N43">
        <v>0.821051587301587</v>
      </c>
      <c r="O43">
        <v>1.21795026703076</v>
      </c>
    </row>
    <row r="44" spans="1:15" x14ac:dyDescent="0.2">
      <c r="A44" t="s">
        <v>18</v>
      </c>
      <c r="B44" t="str">
        <f t="shared" si="0"/>
        <v>San Francisco County, California</v>
      </c>
      <c r="C44">
        <v>6</v>
      </c>
      <c r="D44">
        <v>75</v>
      </c>
      <c r="E44" t="s">
        <v>20</v>
      </c>
      <c r="F44" t="str">
        <f t="shared" si="1"/>
        <v>Santa Clara County, California</v>
      </c>
      <c r="G44">
        <v>6</v>
      </c>
      <c r="H44">
        <v>85</v>
      </c>
      <c r="I44" t="s">
        <v>14</v>
      </c>
      <c r="J44">
        <v>27985</v>
      </c>
      <c r="K44">
        <v>75</v>
      </c>
      <c r="L44">
        <v>85</v>
      </c>
      <c r="M44">
        <v>23916</v>
      </c>
      <c r="N44">
        <v>0.85460067893514302</v>
      </c>
      <c r="O44">
        <v>1.1701371466800401</v>
      </c>
    </row>
    <row r="45" spans="1:15" x14ac:dyDescent="0.2">
      <c r="A45" t="s">
        <v>18</v>
      </c>
      <c r="B45" t="str">
        <f t="shared" si="0"/>
        <v>San Francisco County, California</v>
      </c>
      <c r="C45">
        <v>6</v>
      </c>
      <c r="D45">
        <v>75</v>
      </c>
      <c r="E45" t="s">
        <v>21</v>
      </c>
      <c r="F45" t="str">
        <f t="shared" si="1"/>
        <v>Solano County, California</v>
      </c>
      <c r="G45">
        <v>6</v>
      </c>
      <c r="H45">
        <v>95</v>
      </c>
      <c r="I45" t="s">
        <v>14</v>
      </c>
      <c r="J45">
        <v>620</v>
      </c>
      <c r="K45">
        <v>75</v>
      </c>
      <c r="L45">
        <v>95</v>
      </c>
      <c r="M45">
        <v>516</v>
      </c>
      <c r="N45">
        <v>0.83225806451612905</v>
      </c>
      <c r="O45">
        <v>1.20155038759689</v>
      </c>
    </row>
    <row r="46" spans="1:15" x14ac:dyDescent="0.2">
      <c r="A46" t="s">
        <v>18</v>
      </c>
      <c r="B46" t="str">
        <f t="shared" si="0"/>
        <v>San Francisco County, California</v>
      </c>
      <c r="C46">
        <v>6</v>
      </c>
      <c r="D46">
        <v>75</v>
      </c>
      <c r="E46" t="s">
        <v>22</v>
      </c>
      <c r="F46" t="str">
        <f t="shared" si="1"/>
        <v>Sonoma County, California</v>
      </c>
      <c r="G46">
        <v>6</v>
      </c>
      <c r="H46">
        <v>97</v>
      </c>
      <c r="I46" t="s">
        <v>14</v>
      </c>
      <c r="J46">
        <v>955</v>
      </c>
      <c r="K46">
        <v>75</v>
      </c>
      <c r="L46">
        <v>97</v>
      </c>
      <c r="M46">
        <v>806</v>
      </c>
      <c r="N46">
        <v>0.84397905759162295</v>
      </c>
      <c r="O46">
        <v>1.1848635235731999</v>
      </c>
    </row>
    <row r="47" spans="1:15" x14ac:dyDescent="0.2">
      <c r="A47" t="s">
        <v>19</v>
      </c>
      <c r="B47" t="str">
        <f t="shared" si="0"/>
        <v>San Mateo County, California</v>
      </c>
      <c r="C47">
        <v>6</v>
      </c>
      <c r="D47">
        <v>81</v>
      </c>
      <c r="E47" t="s">
        <v>13</v>
      </c>
      <c r="F47" t="str">
        <f t="shared" si="1"/>
        <v>Alameda County, California</v>
      </c>
      <c r="G47">
        <v>6</v>
      </c>
      <c r="H47">
        <v>1</v>
      </c>
      <c r="I47" t="s">
        <v>14</v>
      </c>
      <c r="J47">
        <v>12940</v>
      </c>
      <c r="K47">
        <v>81</v>
      </c>
      <c r="L47">
        <v>1</v>
      </c>
      <c r="M47">
        <v>10775</v>
      </c>
      <c r="N47">
        <v>0.83268933539412604</v>
      </c>
      <c r="O47">
        <v>1.2009280742459301</v>
      </c>
    </row>
    <row r="48" spans="1:15" x14ac:dyDescent="0.2">
      <c r="A48" t="s">
        <v>19</v>
      </c>
      <c r="B48" t="str">
        <f t="shared" si="0"/>
        <v>San Mateo County, California</v>
      </c>
      <c r="C48">
        <v>6</v>
      </c>
      <c r="D48">
        <v>81</v>
      </c>
      <c r="E48" t="s">
        <v>15</v>
      </c>
      <c r="F48" t="str">
        <f t="shared" si="1"/>
        <v>Contra Costa County, California</v>
      </c>
      <c r="G48">
        <v>6</v>
      </c>
      <c r="H48">
        <v>13</v>
      </c>
      <c r="I48" t="s">
        <v>14</v>
      </c>
      <c r="J48">
        <v>2075</v>
      </c>
      <c r="K48">
        <v>81</v>
      </c>
      <c r="L48">
        <v>13</v>
      </c>
      <c r="M48">
        <v>1497</v>
      </c>
      <c r="N48">
        <v>0.72144578313253005</v>
      </c>
      <c r="O48">
        <v>1.3861055444221699</v>
      </c>
    </row>
    <row r="49" spans="1:15" x14ac:dyDescent="0.2">
      <c r="A49" t="s">
        <v>19</v>
      </c>
      <c r="B49" t="str">
        <f t="shared" si="0"/>
        <v>San Mateo County, California</v>
      </c>
      <c r="C49">
        <v>6</v>
      </c>
      <c r="D49">
        <v>81</v>
      </c>
      <c r="E49" t="s">
        <v>16</v>
      </c>
      <c r="F49" t="str">
        <f t="shared" si="1"/>
        <v>Marin County, California</v>
      </c>
      <c r="G49">
        <v>6</v>
      </c>
      <c r="H49">
        <v>41</v>
      </c>
      <c r="I49" t="s">
        <v>14</v>
      </c>
      <c r="J49">
        <v>965</v>
      </c>
      <c r="K49">
        <v>81</v>
      </c>
      <c r="L49">
        <v>41</v>
      </c>
      <c r="M49">
        <v>812</v>
      </c>
      <c r="N49">
        <v>0.84145077720207195</v>
      </c>
      <c r="O49">
        <v>1.18842364532019</v>
      </c>
    </row>
    <row r="50" spans="1:15" x14ac:dyDescent="0.2">
      <c r="A50" t="s">
        <v>19</v>
      </c>
      <c r="B50" t="str">
        <f t="shared" si="0"/>
        <v>San Mateo County, California</v>
      </c>
      <c r="C50">
        <v>6</v>
      </c>
      <c r="D50">
        <v>81</v>
      </c>
      <c r="E50" t="s">
        <v>17</v>
      </c>
      <c r="F50" t="str">
        <f t="shared" si="1"/>
        <v>Napa County, California</v>
      </c>
      <c r="G50">
        <v>6</v>
      </c>
      <c r="H50">
        <v>55</v>
      </c>
      <c r="I50" t="s">
        <v>14</v>
      </c>
      <c r="J50">
        <v>125</v>
      </c>
      <c r="K50">
        <v>81</v>
      </c>
      <c r="L50">
        <v>55</v>
      </c>
      <c r="M50">
        <v>48</v>
      </c>
      <c r="N50">
        <v>0.38400000000000001</v>
      </c>
      <c r="O50">
        <v>2.6041666666666599</v>
      </c>
    </row>
    <row r="51" spans="1:15" x14ac:dyDescent="0.2">
      <c r="A51" t="s">
        <v>19</v>
      </c>
      <c r="B51" t="str">
        <f t="shared" si="0"/>
        <v>San Mateo County, California</v>
      </c>
      <c r="C51">
        <v>6</v>
      </c>
      <c r="D51">
        <v>81</v>
      </c>
      <c r="E51" t="s">
        <v>18</v>
      </c>
      <c r="F51" t="str">
        <f t="shared" si="1"/>
        <v>San Francisco County, California</v>
      </c>
      <c r="G51">
        <v>6</v>
      </c>
      <c r="H51">
        <v>75</v>
      </c>
      <c r="I51" t="s">
        <v>14</v>
      </c>
      <c r="J51">
        <v>84195</v>
      </c>
      <c r="K51">
        <v>81</v>
      </c>
      <c r="L51">
        <v>75</v>
      </c>
      <c r="M51">
        <v>65850</v>
      </c>
      <c r="N51">
        <v>0.78211295207553799</v>
      </c>
      <c r="O51">
        <v>1.2785876993166201</v>
      </c>
    </row>
    <row r="52" spans="1:15" x14ac:dyDescent="0.2">
      <c r="A52" t="s">
        <v>19</v>
      </c>
      <c r="B52" t="str">
        <f t="shared" si="0"/>
        <v>San Mateo County, California</v>
      </c>
      <c r="C52">
        <v>6</v>
      </c>
      <c r="D52">
        <v>81</v>
      </c>
      <c r="E52" t="s">
        <v>19</v>
      </c>
      <c r="F52" t="str">
        <f t="shared" si="1"/>
        <v>San Mateo County, California</v>
      </c>
      <c r="G52">
        <v>6</v>
      </c>
      <c r="H52">
        <v>81</v>
      </c>
      <c r="I52" t="s">
        <v>14</v>
      </c>
      <c r="J52">
        <v>222355</v>
      </c>
      <c r="K52">
        <v>81</v>
      </c>
      <c r="L52">
        <v>81</v>
      </c>
      <c r="M52">
        <v>178112</v>
      </c>
      <c r="N52">
        <v>0.80102538733106898</v>
      </c>
      <c r="O52">
        <v>1.24839988321954</v>
      </c>
    </row>
    <row r="53" spans="1:15" x14ac:dyDescent="0.2">
      <c r="A53" t="s">
        <v>19</v>
      </c>
      <c r="B53" t="str">
        <f t="shared" si="0"/>
        <v>San Mateo County, California</v>
      </c>
      <c r="C53">
        <v>6</v>
      </c>
      <c r="D53">
        <v>81</v>
      </c>
      <c r="E53" t="s">
        <v>20</v>
      </c>
      <c r="F53" t="str">
        <f t="shared" si="1"/>
        <v>Santa Clara County, California</v>
      </c>
      <c r="G53">
        <v>6</v>
      </c>
      <c r="H53">
        <v>85</v>
      </c>
      <c r="I53" t="s">
        <v>14</v>
      </c>
      <c r="J53">
        <v>61165</v>
      </c>
      <c r="K53">
        <v>81</v>
      </c>
      <c r="L53">
        <v>85</v>
      </c>
      <c r="M53">
        <v>50944</v>
      </c>
      <c r="N53">
        <v>0.83289462928145097</v>
      </c>
      <c r="O53">
        <v>1.20063206658291</v>
      </c>
    </row>
    <row r="54" spans="1:15" x14ac:dyDescent="0.2">
      <c r="A54" t="s">
        <v>19</v>
      </c>
      <c r="B54" t="str">
        <f t="shared" si="0"/>
        <v>San Mateo County, California</v>
      </c>
      <c r="C54">
        <v>6</v>
      </c>
      <c r="D54">
        <v>81</v>
      </c>
      <c r="E54" t="s">
        <v>21</v>
      </c>
      <c r="F54" t="str">
        <f t="shared" si="1"/>
        <v>Solano County, California</v>
      </c>
      <c r="G54">
        <v>6</v>
      </c>
      <c r="H54">
        <v>95</v>
      </c>
      <c r="I54" t="s">
        <v>14</v>
      </c>
      <c r="J54">
        <v>275</v>
      </c>
      <c r="K54">
        <v>81</v>
      </c>
      <c r="L54">
        <v>95</v>
      </c>
      <c r="M54">
        <v>257</v>
      </c>
      <c r="N54">
        <v>0.93454545454545401</v>
      </c>
      <c r="O54">
        <v>1.0700389105058301</v>
      </c>
    </row>
    <row r="55" spans="1:15" x14ac:dyDescent="0.2">
      <c r="A55" t="s">
        <v>19</v>
      </c>
      <c r="B55" t="str">
        <f t="shared" si="0"/>
        <v>San Mateo County, California</v>
      </c>
      <c r="C55">
        <v>6</v>
      </c>
      <c r="D55">
        <v>81</v>
      </c>
      <c r="E55" t="s">
        <v>22</v>
      </c>
      <c r="F55" t="str">
        <f t="shared" si="1"/>
        <v>Sonoma County, California</v>
      </c>
      <c r="G55">
        <v>6</v>
      </c>
      <c r="H55">
        <v>97</v>
      </c>
      <c r="I55" t="s">
        <v>14</v>
      </c>
      <c r="J55">
        <v>150</v>
      </c>
      <c r="K55">
        <v>81</v>
      </c>
      <c r="L55">
        <v>97</v>
      </c>
      <c r="M55">
        <v>90</v>
      </c>
      <c r="N55">
        <v>0.6</v>
      </c>
      <c r="O55">
        <v>1.6666666666666601</v>
      </c>
    </row>
    <row r="56" spans="1:15" x14ac:dyDescent="0.2">
      <c r="A56" t="s">
        <v>20</v>
      </c>
      <c r="B56" t="str">
        <f t="shared" si="0"/>
        <v>Santa Clara County, California</v>
      </c>
      <c r="C56">
        <v>6</v>
      </c>
      <c r="D56">
        <v>85</v>
      </c>
      <c r="E56" t="s">
        <v>13</v>
      </c>
      <c r="F56" t="str">
        <f t="shared" si="1"/>
        <v>Alameda County, California</v>
      </c>
      <c r="G56">
        <v>6</v>
      </c>
      <c r="H56">
        <v>1</v>
      </c>
      <c r="I56" t="s">
        <v>14</v>
      </c>
      <c r="J56">
        <v>38120</v>
      </c>
      <c r="K56">
        <v>85</v>
      </c>
      <c r="L56">
        <v>1</v>
      </c>
      <c r="M56">
        <v>30915</v>
      </c>
      <c r="N56">
        <v>0.81099160545645299</v>
      </c>
      <c r="O56">
        <v>1.23305838589681</v>
      </c>
    </row>
    <row r="57" spans="1:15" x14ac:dyDescent="0.2">
      <c r="A57" t="s">
        <v>20</v>
      </c>
      <c r="B57" t="str">
        <f t="shared" si="0"/>
        <v>Santa Clara County, California</v>
      </c>
      <c r="C57">
        <v>6</v>
      </c>
      <c r="D57">
        <v>85</v>
      </c>
      <c r="E57" t="s">
        <v>15</v>
      </c>
      <c r="F57" t="str">
        <f t="shared" si="1"/>
        <v>Contra Costa County, California</v>
      </c>
      <c r="G57">
        <v>6</v>
      </c>
      <c r="H57">
        <v>13</v>
      </c>
      <c r="I57" t="s">
        <v>14</v>
      </c>
      <c r="J57">
        <v>3155</v>
      </c>
      <c r="K57">
        <v>85</v>
      </c>
      <c r="L57">
        <v>13</v>
      </c>
      <c r="M57">
        <v>2273</v>
      </c>
      <c r="N57">
        <v>0.72044374009508705</v>
      </c>
      <c r="O57">
        <v>1.38803343598768</v>
      </c>
    </row>
    <row r="58" spans="1:15" x14ac:dyDescent="0.2">
      <c r="A58" t="s">
        <v>20</v>
      </c>
      <c r="B58" t="str">
        <f t="shared" si="0"/>
        <v>Santa Clara County, California</v>
      </c>
      <c r="C58">
        <v>6</v>
      </c>
      <c r="D58">
        <v>85</v>
      </c>
      <c r="E58" t="s">
        <v>16</v>
      </c>
      <c r="F58" t="str">
        <f t="shared" si="1"/>
        <v>Marin County, California</v>
      </c>
      <c r="G58">
        <v>6</v>
      </c>
      <c r="H58">
        <v>41</v>
      </c>
      <c r="I58" t="s">
        <v>14</v>
      </c>
      <c r="J58">
        <v>340</v>
      </c>
      <c r="K58">
        <v>85</v>
      </c>
      <c r="L58">
        <v>41</v>
      </c>
      <c r="M58">
        <v>326</v>
      </c>
      <c r="N58">
        <v>0.95882352941176396</v>
      </c>
      <c r="O58">
        <v>1.04294478527607</v>
      </c>
    </row>
    <row r="59" spans="1:15" x14ac:dyDescent="0.2">
      <c r="A59" t="s">
        <v>20</v>
      </c>
      <c r="B59" t="str">
        <f t="shared" si="0"/>
        <v>Santa Clara County, California</v>
      </c>
      <c r="C59">
        <v>6</v>
      </c>
      <c r="D59">
        <v>85</v>
      </c>
      <c r="E59" t="s">
        <v>17</v>
      </c>
      <c r="F59" t="str">
        <f t="shared" si="1"/>
        <v>Napa County, California</v>
      </c>
      <c r="G59">
        <v>6</v>
      </c>
      <c r="H59">
        <v>55</v>
      </c>
      <c r="I59" t="s">
        <v>14</v>
      </c>
      <c r="J59">
        <v>65</v>
      </c>
      <c r="K59">
        <v>85</v>
      </c>
      <c r="L59">
        <v>55</v>
      </c>
      <c r="M59">
        <v>70</v>
      </c>
      <c r="N59">
        <v>1.07692307692307</v>
      </c>
      <c r="O59">
        <v>0.92857142857142805</v>
      </c>
    </row>
    <row r="60" spans="1:15" x14ac:dyDescent="0.2">
      <c r="A60" t="s">
        <v>20</v>
      </c>
      <c r="B60" t="str">
        <f t="shared" si="0"/>
        <v>Santa Clara County, California</v>
      </c>
      <c r="C60">
        <v>6</v>
      </c>
      <c r="D60">
        <v>85</v>
      </c>
      <c r="E60" t="s">
        <v>18</v>
      </c>
      <c r="F60" t="str">
        <f t="shared" si="1"/>
        <v>San Francisco County, California</v>
      </c>
      <c r="G60">
        <v>6</v>
      </c>
      <c r="H60">
        <v>75</v>
      </c>
      <c r="I60" t="s">
        <v>14</v>
      </c>
      <c r="J60">
        <v>15470</v>
      </c>
      <c r="K60">
        <v>85</v>
      </c>
      <c r="L60">
        <v>75</v>
      </c>
      <c r="M60">
        <v>12074</v>
      </c>
      <c r="N60">
        <v>0.78047834518422698</v>
      </c>
      <c r="O60">
        <v>1.2812655292363699</v>
      </c>
    </row>
    <row r="61" spans="1:15" x14ac:dyDescent="0.2">
      <c r="A61" t="s">
        <v>20</v>
      </c>
      <c r="B61" t="str">
        <f t="shared" si="0"/>
        <v>Santa Clara County, California</v>
      </c>
      <c r="C61">
        <v>6</v>
      </c>
      <c r="D61">
        <v>85</v>
      </c>
      <c r="E61" t="s">
        <v>19</v>
      </c>
      <c r="F61" t="str">
        <f t="shared" si="1"/>
        <v>San Mateo County, California</v>
      </c>
      <c r="G61">
        <v>6</v>
      </c>
      <c r="H61">
        <v>81</v>
      </c>
      <c r="I61" t="s">
        <v>14</v>
      </c>
      <c r="J61">
        <v>46430</v>
      </c>
      <c r="K61">
        <v>85</v>
      </c>
      <c r="L61">
        <v>81</v>
      </c>
      <c r="M61">
        <v>38374</v>
      </c>
      <c r="N61">
        <v>0.82649149256945897</v>
      </c>
      <c r="O61">
        <v>1.20993380935008</v>
      </c>
    </row>
    <row r="62" spans="1:15" x14ac:dyDescent="0.2">
      <c r="A62" t="s">
        <v>20</v>
      </c>
      <c r="B62" t="str">
        <f t="shared" si="0"/>
        <v>Santa Clara County, California</v>
      </c>
      <c r="C62">
        <v>6</v>
      </c>
      <c r="D62">
        <v>85</v>
      </c>
      <c r="E62" t="s">
        <v>20</v>
      </c>
      <c r="F62" t="str">
        <f t="shared" si="1"/>
        <v>Santa Clara County, California</v>
      </c>
      <c r="G62">
        <v>6</v>
      </c>
      <c r="H62">
        <v>85</v>
      </c>
      <c r="I62" t="s">
        <v>14</v>
      </c>
      <c r="J62">
        <v>791635</v>
      </c>
      <c r="K62">
        <v>85</v>
      </c>
      <c r="L62">
        <v>85</v>
      </c>
      <c r="M62">
        <v>653838</v>
      </c>
      <c r="N62">
        <v>0.82593366892570397</v>
      </c>
      <c r="O62">
        <v>1.21075098112988</v>
      </c>
    </row>
    <row r="63" spans="1:15" x14ac:dyDescent="0.2">
      <c r="A63" t="s">
        <v>20</v>
      </c>
      <c r="B63" t="str">
        <f t="shared" si="0"/>
        <v>Santa Clara County, California</v>
      </c>
      <c r="C63">
        <v>6</v>
      </c>
      <c r="D63">
        <v>85</v>
      </c>
      <c r="E63" t="s">
        <v>21</v>
      </c>
      <c r="F63" t="str">
        <f t="shared" si="1"/>
        <v>Solano County, California</v>
      </c>
      <c r="G63">
        <v>6</v>
      </c>
      <c r="H63">
        <v>95</v>
      </c>
      <c r="I63" t="s">
        <v>14</v>
      </c>
      <c r="J63">
        <v>190</v>
      </c>
      <c r="K63">
        <v>85</v>
      </c>
      <c r="L63">
        <v>95</v>
      </c>
      <c r="M63">
        <v>184</v>
      </c>
      <c r="N63">
        <v>0.96842105263157896</v>
      </c>
      <c r="O63">
        <v>1.0326086956521701</v>
      </c>
    </row>
    <row r="64" spans="1:15" x14ac:dyDescent="0.2">
      <c r="A64" t="s">
        <v>20</v>
      </c>
      <c r="B64" t="str">
        <f t="shared" si="0"/>
        <v>Santa Clara County, California</v>
      </c>
      <c r="C64">
        <v>6</v>
      </c>
      <c r="D64">
        <v>85</v>
      </c>
      <c r="E64" t="s">
        <v>22</v>
      </c>
      <c r="F64" t="str">
        <f t="shared" si="1"/>
        <v>Sonoma County, California</v>
      </c>
      <c r="G64">
        <v>6</v>
      </c>
      <c r="H64">
        <v>97</v>
      </c>
      <c r="I64" t="s">
        <v>14</v>
      </c>
      <c r="J64">
        <v>485</v>
      </c>
      <c r="K64">
        <v>85</v>
      </c>
      <c r="L64">
        <v>97</v>
      </c>
      <c r="M64">
        <v>285</v>
      </c>
      <c r="N64">
        <v>0.58762886597938102</v>
      </c>
      <c r="O64">
        <v>1.70175438596491</v>
      </c>
    </row>
    <row r="65" spans="1:15" x14ac:dyDescent="0.2">
      <c r="A65" t="s">
        <v>21</v>
      </c>
      <c r="B65" t="str">
        <f t="shared" si="0"/>
        <v>Solano County, California</v>
      </c>
      <c r="C65">
        <v>6</v>
      </c>
      <c r="D65">
        <v>95</v>
      </c>
      <c r="E65" t="s">
        <v>13</v>
      </c>
      <c r="F65" t="str">
        <f t="shared" si="1"/>
        <v>Alameda County, California</v>
      </c>
      <c r="G65">
        <v>6</v>
      </c>
      <c r="H65">
        <v>1</v>
      </c>
      <c r="I65" t="s">
        <v>14</v>
      </c>
      <c r="J65">
        <v>10085</v>
      </c>
      <c r="K65">
        <v>95</v>
      </c>
      <c r="L65">
        <v>1</v>
      </c>
      <c r="M65">
        <v>8329</v>
      </c>
      <c r="N65">
        <v>0.825880019831432</v>
      </c>
      <c r="O65">
        <v>1.21082963140833</v>
      </c>
    </row>
    <row r="66" spans="1:15" x14ac:dyDescent="0.2">
      <c r="A66" t="s">
        <v>21</v>
      </c>
      <c r="B66" t="str">
        <f t="shared" si="0"/>
        <v>Solano County, California</v>
      </c>
      <c r="C66">
        <v>6</v>
      </c>
      <c r="D66">
        <v>95</v>
      </c>
      <c r="E66" t="s">
        <v>15</v>
      </c>
      <c r="F66" t="str">
        <f t="shared" si="1"/>
        <v>Contra Costa County, California</v>
      </c>
      <c r="G66">
        <v>6</v>
      </c>
      <c r="H66">
        <v>13</v>
      </c>
      <c r="I66" t="s">
        <v>14</v>
      </c>
      <c r="J66">
        <v>19485</v>
      </c>
      <c r="K66">
        <v>95</v>
      </c>
      <c r="L66">
        <v>13</v>
      </c>
      <c r="M66">
        <v>15730</v>
      </c>
      <c r="N66">
        <v>0.80728765717218298</v>
      </c>
      <c r="O66">
        <v>1.2387158296249201</v>
      </c>
    </row>
    <row r="67" spans="1:15" x14ac:dyDescent="0.2">
      <c r="A67" t="s">
        <v>21</v>
      </c>
      <c r="B67" t="str">
        <f t="shared" ref="B67:B82" si="2">MID(A67,9,99)</f>
        <v>Solano County, California</v>
      </c>
      <c r="C67">
        <v>6</v>
      </c>
      <c r="D67">
        <v>95</v>
      </c>
      <c r="E67" t="s">
        <v>16</v>
      </c>
      <c r="F67" t="str">
        <f t="shared" ref="F67:F82" si="3">MID(E67,9,99)</f>
        <v>Marin County, California</v>
      </c>
      <c r="G67">
        <v>6</v>
      </c>
      <c r="H67">
        <v>41</v>
      </c>
      <c r="I67" t="s">
        <v>14</v>
      </c>
      <c r="J67">
        <v>5240</v>
      </c>
      <c r="K67">
        <v>95</v>
      </c>
      <c r="L67">
        <v>41</v>
      </c>
      <c r="M67">
        <v>4155</v>
      </c>
      <c r="N67">
        <v>0.79293893129770898</v>
      </c>
      <c r="O67">
        <v>1.2611311672683501</v>
      </c>
    </row>
    <row r="68" spans="1:15" x14ac:dyDescent="0.2">
      <c r="A68" t="s">
        <v>21</v>
      </c>
      <c r="B68" t="str">
        <f t="shared" si="2"/>
        <v>Solano County, California</v>
      </c>
      <c r="C68">
        <v>6</v>
      </c>
      <c r="D68">
        <v>95</v>
      </c>
      <c r="E68" t="s">
        <v>17</v>
      </c>
      <c r="F68" t="str">
        <f t="shared" si="3"/>
        <v>Napa County, California</v>
      </c>
      <c r="G68">
        <v>6</v>
      </c>
      <c r="H68">
        <v>55</v>
      </c>
      <c r="I68" t="s">
        <v>14</v>
      </c>
      <c r="J68">
        <v>12660</v>
      </c>
      <c r="K68">
        <v>95</v>
      </c>
      <c r="L68">
        <v>55</v>
      </c>
      <c r="M68">
        <v>10148</v>
      </c>
      <c r="N68">
        <v>0.80157977883096299</v>
      </c>
      <c r="O68">
        <v>1.24753646038628</v>
      </c>
    </row>
    <row r="69" spans="1:15" x14ac:dyDescent="0.2">
      <c r="A69" t="s">
        <v>21</v>
      </c>
      <c r="B69" t="str">
        <f t="shared" si="2"/>
        <v>Solano County, California</v>
      </c>
      <c r="C69">
        <v>6</v>
      </c>
      <c r="D69">
        <v>95</v>
      </c>
      <c r="E69" t="s">
        <v>18</v>
      </c>
      <c r="F69" t="str">
        <f t="shared" si="3"/>
        <v>San Francisco County, California</v>
      </c>
      <c r="G69">
        <v>6</v>
      </c>
      <c r="H69">
        <v>75</v>
      </c>
      <c r="I69" t="s">
        <v>14</v>
      </c>
      <c r="J69">
        <v>10150</v>
      </c>
      <c r="K69">
        <v>95</v>
      </c>
      <c r="L69">
        <v>75</v>
      </c>
      <c r="M69">
        <v>7838</v>
      </c>
      <c r="N69">
        <v>0.77221674876847202</v>
      </c>
      <c r="O69">
        <v>1.29497320745088</v>
      </c>
    </row>
    <row r="70" spans="1:15" x14ac:dyDescent="0.2">
      <c r="A70" t="s">
        <v>21</v>
      </c>
      <c r="B70" t="str">
        <f t="shared" si="2"/>
        <v>Solano County, California</v>
      </c>
      <c r="C70">
        <v>6</v>
      </c>
      <c r="D70">
        <v>95</v>
      </c>
      <c r="E70" t="s">
        <v>19</v>
      </c>
      <c r="F70" t="str">
        <f t="shared" si="3"/>
        <v>San Mateo County, California</v>
      </c>
      <c r="G70">
        <v>6</v>
      </c>
      <c r="H70">
        <v>81</v>
      </c>
      <c r="I70" t="s">
        <v>14</v>
      </c>
      <c r="J70">
        <v>2195</v>
      </c>
      <c r="K70">
        <v>95</v>
      </c>
      <c r="L70">
        <v>81</v>
      </c>
      <c r="M70">
        <v>1597</v>
      </c>
      <c r="N70">
        <v>0.72756264236902002</v>
      </c>
      <c r="O70">
        <v>1.37445209768315</v>
      </c>
    </row>
    <row r="71" spans="1:15" x14ac:dyDescent="0.2">
      <c r="A71" t="s">
        <v>21</v>
      </c>
      <c r="B71" t="str">
        <f t="shared" si="2"/>
        <v>Solano County, California</v>
      </c>
      <c r="C71">
        <v>6</v>
      </c>
      <c r="D71">
        <v>95</v>
      </c>
      <c r="E71" t="s">
        <v>20</v>
      </c>
      <c r="F71" t="str">
        <f t="shared" si="3"/>
        <v>Santa Clara County, California</v>
      </c>
      <c r="G71">
        <v>6</v>
      </c>
      <c r="H71">
        <v>85</v>
      </c>
      <c r="I71" t="s">
        <v>14</v>
      </c>
      <c r="J71">
        <v>1690</v>
      </c>
      <c r="K71">
        <v>95</v>
      </c>
      <c r="L71">
        <v>85</v>
      </c>
      <c r="M71">
        <v>1099</v>
      </c>
      <c r="N71">
        <v>0.65029585798816503</v>
      </c>
      <c r="O71">
        <v>1.5377616014558599</v>
      </c>
    </row>
    <row r="72" spans="1:15" x14ac:dyDescent="0.2">
      <c r="A72" t="s">
        <v>21</v>
      </c>
      <c r="B72" t="str">
        <f t="shared" si="2"/>
        <v>Solano County, California</v>
      </c>
      <c r="C72">
        <v>6</v>
      </c>
      <c r="D72">
        <v>95</v>
      </c>
      <c r="E72" t="s">
        <v>21</v>
      </c>
      <c r="F72" t="str">
        <f t="shared" si="3"/>
        <v>Solano County, California</v>
      </c>
      <c r="G72">
        <v>6</v>
      </c>
      <c r="H72">
        <v>95</v>
      </c>
      <c r="I72" t="s">
        <v>14</v>
      </c>
      <c r="J72">
        <v>111510</v>
      </c>
      <c r="K72">
        <v>95</v>
      </c>
      <c r="L72">
        <v>95</v>
      </c>
      <c r="M72">
        <v>90710</v>
      </c>
      <c r="N72">
        <v>0.81346964397811805</v>
      </c>
      <c r="O72">
        <v>1.2293021717561401</v>
      </c>
    </row>
    <row r="73" spans="1:15" x14ac:dyDescent="0.2">
      <c r="A73" t="s">
        <v>21</v>
      </c>
      <c r="B73" t="str">
        <f t="shared" si="2"/>
        <v>Solano County, California</v>
      </c>
      <c r="C73">
        <v>6</v>
      </c>
      <c r="D73">
        <v>95</v>
      </c>
      <c r="E73" t="s">
        <v>22</v>
      </c>
      <c r="F73" t="str">
        <f t="shared" si="3"/>
        <v>Sonoma County, California</v>
      </c>
      <c r="G73">
        <v>6</v>
      </c>
      <c r="H73">
        <v>97</v>
      </c>
      <c r="I73" t="s">
        <v>14</v>
      </c>
      <c r="J73">
        <v>2935</v>
      </c>
      <c r="K73">
        <v>95</v>
      </c>
      <c r="L73">
        <v>97</v>
      </c>
      <c r="M73">
        <v>2304</v>
      </c>
      <c r="N73">
        <v>0.78500851788756298</v>
      </c>
      <c r="O73">
        <v>1.2738715277777699</v>
      </c>
    </row>
    <row r="74" spans="1:15" x14ac:dyDescent="0.2">
      <c r="A74" t="s">
        <v>22</v>
      </c>
      <c r="B74" t="str">
        <f t="shared" si="2"/>
        <v>Sonoma County, California</v>
      </c>
      <c r="C74">
        <v>6</v>
      </c>
      <c r="D74">
        <v>97</v>
      </c>
      <c r="E74" t="s">
        <v>13</v>
      </c>
      <c r="F74" t="str">
        <f t="shared" si="3"/>
        <v>Alameda County, California</v>
      </c>
      <c r="G74">
        <v>6</v>
      </c>
      <c r="H74">
        <v>1</v>
      </c>
      <c r="I74" t="s">
        <v>14</v>
      </c>
      <c r="J74">
        <v>2320</v>
      </c>
      <c r="K74">
        <v>97</v>
      </c>
      <c r="L74">
        <v>1</v>
      </c>
      <c r="M74">
        <v>1892</v>
      </c>
      <c r="N74">
        <v>0.81551724137931003</v>
      </c>
      <c r="O74">
        <v>1.2262156448202901</v>
      </c>
    </row>
    <row r="75" spans="1:15" x14ac:dyDescent="0.2">
      <c r="A75" t="s">
        <v>22</v>
      </c>
      <c r="B75" t="str">
        <f t="shared" si="2"/>
        <v>Sonoma County, California</v>
      </c>
      <c r="C75">
        <v>6</v>
      </c>
      <c r="D75">
        <v>97</v>
      </c>
      <c r="E75" t="s">
        <v>15</v>
      </c>
      <c r="F75" t="str">
        <f t="shared" si="3"/>
        <v>Contra Costa County, California</v>
      </c>
      <c r="G75">
        <v>6</v>
      </c>
      <c r="H75">
        <v>13</v>
      </c>
      <c r="I75" t="s">
        <v>14</v>
      </c>
      <c r="J75">
        <v>965</v>
      </c>
      <c r="K75">
        <v>97</v>
      </c>
      <c r="L75">
        <v>13</v>
      </c>
      <c r="M75">
        <v>744</v>
      </c>
      <c r="N75">
        <v>0.77098445595854903</v>
      </c>
      <c r="O75">
        <v>1.29704301075268</v>
      </c>
    </row>
    <row r="76" spans="1:15" x14ac:dyDescent="0.2">
      <c r="A76" t="s">
        <v>22</v>
      </c>
      <c r="B76" t="str">
        <f t="shared" si="2"/>
        <v>Sonoma County, California</v>
      </c>
      <c r="C76">
        <v>6</v>
      </c>
      <c r="D76">
        <v>97</v>
      </c>
      <c r="E76" t="s">
        <v>16</v>
      </c>
      <c r="F76" t="str">
        <f t="shared" si="3"/>
        <v>Marin County, California</v>
      </c>
      <c r="G76">
        <v>6</v>
      </c>
      <c r="H76">
        <v>41</v>
      </c>
      <c r="I76" t="s">
        <v>14</v>
      </c>
      <c r="J76">
        <v>16105</v>
      </c>
      <c r="K76">
        <v>97</v>
      </c>
      <c r="L76">
        <v>41</v>
      </c>
      <c r="M76">
        <v>13620</v>
      </c>
      <c r="N76">
        <v>0.84570009313877603</v>
      </c>
      <c r="O76">
        <v>1.1824522760646099</v>
      </c>
    </row>
    <row r="77" spans="1:15" x14ac:dyDescent="0.2">
      <c r="A77" t="s">
        <v>22</v>
      </c>
      <c r="B77" t="str">
        <f t="shared" si="2"/>
        <v>Sonoma County, California</v>
      </c>
      <c r="C77">
        <v>6</v>
      </c>
      <c r="D77">
        <v>97</v>
      </c>
      <c r="E77" t="s">
        <v>17</v>
      </c>
      <c r="F77" t="str">
        <f t="shared" si="3"/>
        <v>Napa County, California</v>
      </c>
      <c r="G77">
        <v>6</v>
      </c>
      <c r="H77">
        <v>55</v>
      </c>
      <c r="I77" t="s">
        <v>14</v>
      </c>
      <c r="J77">
        <v>4165</v>
      </c>
      <c r="K77">
        <v>97</v>
      </c>
      <c r="L77">
        <v>55</v>
      </c>
      <c r="M77">
        <v>3510</v>
      </c>
      <c r="N77">
        <v>0.84273709483793502</v>
      </c>
      <c r="O77">
        <v>1.18660968660968</v>
      </c>
    </row>
    <row r="78" spans="1:15" x14ac:dyDescent="0.2">
      <c r="A78" t="s">
        <v>22</v>
      </c>
      <c r="B78" t="str">
        <f t="shared" si="2"/>
        <v>Sonoma County, California</v>
      </c>
      <c r="C78">
        <v>6</v>
      </c>
      <c r="D78">
        <v>97</v>
      </c>
      <c r="E78" t="s">
        <v>18</v>
      </c>
      <c r="F78" t="str">
        <f t="shared" si="3"/>
        <v>San Francisco County, California</v>
      </c>
      <c r="G78">
        <v>6</v>
      </c>
      <c r="H78">
        <v>75</v>
      </c>
      <c r="I78" t="s">
        <v>14</v>
      </c>
      <c r="J78">
        <v>6870</v>
      </c>
      <c r="K78">
        <v>97</v>
      </c>
      <c r="L78">
        <v>75</v>
      </c>
      <c r="M78">
        <v>5672</v>
      </c>
      <c r="N78">
        <v>0.82561863173216798</v>
      </c>
      <c r="O78">
        <v>1.2112129760225601</v>
      </c>
    </row>
    <row r="79" spans="1:15" x14ac:dyDescent="0.2">
      <c r="A79" t="s">
        <v>22</v>
      </c>
      <c r="B79" t="str">
        <f t="shared" si="2"/>
        <v>Sonoma County, California</v>
      </c>
      <c r="C79">
        <v>6</v>
      </c>
      <c r="D79">
        <v>97</v>
      </c>
      <c r="E79" t="s">
        <v>19</v>
      </c>
      <c r="F79" t="str">
        <f t="shared" si="3"/>
        <v>San Mateo County, California</v>
      </c>
      <c r="G79">
        <v>6</v>
      </c>
      <c r="H79">
        <v>81</v>
      </c>
      <c r="I79" t="s">
        <v>14</v>
      </c>
      <c r="J79">
        <v>1010</v>
      </c>
      <c r="K79">
        <v>97</v>
      </c>
      <c r="L79">
        <v>81</v>
      </c>
      <c r="M79">
        <v>864</v>
      </c>
      <c r="N79">
        <v>0.85544554455445498</v>
      </c>
      <c r="O79">
        <v>1.1689814814814801</v>
      </c>
    </row>
    <row r="80" spans="1:15" x14ac:dyDescent="0.2">
      <c r="A80" t="s">
        <v>22</v>
      </c>
      <c r="B80" t="str">
        <f t="shared" si="2"/>
        <v>Sonoma County, California</v>
      </c>
      <c r="C80">
        <v>6</v>
      </c>
      <c r="D80">
        <v>97</v>
      </c>
      <c r="E80" t="s">
        <v>20</v>
      </c>
      <c r="F80" t="str">
        <f t="shared" si="3"/>
        <v>Santa Clara County, California</v>
      </c>
      <c r="G80">
        <v>6</v>
      </c>
      <c r="H80">
        <v>85</v>
      </c>
      <c r="I80" t="s">
        <v>14</v>
      </c>
      <c r="J80">
        <v>1160</v>
      </c>
      <c r="K80">
        <v>97</v>
      </c>
      <c r="L80">
        <v>85</v>
      </c>
      <c r="M80">
        <v>851</v>
      </c>
      <c r="N80">
        <v>0.73362068965517202</v>
      </c>
      <c r="O80">
        <v>1.36310223266745</v>
      </c>
    </row>
    <row r="81" spans="1:15" x14ac:dyDescent="0.2">
      <c r="A81" t="s">
        <v>22</v>
      </c>
      <c r="B81" t="str">
        <f t="shared" si="2"/>
        <v>Sonoma County, California</v>
      </c>
      <c r="C81">
        <v>6</v>
      </c>
      <c r="D81">
        <v>97</v>
      </c>
      <c r="E81" t="s">
        <v>21</v>
      </c>
      <c r="F81" t="str">
        <f t="shared" si="3"/>
        <v>Solano County, California</v>
      </c>
      <c r="G81">
        <v>6</v>
      </c>
      <c r="H81">
        <v>95</v>
      </c>
      <c r="I81" t="s">
        <v>14</v>
      </c>
      <c r="J81">
        <v>885</v>
      </c>
      <c r="K81">
        <v>97</v>
      </c>
      <c r="L81">
        <v>95</v>
      </c>
      <c r="M81">
        <v>693</v>
      </c>
      <c r="N81">
        <v>0.78305084745762699</v>
      </c>
      <c r="O81">
        <v>1.2770562770562699</v>
      </c>
    </row>
    <row r="82" spans="1:15" x14ac:dyDescent="0.2">
      <c r="A82" t="s">
        <v>22</v>
      </c>
      <c r="B82" t="str">
        <f t="shared" si="2"/>
        <v>Sonoma County, California</v>
      </c>
      <c r="C82">
        <v>6</v>
      </c>
      <c r="D82">
        <v>97</v>
      </c>
      <c r="E82" t="s">
        <v>22</v>
      </c>
      <c r="F82" t="str">
        <f t="shared" si="3"/>
        <v>Sonoma County, California</v>
      </c>
      <c r="G82">
        <v>6</v>
      </c>
      <c r="H82">
        <v>97</v>
      </c>
      <c r="I82" t="s">
        <v>14</v>
      </c>
      <c r="J82">
        <v>201875</v>
      </c>
      <c r="K82">
        <v>97</v>
      </c>
      <c r="L82">
        <v>97</v>
      </c>
      <c r="M82">
        <v>171322</v>
      </c>
      <c r="N82">
        <v>0.84865386996904002</v>
      </c>
      <c r="O82">
        <v>1.1783366993147399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showGridLines="0" tabSelected="1" topLeftCell="A77" zoomScale="150" zoomScaleNormal="150" workbookViewId="0">
      <selection activeCell="D81" sqref="D81"/>
    </sheetView>
  </sheetViews>
  <sheetFormatPr baseColWidth="10" defaultRowHeight="16" x14ac:dyDescent="0.2"/>
  <cols>
    <col min="1" max="2" width="20.83203125" customWidth="1"/>
    <col min="3" max="4" width="11.6640625" style="3" customWidth="1"/>
    <col min="5" max="5" width="16" style="1" customWidth="1"/>
    <col min="6" max="6" width="10.83203125" style="2"/>
  </cols>
  <sheetData>
    <row r="1" spans="1:6" s="4" customFormat="1" x14ac:dyDescent="0.2">
      <c r="A1" s="4" t="s">
        <v>40</v>
      </c>
      <c r="C1" s="5"/>
      <c r="D1" s="5"/>
      <c r="E1" s="6"/>
      <c r="F1" s="7"/>
    </row>
    <row r="2" spans="1:6" s="4" customFormat="1" x14ac:dyDescent="0.2">
      <c r="A2" s="4" t="s">
        <v>41</v>
      </c>
      <c r="C2" s="5"/>
      <c r="D2" s="5"/>
      <c r="E2" s="6"/>
      <c r="F2" s="7"/>
    </row>
    <row r="3" spans="1:6" s="4" customFormat="1" x14ac:dyDescent="0.2">
      <c r="A3" s="4" t="s">
        <v>44</v>
      </c>
      <c r="C3" s="5"/>
      <c r="D3" s="5"/>
      <c r="E3" s="6"/>
      <c r="F3" s="7"/>
    </row>
    <row r="4" spans="1:6" s="4" customFormat="1" x14ac:dyDescent="0.2">
      <c r="A4" s="4" t="s">
        <v>43</v>
      </c>
      <c r="C4" s="5"/>
      <c r="D4" s="5"/>
      <c r="E4" s="6"/>
      <c r="F4" s="7"/>
    </row>
    <row r="6" spans="1:6" ht="52" thickBot="1" x14ac:dyDescent="0.25">
      <c r="A6" s="8" t="s">
        <v>37</v>
      </c>
      <c r="B6" s="8" t="s">
        <v>38</v>
      </c>
      <c r="C6" s="9" t="s">
        <v>34</v>
      </c>
      <c r="D6" s="9" t="s">
        <v>35</v>
      </c>
      <c r="E6" s="10" t="s">
        <v>39</v>
      </c>
      <c r="F6" s="11" t="s">
        <v>36</v>
      </c>
    </row>
    <row r="7" spans="1:6" ht="17" thickTop="1" x14ac:dyDescent="0.2">
      <c r="A7" t="s">
        <v>25</v>
      </c>
      <c r="B7" t="s">
        <v>25</v>
      </c>
      <c r="C7" s="3">
        <v>467980</v>
      </c>
      <c r="D7" s="3">
        <v>381112</v>
      </c>
      <c r="E7" s="1">
        <v>0.81437668276422004</v>
      </c>
      <c r="F7" s="2">
        <v>1.2279329960746399</v>
      </c>
    </row>
    <row r="8" spans="1:6" x14ac:dyDescent="0.2">
      <c r="A8" t="s">
        <v>25</v>
      </c>
      <c r="B8" t="s">
        <v>26</v>
      </c>
      <c r="C8" s="3">
        <v>41235</v>
      </c>
      <c r="D8" s="3">
        <v>33565</v>
      </c>
      <c r="E8" s="1">
        <v>0.81399296713956504</v>
      </c>
      <c r="F8" s="2">
        <v>1.22851184269328</v>
      </c>
    </row>
    <row r="9" spans="1:6" x14ac:dyDescent="0.2">
      <c r="A9" t="s">
        <v>25</v>
      </c>
      <c r="B9" t="s">
        <v>27</v>
      </c>
      <c r="C9" s="3">
        <v>4615</v>
      </c>
      <c r="D9" s="3">
        <v>3671</v>
      </c>
      <c r="E9" s="1">
        <v>0.79544962080173298</v>
      </c>
      <c r="F9" s="2">
        <v>1.2571506401525401</v>
      </c>
    </row>
    <row r="10" spans="1:6" x14ac:dyDescent="0.2">
      <c r="A10" t="s">
        <v>25</v>
      </c>
      <c r="B10" t="s">
        <v>28</v>
      </c>
      <c r="C10" s="3">
        <v>305</v>
      </c>
      <c r="D10" s="3">
        <v>249</v>
      </c>
      <c r="E10" s="1">
        <v>0.81639344262294999</v>
      </c>
      <c r="F10" s="2">
        <v>1.22489959839357</v>
      </c>
    </row>
    <row r="11" spans="1:6" x14ac:dyDescent="0.2">
      <c r="A11" t="s">
        <v>25</v>
      </c>
      <c r="B11" t="s">
        <v>29</v>
      </c>
      <c r="C11" s="3">
        <v>99355</v>
      </c>
      <c r="D11" s="3">
        <v>81789</v>
      </c>
      <c r="E11" s="1">
        <v>0.82319963766292503</v>
      </c>
      <c r="F11" s="2">
        <v>1.2147721576251</v>
      </c>
    </row>
    <row r="12" spans="1:6" x14ac:dyDescent="0.2">
      <c r="A12" t="s">
        <v>25</v>
      </c>
      <c r="B12" t="s">
        <v>30</v>
      </c>
      <c r="C12" s="3">
        <v>37275</v>
      </c>
      <c r="D12" s="3">
        <v>29301</v>
      </c>
      <c r="E12" s="1">
        <v>0.78607645875251497</v>
      </c>
      <c r="F12" s="2">
        <v>1.2721408825637299</v>
      </c>
    </row>
    <row r="13" spans="1:6" x14ac:dyDescent="0.2">
      <c r="A13" t="s">
        <v>25</v>
      </c>
      <c r="B13" t="s">
        <v>31</v>
      </c>
      <c r="C13" s="3">
        <v>73555</v>
      </c>
      <c r="D13" s="3">
        <v>61446</v>
      </c>
      <c r="E13" s="1">
        <v>0.83537488953843997</v>
      </c>
      <c r="F13" s="2">
        <v>1.1970673436838799</v>
      </c>
    </row>
    <row r="14" spans="1:6" x14ac:dyDescent="0.2">
      <c r="A14" t="s">
        <v>25</v>
      </c>
      <c r="B14" t="s">
        <v>32</v>
      </c>
      <c r="C14" s="3">
        <v>1780</v>
      </c>
      <c r="D14" s="3">
        <v>1367</v>
      </c>
      <c r="E14" s="1">
        <v>0.76797752808988695</v>
      </c>
      <c r="F14" s="2">
        <v>1.30212143379663</v>
      </c>
    </row>
    <row r="15" spans="1:6" s="12" customFormat="1" x14ac:dyDescent="0.2">
      <c r="A15" s="12" t="s">
        <v>25</v>
      </c>
      <c r="B15" s="12" t="s">
        <v>33</v>
      </c>
      <c r="C15" s="13">
        <v>985</v>
      </c>
      <c r="D15" s="13">
        <v>661</v>
      </c>
      <c r="E15" s="14">
        <v>0.67106598984771504</v>
      </c>
      <c r="F15" s="15">
        <v>1.4901664145234399</v>
      </c>
    </row>
    <row r="16" spans="1:6" x14ac:dyDescent="0.2">
      <c r="A16" t="s">
        <v>26</v>
      </c>
      <c r="B16" t="s">
        <v>25</v>
      </c>
      <c r="C16" s="3">
        <v>101605</v>
      </c>
      <c r="D16" s="3">
        <v>82509</v>
      </c>
      <c r="E16" s="1">
        <v>0.81205649328281004</v>
      </c>
      <c r="F16" s="2">
        <v>1.23144141851192</v>
      </c>
    </row>
    <row r="17" spans="1:6" x14ac:dyDescent="0.2">
      <c r="A17" t="s">
        <v>26</v>
      </c>
      <c r="B17" t="s">
        <v>26</v>
      </c>
      <c r="C17" s="3">
        <v>289535</v>
      </c>
      <c r="D17" s="3">
        <v>238312</v>
      </c>
      <c r="E17" s="1">
        <v>0.82308529193361701</v>
      </c>
      <c r="F17" s="2">
        <v>1.21494091778844</v>
      </c>
    </row>
    <row r="18" spans="1:6" x14ac:dyDescent="0.2">
      <c r="A18" t="s">
        <v>26</v>
      </c>
      <c r="B18" t="s">
        <v>27</v>
      </c>
      <c r="C18" s="3">
        <v>8570</v>
      </c>
      <c r="D18" s="3">
        <v>5909</v>
      </c>
      <c r="E18" s="1">
        <v>0.68949824970828399</v>
      </c>
      <c r="F18" s="2">
        <v>1.4503300050770001</v>
      </c>
    </row>
    <row r="19" spans="1:6" x14ac:dyDescent="0.2">
      <c r="A19" t="s">
        <v>26</v>
      </c>
      <c r="B19" t="s">
        <v>28</v>
      </c>
      <c r="C19" s="3">
        <v>1670</v>
      </c>
      <c r="D19" s="3">
        <v>1207</v>
      </c>
      <c r="E19" s="1">
        <v>0.72275449101796396</v>
      </c>
      <c r="F19" s="2">
        <v>1.38359569179784</v>
      </c>
    </row>
    <row r="20" spans="1:6" x14ac:dyDescent="0.2">
      <c r="A20" t="s">
        <v>26</v>
      </c>
      <c r="B20" t="s">
        <v>29</v>
      </c>
      <c r="C20" s="3">
        <v>61090</v>
      </c>
      <c r="D20" s="3">
        <v>48007</v>
      </c>
      <c r="E20" s="1">
        <v>0.78584056310361705</v>
      </c>
      <c r="F20" s="2">
        <v>1.2725227570979201</v>
      </c>
    </row>
    <row r="21" spans="1:6" x14ac:dyDescent="0.2">
      <c r="A21" t="s">
        <v>26</v>
      </c>
      <c r="B21" t="s">
        <v>30</v>
      </c>
      <c r="C21" s="3">
        <v>11870</v>
      </c>
      <c r="D21" s="3">
        <v>9413</v>
      </c>
      <c r="E21" s="1">
        <v>0.79300758213984801</v>
      </c>
      <c r="F21" s="2">
        <v>1.2610219908636899</v>
      </c>
    </row>
    <row r="22" spans="1:6" x14ac:dyDescent="0.2">
      <c r="A22" t="s">
        <v>26</v>
      </c>
      <c r="B22" t="s">
        <v>31</v>
      </c>
      <c r="C22" s="3">
        <v>14020</v>
      </c>
      <c r="D22" s="3">
        <v>11329</v>
      </c>
      <c r="E22" s="1">
        <v>0.80805991440798797</v>
      </c>
      <c r="F22" s="2">
        <v>1.23753199752846</v>
      </c>
    </row>
    <row r="23" spans="1:6" x14ac:dyDescent="0.2">
      <c r="A23" t="s">
        <v>26</v>
      </c>
      <c r="B23" t="s">
        <v>32</v>
      </c>
      <c r="C23" s="3">
        <v>7710</v>
      </c>
      <c r="D23" s="3">
        <v>6219</v>
      </c>
      <c r="E23" s="1">
        <v>0.80661478599221703</v>
      </c>
      <c r="F23" s="2">
        <v>1.23974915581283</v>
      </c>
    </row>
    <row r="24" spans="1:6" s="12" customFormat="1" x14ac:dyDescent="0.2">
      <c r="A24" s="12" t="s">
        <v>26</v>
      </c>
      <c r="B24" s="12" t="s">
        <v>33</v>
      </c>
      <c r="C24" s="13">
        <v>1115</v>
      </c>
      <c r="D24" s="13">
        <v>772</v>
      </c>
      <c r="E24" s="14">
        <v>0.69237668161434895</v>
      </c>
      <c r="F24" s="15">
        <v>1.4443005181347099</v>
      </c>
    </row>
    <row r="25" spans="1:6" x14ac:dyDescent="0.2">
      <c r="A25" t="s">
        <v>27</v>
      </c>
      <c r="B25" t="s">
        <v>25</v>
      </c>
      <c r="C25" s="3">
        <v>4205</v>
      </c>
      <c r="D25" s="3">
        <v>3434</v>
      </c>
      <c r="E25" s="1">
        <v>0.81664684898929796</v>
      </c>
      <c r="F25" s="2">
        <v>1.2245195107746001</v>
      </c>
    </row>
    <row r="26" spans="1:6" x14ac:dyDescent="0.2">
      <c r="A26" t="s">
        <v>27</v>
      </c>
      <c r="B26" t="s">
        <v>26</v>
      </c>
      <c r="C26" s="3">
        <v>1960</v>
      </c>
      <c r="D26" s="3">
        <v>1613</v>
      </c>
      <c r="E26" s="1">
        <v>0.82295918367346899</v>
      </c>
      <c r="F26" s="2">
        <v>1.2151270923744499</v>
      </c>
    </row>
    <row r="27" spans="1:6" x14ac:dyDescent="0.2">
      <c r="A27" t="s">
        <v>27</v>
      </c>
      <c r="B27" t="s">
        <v>27</v>
      </c>
      <c r="C27" s="3">
        <v>81445</v>
      </c>
      <c r="D27" s="3">
        <v>70442</v>
      </c>
      <c r="E27" s="1">
        <v>0.86490269507029205</v>
      </c>
      <c r="F27" s="2">
        <v>1.15619942647852</v>
      </c>
    </row>
    <row r="28" spans="1:6" x14ac:dyDescent="0.2">
      <c r="A28" t="s">
        <v>27</v>
      </c>
      <c r="B28" t="s">
        <v>28</v>
      </c>
      <c r="C28" s="3">
        <v>505</v>
      </c>
      <c r="D28" s="3">
        <v>457</v>
      </c>
      <c r="E28" s="1">
        <v>0.90495049504950498</v>
      </c>
      <c r="F28" s="2">
        <v>1.10503282275711</v>
      </c>
    </row>
    <row r="29" spans="1:6" x14ac:dyDescent="0.2">
      <c r="A29" t="s">
        <v>27</v>
      </c>
      <c r="B29" t="s">
        <v>29</v>
      </c>
      <c r="C29" s="3">
        <v>28885</v>
      </c>
      <c r="D29" s="3">
        <v>24628</v>
      </c>
      <c r="E29" s="1">
        <v>0.85262246840920897</v>
      </c>
      <c r="F29" s="2">
        <v>1.17285203833035</v>
      </c>
    </row>
    <row r="30" spans="1:6" x14ac:dyDescent="0.2">
      <c r="A30" t="s">
        <v>27</v>
      </c>
      <c r="B30" t="s">
        <v>30</v>
      </c>
      <c r="C30" s="3">
        <v>2445</v>
      </c>
      <c r="D30" s="3">
        <v>2062</v>
      </c>
      <c r="E30" s="1">
        <v>0.84335378323108301</v>
      </c>
      <c r="F30" s="2">
        <v>1.18574199806013</v>
      </c>
    </row>
    <row r="31" spans="1:6" x14ac:dyDescent="0.2">
      <c r="A31" t="s">
        <v>27</v>
      </c>
      <c r="B31" t="s">
        <v>31</v>
      </c>
      <c r="C31" s="3">
        <v>1195</v>
      </c>
      <c r="D31" s="3">
        <v>1107</v>
      </c>
      <c r="E31" s="1">
        <v>0.92635983263598298</v>
      </c>
      <c r="F31" s="2">
        <v>1.07949412827461</v>
      </c>
    </row>
    <row r="32" spans="1:6" x14ac:dyDescent="0.2">
      <c r="A32" t="s">
        <v>27</v>
      </c>
      <c r="B32" t="s">
        <v>32</v>
      </c>
      <c r="C32" s="3">
        <v>440</v>
      </c>
      <c r="D32" s="3">
        <v>373</v>
      </c>
      <c r="E32" s="1">
        <v>0.847727272727272</v>
      </c>
      <c r="F32" s="2">
        <v>1.17962466487935</v>
      </c>
    </row>
    <row r="33" spans="1:6" s="12" customFormat="1" x14ac:dyDescent="0.2">
      <c r="A33" s="12" t="s">
        <v>27</v>
      </c>
      <c r="B33" s="12" t="s">
        <v>33</v>
      </c>
      <c r="C33" s="13">
        <v>4500</v>
      </c>
      <c r="D33" s="13">
        <v>3750</v>
      </c>
      <c r="E33" s="14">
        <v>0.83333333333333304</v>
      </c>
      <c r="F33" s="15">
        <v>1.2</v>
      </c>
    </row>
    <row r="34" spans="1:6" x14ac:dyDescent="0.2">
      <c r="A34" t="s">
        <v>28</v>
      </c>
      <c r="B34" t="s">
        <v>25</v>
      </c>
      <c r="C34" s="3">
        <v>1120</v>
      </c>
      <c r="D34" s="3">
        <v>855</v>
      </c>
      <c r="E34" s="1">
        <v>0.76339285714285698</v>
      </c>
      <c r="F34" s="2">
        <v>1.30994152046783</v>
      </c>
    </row>
    <row r="35" spans="1:6" x14ac:dyDescent="0.2">
      <c r="A35" t="s">
        <v>28</v>
      </c>
      <c r="B35" t="s">
        <v>26</v>
      </c>
      <c r="C35" s="3">
        <v>1885</v>
      </c>
      <c r="D35" s="3">
        <v>1455</v>
      </c>
      <c r="E35" s="1">
        <v>0.77188328912466797</v>
      </c>
      <c r="F35" s="2">
        <v>1.29553264604811</v>
      </c>
    </row>
    <row r="36" spans="1:6" x14ac:dyDescent="0.2">
      <c r="A36" t="s">
        <v>28</v>
      </c>
      <c r="B36" t="s">
        <v>27</v>
      </c>
      <c r="C36" s="3">
        <v>1280</v>
      </c>
      <c r="D36" s="3">
        <v>1060</v>
      </c>
      <c r="E36" s="1">
        <v>0.828125</v>
      </c>
      <c r="F36" s="2">
        <v>1.20754716981132</v>
      </c>
    </row>
    <row r="37" spans="1:6" x14ac:dyDescent="0.2">
      <c r="A37" t="s">
        <v>28</v>
      </c>
      <c r="B37" t="s">
        <v>28</v>
      </c>
      <c r="C37" s="3">
        <v>52865</v>
      </c>
      <c r="D37" s="3">
        <v>42886</v>
      </c>
      <c r="E37" s="1">
        <v>0.81123616759670802</v>
      </c>
      <c r="F37" s="2">
        <v>1.23268665765051</v>
      </c>
    </row>
    <row r="38" spans="1:6" x14ac:dyDescent="0.2">
      <c r="A38" t="s">
        <v>28</v>
      </c>
      <c r="B38" t="s">
        <v>29</v>
      </c>
      <c r="C38" s="3">
        <v>1720</v>
      </c>
      <c r="D38" s="3">
        <v>1434</v>
      </c>
      <c r="E38" s="1">
        <v>0.833720930232558</v>
      </c>
      <c r="F38" s="2">
        <v>1.19944211994421</v>
      </c>
    </row>
    <row r="39" spans="1:6" x14ac:dyDescent="0.2">
      <c r="A39" t="s">
        <v>28</v>
      </c>
      <c r="B39" t="s">
        <v>30</v>
      </c>
      <c r="C39" s="3">
        <v>620</v>
      </c>
      <c r="D39" s="3">
        <v>464</v>
      </c>
      <c r="E39" s="1">
        <v>0.74838709677419302</v>
      </c>
      <c r="F39" s="2">
        <v>1.33620689655172</v>
      </c>
    </row>
    <row r="40" spans="1:6" x14ac:dyDescent="0.2">
      <c r="A40" t="s">
        <v>28</v>
      </c>
      <c r="B40" t="s">
        <v>31</v>
      </c>
      <c r="C40" s="3">
        <v>495</v>
      </c>
      <c r="D40" s="3">
        <v>278</v>
      </c>
      <c r="E40" s="1">
        <v>0.56161616161616101</v>
      </c>
      <c r="F40" s="2">
        <v>1.78057553956834</v>
      </c>
    </row>
    <row r="41" spans="1:6" x14ac:dyDescent="0.2">
      <c r="A41" t="s">
        <v>28</v>
      </c>
      <c r="B41" t="s">
        <v>32</v>
      </c>
      <c r="C41" s="3">
        <v>4355</v>
      </c>
      <c r="D41" s="3">
        <v>3458</v>
      </c>
      <c r="E41" s="1">
        <v>0.79402985074626797</v>
      </c>
      <c r="F41" s="2">
        <v>1.2593984962406</v>
      </c>
    </row>
    <row r="42" spans="1:6" s="12" customFormat="1" x14ac:dyDescent="0.2">
      <c r="A42" s="12" t="s">
        <v>28</v>
      </c>
      <c r="B42" s="12" t="s">
        <v>33</v>
      </c>
      <c r="C42" s="13">
        <v>2630</v>
      </c>
      <c r="D42" s="13">
        <v>1997</v>
      </c>
      <c r="E42" s="14">
        <v>0.75931558935361199</v>
      </c>
      <c r="F42" s="15">
        <v>1.3169754631947901</v>
      </c>
    </row>
    <row r="43" spans="1:6" x14ac:dyDescent="0.2">
      <c r="A43" t="s">
        <v>29</v>
      </c>
      <c r="B43" t="s">
        <v>25</v>
      </c>
      <c r="C43" s="3">
        <v>22550</v>
      </c>
      <c r="D43" s="3">
        <v>18219</v>
      </c>
      <c r="E43" s="1">
        <v>0.80793791574279294</v>
      </c>
      <c r="F43" s="2">
        <v>1.2377188649212301</v>
      </c>
    </row>
    <row r="44" spans="1:6" x14ac:dyDescent="0.2">
      <c r="A44" t="s">
        <v>29</v>
      </c>
      <c r="B44" t="s">
        <v>26</v>
      </c>
      <c r="C44" s="3">
        <v>4100</v>
      </c>
      <c r="D44" s="3">
        <v>3487</v>
      </c>
      <c r="E44" s="1">
        <v>0.85048780487804798</v>
      </c>
      <c r="F44" s="2">
        <v>1.1757958130197801</v>
      </c>
    </row>
    <row r="45" spans="1:6" x14ac:dyDescent="0.2">
      <c r="A45" t="s">
        <v>29</v>
      </c>
      <c r="B45" t="s">
        <v>27</v>
      </c>
      <c r="C45" s="3">
        <v>6695</v>
      </c>
      <c r="D45" s="3">
        <v>5873</v>
      </c>
      <c r="E45" s="1">
        <v>0.87722180731889399</v>
      </c>
      <c r="F45" s="2">
        <v>1.1399625404392899</v>
      </c>
    </row>
    <row r="46" spans="1:6" x14ac:dyDescent="0.2">
      <c r="A46" t="s">
        <v>29</v>
      </c>
      <c r="B46" t="s">
        <v>28</v>
      </c>
      <c r="C46" s="3">
        <v>235</v>
      </c>
      <c r="D46" s="3">
        <v>150</v>
      </c>
      <c r="E46" s="1">
        <v>0.63829787234042501</v>
      </c>
      <c r="F46" s="2">
        <v>1.56666666666666</v>
      </c>
    </row>
    <row r="47" spans="1:6" x14ac:dyDescent="0.2">
      <c r="A47" t="s">
        <v>29</v>
      </c>
      <c r="B47" t="s">
        <v>29</v>
      </c>
      <c r="C47" s="3">
        <v>361120</v>
      </c>
      <c r="D47" s="3">
        <v>296710</v>
      </c>
      <c r="E47" s="1">
        <v>0.82163823659725299</v>
      </c>
      <c r="F47" s="2">
        <v>1.2170806511408401</v>
      </c>
    </row>
    <row r="48" spans="1:6" x14ac:dyDescent="0.2">
      <c r="A48" t="s">
        <v>29</v>
      </c>
      <c r="B48" t="s">
        <v>30</v>
      </c>
      <c r="C48" s="3">
        <v>50400</v>
      </c>
      <c r="D48" s="3">
        <v>41381</v>
      </c>
      <c r="E48" s="1">
        <v>0.821051587301587</v>
      </c>
      <c r="F48" s="2">
        <v>1.21795026703076</v>
      </c>
    </row>
    <row r="49" spans="1:6" x14ac:dyDescent="0.2">
      <c r="A49" t="s">
        <v>29</v>
      </c>
      <c r="B49" t="s">
        <v>31</v>
      </c>
      <c r="C49" s="3">
        <v>27985</v>
      </c>
      <c r="D49" s="3">
        <v>23916</v>
      </c>
      <c r="E49" s="1">
        <v>0.85460067893514302</v>
      </c>
      <c r="F49" s="2">
        <v>1.1701371466800401</v>
      </c>
    </row>
    <row r="50" spans="1:6" x14ac:dyDescent="0.2">
      <c r="A50" t="s">
        <v>29</v>
      </c>
      <c r="B50" t="s">
        <v>32</v>
      </c>
      <c r="C50" s="3">
        <v>620</v>
      </c>
      <c r="D50" s="3">
        <v>516</v>
      </c>
      <c r="E50" s="1">
        <v>0.83225806451612905</v>
      </c>
      <c r="F50" s="2">
        <v>1.20155038759689</v>
      </c>
    </row>
    <row r="51" spans="1:6" s="12" customFormat="1" x14ac:dyDescent="0.2">
      <c r="A51" s="12" t="s">
        <v>29</v>
      </c>
      <c r="B51" s="12" t="s">
        <v>33</v>
      </c>
      <c r="C51" s="13">
        <v>955</v>
      </c>
      <c r="D51" s="13">
        <v>806</v>
      </c>
      <c r="E51" s="14">
        <v>0.84397905759162295</v>
      </c>
      <c r="F51" s="15">
        <v>1.1848635235731999</v>
      </c>
    </row>
    <row r="52" spans="1:6" x14ac:dyDescent="0.2">
      <c r="A52" t="s">
        <v>30</v>
      </c>
      <c r="B52" t="s">
        <v>25</v>
      </c>
      <c r="C52" s="3">
        <v>12940</v>
      </c>
      <c r="D52" s="3">
        <v>10775</v>
      </c>
      <c r="E52" s="1">
        <v>0.83268933539412604</v>
      </c>
      <c r="F52" s="2">
        <v>1.2009280742459301</v>
      </c>
    </row>
    <row r="53" spans="1:6" x14ac:dyDescent="0.2">
      <c r="A53" t="s">
        <v>30</v>
      </c>
      <c r="B53" t="s">
        <v>26</v>
      </c>
      <c r="C53" s="3">
        <v>2075</v>
      </c>
      <c r="D53" s="3">
        <v>1497</v>
      </c>
      <c r="E53" s="1">
        <v>0.72144578313253005</v>
      </c>
      <c r="F53" s="2">
        <v>1.3861055444221699</v>
      </c>
    </row>
    <row r="54" spans="1:6" x14ac:dyDescent="0.2">
      <c r="A54" t="s">
        <v>30</v>
      </c>
      <c r="B54" t="s">
        <v>27</v>
      </c>
      <c r="C54" s="3">
        <v>965</v>
      </c>
      <c r="D54" s="3">
        <v>812</v>
      </c>
      <c r="E54" s="1">
        <v>0.84145077720207195</v>
      </c>
      <c r="F54" s="2">
        <v>1.18842364532019</v>
      </c>
    </row>
    <row r="55" spans="1:6" x14ac:dyDescent="0.2">
      <c r="A55" t="s">
        <v>30</v>
      </c>
      <c r="B55" t="s">
        <v>28</v>
      </c>
      <c r="C55" s="3">
        <v>125</v>
      </c>
      <c r="D55" s="3">
        <v>48</v>
      </c>
      <c r="E55" s="1">
        <v>0.38400000000000001</v>
      </c>
      <c r="F55" s="2">
        <v>2.6041666666666599</v>
      </c>
    </row>
    <row r="56" spans="1:6" x14ac:dyDescent="0.2">
      <c r="A56" t="s">
        <v>30</v>
      </c>
      <c r="B56" t="s">
        <v>29</v>
      </c>
      <c r="C56" s="3">
        <v>84195</v>
      </c>
      <c r="D56" s="3">
        <v>65850</v>
      </c>
      <c r="E56" s="1">
        <v>0.78211295207553799</v>
      </c>
      <c r="F56" s="2">
        <v>1.2785876993166201</v>
      </c>
    </row>
    <row r="57" spans="1:6" x14ac:dyDescent="0.2">
      <c r="A57" t="s">
        <v>30</v>
      </c>
      <c r="B57" t="s">
        <v>30</v>
      </c>
      <c r="C57" s="3">
        <v>222355</v>
      </c>
      <c r="D57" s="3">
        <v>178112</v>
      </c>
      <c r="E57" s="1">
        <v>0.80102538733106898</v>
      </c>
      <c r="F57" s="2">
        <v>1.24839988321954</v>
      </c>
    </row>
    <row r="58" spans="1:6" x14ac:dyDescent="0.2">
      <c r="A58" t="s">
        <v>30</v>
      </c>
      <c r="B58" t="s">
        <v>31</v>
      </c>
      <c r="C58" s="3">
        <v>61165</v>
      </c>
      <c r="D58" s="3">
        <v>50944</v>
      </c>
      <c r="E58" s="1">
        <v>0.83289462928145097</v>
      </c>
      <c r="F58" s="2">
        <v>1.20063206658291</v>
      </c>
    </row>
    <row r="59" spans="1:6" x14ac:dyDescent="0.2">
      <c r="A59" t="s">
        <v>30</v>
      </c>
      <c r="B59" t="s">
        <v>32</v>
      </c>
      <c r="C59" s="3">
        <v>275</v>
      </c>
      <c r="D59" s="3">
        <v>257</v>
      </c>
      <c r="E59" s="1">
        <v>0.93454545454545401</v>
      </c>
      <c r="F59" s="2">
        <v>1.0700389105058301</v>
      </c>
    </row>
    <row r="60" spans="1:6" s="12" customFormat="1" x14ac:dyDescent="0.2">
      <c r="A60" s="12" t="s">
        <v>30</v>
      </c>
      <c r="B60" s="12" t="s">
        <v>33</v>
      </c>
      <c r="C60" s="13">
        <v>150</v>
      </c>
      <c r="D60" s="13">
        <v>90</v>
      </c>
      <c r="E60" s="14">
        <v>0.6</v>
      </c>
      <c r="F60" s="15">
        <v>1.6666666666666601</v>
      </c>
    </row>
    <row r="61" spans="1:6" x14ac:dyDescent="0.2">
      <c r="A61" t="s">
        <v>31</v>
      </c>
      <c r="B61" t="s">
        <v>25</v>
      </c>
      <c r="C61" s="3">
        <v>38120</v>
      </c>
      <c r="D61" s="3">
        <v>30915</v>
      </c>
      <c r="E61" s="1">
        <v>0.81099160545645299</v>
      </c>
      <c r="F61" s="2">
        <v>1.23305838589681</v>
      </c>
    </row>
    <row r="62" spans="1:6" x14ac:dyDescent="0.2">
      <c r="A62" t="s">
        <v>31</v>
      </c>
      <c r="B62" t="s">
        <v>26</v>
      </c>
      <c r="C62" s="3">
        <v>3155</v>
      </c>
      <c r="D62" s="3">
        <v>2273</v>
      </c>
      <c r="E62" s="1">
        <v>0.72044374009508705</v>
      </c>
      <c r="F62" s="2">
        <v>1.38803343598768</v>
      </c>
    </row>
    <row r="63" spans="1:6" x14ac:dyDescent="0.2">
      <c r="A63" t="s">
        <v>31</v>
      </c>
      <c r="B63" t="s">
        <v>27</v>
      </c>
      <c r="C63" s="3">
        <v>340</v>
      </c>
      <c r="D63" s="3">
        <v>326</v>
      </c>
      <c r="E63" s="1">
        <v>0.95882352941176396</v>
      </c>
      <c r="F63" s="2">
        <v>1.04294478527607</v>
      </c>
    </row>
    <row r="64" spans="1:6" x14ac:dyDescent="0.2">
      <c r="A64" t="s">
        <v>31</v>
      </c>
      <c r="B64" t="s">
        <v>28</v>
      </c>
      <c r="C64" s="3">
        <v>65</v>
      </c>
      <c r="D64" s="3">
        <v>70</v>
      </c>
      <c r="E64" s="1">
        <v>1.07692307692307</v>
      </c>
      <c r="F64" s="2">
        <v>0.92857142857142805</v>
      </c>
    </row>
    <row r="65" spans="1:6" x14ac:dyDescent="0.2">
      <c r="A65" t="s">
        <v>31</v>
      </c>
      <c r="B65" t="s">
        <v>29</v>
      </c>
      <c r="C65" s="3">
        <v>15470</v>
      </c>
      <c r="D65" s="3">
        <v>12074</v>
      </c>
      <c r="E65" s="1">
        <v>0.78047834518422698</v>
      </c>
      <c r="F65" s="2">
        <v>1.2812655292363699</v>
      </c>
    </row>
    <row r="66" spans="1:6" x14ac:dyDescent="0.2">
      <c r="A66" t="s">
        <v>31</v>
      </c>
      <c r="B66" t="s">
        <v>30</v>
      </c>
      <c r="C66" s="3">
        <v>46430</v>
      </c>
      <c r="D66" s="3">
        <v>38374</v>
      </c>
      <c r="E66" s="1">
        <v>0.82649149256945897</v>
      </c>
      <c r="F66" s="2">
        <v>1.20993380935008</v>
      </c>
    </row>
    <row r="67" spans="1:6" x14ac:dyDescent="0.2">
      <c r="A67" t="s">
        <v>31</v>
      </c>
      <c r="B67" t="s">
        <v>31</v>
      </c>
      <c r="C67" s="3">
        <v>791635</v>
      </c>
      <c r="D67" s="3">
        <v>653838</v>
      </c>
      <c r="E67" s="1">
        <v>0.82593366892570397</v>
      </c>
      <c r="F67" s="2">
        <v>1.21075098112988</v>
      </c>
    </row>
    <row r="68" spans="1:6" x14ac:dyDescent="0.2">
      <c r="A68" t="s">
        <v>31</v>
      </c>
      <c r="B68" t="s">
        <v>32</v>
      </c>
      <c r="C68" s="3">
        <v>190</v>
      </c>
      <c r="D68" s="3">
        <v>184</v>
      </c>
      <c r="E68" s="1">
        <v>0.96842105263157896</v>
      </c>
      <c r="F68" s="2">
        <v>1.0326086956521701</v>
      </c>
    </row>
    <row r="69" spans="1:6" s="12" customFormat="1" x14ac:dyDescent="0.2">
      <c r="A69" s="12" t="s">
        <v>31</v>
      </c>
      <c r="B69" s="12" t="s">
        <v>33</v>
      </c>
      <c r="C69" s="13">
        <v>485</v>
      </c>
      <c r="D69" s="13">
        <v>285</v>
      </c>
      <c r="E69" s="14">
        <v>0.58762886597938102</v>
      </c>
      <c r="F69" s="15">
        <v>1.70175438596491</v>
      </c>
    </row>
    <row r="70" spans="1:6" x14ac:dyDescent="0.2">
      <c r="A70" t="s">
        <v>32</v>
      </c>
      <c r="B70" t="s">
        <v>25</v>
      </c>
      <c r="C70" s="3">
        <v>10085</v>
      </c>
      <c r="D70" s="3">
        <v>8329</v>
      </c>
      <c r="E70" s="1">
        <v>0.825880019831432</v>
      </c>
      <c r="F70" s="2">
        <v>1.21082963140833</v>
      </c>
    </row>
    <row r="71" spans="1:6" x14ac:dyDescent="0.2">
      <c r="A71" t="s">
        <v>32</v>
      </c>
      <c r="B71" t="s">
        <v>26</v>
      </c>
      <c r="C71" s="3">
        <v>19485</v>
      </c>
      <c r="D71" s="3">
        <v>15730</v>
      </c>
      <c r="E71" s="1">
        <v>0.80728765717218298</v>
      </c>
      <c r="F71" s="2">
        <v>1.2387158296249201</v>
      </c>
    </row>
    <row r="72" spans="1:6" x14ac:dyDescent="0.2">
      <c r="A72" t="s">
        <v>32</v>
      </c>
      <c r="B72" t="s">
        <v>27</v>
      </c>
      <c r="C72" s="3">
        <v>5240</v>
      </c>
      <c r="D72" s="3">
        <v>4155</v>
      </c>
      <c r="E72" s="1">
        <v>0.79293893129770898</v>
      </c>
      <c r="F72" s="2">
        <v>1.2611311672683501</v>
      </c>
    </row>
    <row r="73" spans="1:6" x14ac:dyDescent="0.2">
      <c r="A73" t="s">
        <v>32</v>
      </c>
      <c r="B73" t="s">
        <v>28</v>
      </c>
      <c r="C73" s="3">
        <v>12660</v>
      </c>
      <c r="D73" s="3">
        <v>10148</v>
      </c>
      <c r="E73" s="1">
        <v>0.80157977883096299</v>
      </c>
      <c r="F73" s="2">
        <v>1.24753646038628</v>
      </c>
    </row>
    <row r="74" spans="1:6" x14ac:dyDescent="0.2">
      <c r="A74" t="s">
        <v>32</v>
      </c>
      <c r="B74" t="s">
        <v>29</v>
      </c>
      <c r="C74" s="3">
        <v>10150</v>
      </c>
      <c r="D74" s="3">
        <v>7838</v>
      </c>
      <c r="E74" s="1">
        <v>0.77221674876847202</v>
      </c>
      <c r="F74" s="2">
        <v>1.29497320745088</v>
      </c>
    </row>
    <row r="75" spans="1:6" x14ac:dyDescent="0.2">
      <c r="A75" t="s">
        <v>32</v>
      </c>
      <c r="B75" t="s">
        <v>30</v>
      </c>
      <c r="C75" s="3">
        <v>2195</v>
      </c>
      <c r="D75" s="3">
        <v>1597</v>
      </c>
      <c r="E75" s="1">
        <v>0.72756264236902002</v>
      </c>
      <c r="F75" s="2">
        <v>1.37445209768315</v>
      </c>
    </row>
    <row r="76" spans="1:6" x14ac:dyDescent="0.2">
      <c r="A76" t="s">
        <v>32</v>
      </c>
      <c r="B76" t="s">
        <v>31</v>
      </c>
      <c r="C76" s="3">
        <v>1690</v>
      </c>
      <c r="D76" s="3">
        <v>1099</v>
      </c>
      <c r="E76" s="1">
        <v>0.65029585798816503</v>
      </c>
      <c r="F76" s="2">
        <v>1.5377616014558599</v>
      </c>
    </row>
    <row r="77" spans="1:6" x14ac:dyDescent="0.2">
      <c r="A77" t="s">
        <v>32</v>
      </c>
      <c r="B77" t="s">
        <v>32</v>
      </c>
      <c r="C77" s="3">
        <v>111510</v>
      </c>
      <c r="D77" s="3">
        <v>90710</v>
      </c>
      <c r="E77" s="1">
        <v>0.81346964397811805</v>
      </c>
      <c r="F77" s="2">
        <v>1.2293021717561401</v>
      </c>
    </row>
    <row r="78" spans="1:6" s="12" customFormat="1" x14ac:dyDescent="0.2">
      <c r="A78" s="12" t="s">
        <v>32</v>
      </c>
      <c r="B78" s="12" t="s">
        <v>33</v>
      </c>
      <c r="C78" s="13">
        <v>2935</v>
      </c>
      <c r="D78" s="13">
        <v>2304</v>
      </c>
      <c r="E78" s="14">
        <v>0.78500851788756298</v>
      </c>
      <c r="F78" s="15">
        <v>1.2738715277777699</v>
      </c>
    </row>
    <row r="79" spans="1:6" x14ac:dyDescent="0.2">
      <c r="A79" t="s">
        <v>33</v>
      </c>
      <c r="B79" t="s">
        <v>25</v>
      </c>
      <c r="C79" s="3">
        <v>2320</v>
      </c>
      <c r="D79" s="3">
        <v>1892</v>
      </c>
      <c r="E79" s="1">
        <v>0.81551724137931003</v>
      </c>
      <c r="F79" s="2">
        <v>1.2262156448202901</v>
      </c>
    </row>
    <row r="80" spans="1:6" x14ac:dyDescent="0.2">
      <c r="A80" t="s">
        <v>33</v>
      </c>
      <c r="B80" t="s">
        <v>26</v>
      </c>
      <c r="C80" s="3">
        <v>965</v>
      </c>
      <c r="D80" s="3">
        <v>744</v>
      </c>
      <c r="E80" s="1">
        <v>0.77098445595854903</v>
      </c>
      <c r="F80" s="2">
        <v>1.29704301075268</v>
      </c>
    </row>
    <row r="81" spans="1:6" x14ac:dyDescent="0.2">
      <c r="A81" t="s">
        <v>33</v>
      </c>
      <c r="B81" t="s">
        <v>27</v>
      </c>
      <c r="C81" s="3">
        <v>16105</v>
      </c>
      <c r="D81" s="3">
        <v>13620</v>
      </c>
      <c r="E81" s="1">
        <v>0.84570009313877603</v>
      </c>
      <c r="F81" s="2">
        <v>1.1824522760646099</v>
      </c>
    </row>
    <row r="82" spans="1:6" x14ac:dyDescent="0.2">
      <c r="A82" t="s">
        <v>33</v>
      </c>
      <c r="B82" t="s">
        <v>28</v>
      </c>
      <c r="C82" s="3">
        <v>4165</v>
      </c>
      <c r="D82" s="3">
        <v>3510</v>
      </c>
      <c r="E82" s="1">
        <v>0.84273709483793502</v>
      </c>
      <c r="F82" s="2">
        <v>1.18660968660968</v>
      </c>
    </row>
    <row r="83" spans="1:6" x14ac:dyDescent="0.2">
      <c r="A83" t="s">
        <v>33</v>
      </c>
      <c r="B83" t="s">
        <v>29</v>
      </c>
      <c r="C83" s="3">
        <v>6870</v>
      </c>
      <c r="D83" s="3">
        <v>5672</v>
      </c>
      <c r="E83" s="1">
        <v>0.82561863173216798</v>
      </c>
      <c r="F83" s="2">
        <v>1.2112129760225601</v>
      </c>
    </row>
    <row r="84" spans="1:6" x14ac:dyDescent="0.2">
      <c r="A84" t="s">
        <v>33</v>
      </c>
      <c r="B84" t="s">
        <v>30</v>
      </c>
      <c r="C84" s="3">
        <v>1010</v>
      </c>
      <c r="D84" s="3">
        <v>864</v>
      </c>
      <c r="E84" s="1">
        <v>0.85544554455445498</v>
      </c>
      <c r="F84" s="2">
        <v>1.1689814814814801</v>
      </c>
    </row>
    <row r="85" spans="1:6" x14ac:dyDescent="0.2">
      <c r="A85" t="s">
        <v>33</v>
      </c>
      <c r="B85" t="s">
        <v>31</v>
      </c>
      <c r="C85" s="3">
        <v>1160</v>
      </c>
      <c r="D85" s="3">
        <v>851</v>
      </c>
      <c r="E85" s="1">
        <v>0.73362068965517202</v>
      </c>
      <c r="F85" s="2">
        <v>1.36310223266745</v>
      </c>
    </row>
    <row r="86" spans="1:6" x14ac:dyDescent="0.2">
      <c r="A86" t="s">
        <v>33</v>
      </c>
      <c r="B86" t="s">
        <v>32</v>
      </c>
      <c r="C86" s="3">
        <v>885</v>
      </c>
      <c r="D86" s="3">
        <v>693</v>
      </c>
      <c r="E86" s="1">
        <v>0.78305084745762699</v>
      </c>
      <c r="F86" s="2">
        <v>1.2770562770562699</v>
      </c>
    </row>
    <row r="87" spans="1:6" s="12" customFormat="1" x14ac:dyDescent="0.2">
      <c r="A87" s="12" t="s">
        <v>33</v>
      </c>
      <c r="B87" s="12" t="s">
        <v>33</v>
      </c>
      <c r="C87" s="13">
        <v>201875</v>
      </c>
      <c r="D87" s="13">
        <v>171322</v>
      </c>
      <c r="E87" s="14">
        <v>0.84865386996904002</v>
      </c>
      <c r="F87" s="15">
        <v>1.1783366993147399</v>
      </c>
    </row>
    <row r="88" spans="1:6" s="20" customFormat="1" x14ac:dyDescent="0.2">
      <c r="A88" s="12"/>
      <c r="B88" s="12"/>
      <c r="C88" s="13"/>
      <c r="D88" s="13"/>
      <c r="E88" s="14"/>
      <c r="F88" s="15"/>
    </row>
    <row r="89" spans="1:6" x14ac:dyDescent="0.2">
      <c r="A89" s="16" t="s">
        <v>42</v>
      </c>
      <c r="B89" s="16" t="s">
        <v>42</v>
      </c>
      <c r="C89" s="17">
        <f>SUM(C7:C87)</f>
        <v>3582920</v>
      </c>
      <c r="D89" s="17">
        <f>SUM(D7:D87)</f>
        <v>2937451</v>
      </c>
      <c r="E89" s="18">
        <f>D89/C89</f>
        <v>0.81984833599410534</v>
      </c>
      <c r="F89" s="19">
        <f>C89/D89</f>
        <v>1.2197377930729738</v>
      </c>
    </row>
    <row r="91" spans="1:6" x14ac:dyDescent="0.2">
      <c r="A91" t="s">
        <v>25</v>
      </c>
      <c r="B91" t="s">
        <v>42</v>
      </c>
      <c r="C91" s="3">
        <f>SUM(C7:C15)</f>
        <v>727085</v>
      </c>
      <c r="D91" s="3">
        <f>SUM(D7:D15)</f>
        <v>593161</v>
      </c>
      <c r="E91" s="1">
        <f>D91/C91</f>
        <v>0.81580695517030333</v>
      </c>
      <c r="F91" s="2">
        <f>C91/D91</f>
        <v>1.2257801844693093</v>
      </c>
    </row>
    <row r="92" spans="1:6" x14ac:dyDescent="0.2">
      <c r="A92" t="s">
        <v>26</v>
      </c>
      <c r="B92" t="s">
        <v>42</v>
      </c>
      <c r="C92" s="3">
        <f>SUM(C16:C24)</f>
        <v>497185</v>
      </c>
      <c r="D92" s="3">
        <f>SUM(D16:D24)</f>
        <v>403677</v>
      </c>
      <c r="E92" s="1">
        <f t="shared" ref="E92:E99" si="0">D92/C92</f>
        <v>0.81192513852992343</v>
      </c>
      <c r="F92" s="2">
        <f t="shared" ref="F92:F99" si="1">C92/D92</f>
        <v>1.2316406433856772</v>
      </c>
    </row>
    <row r="93" spans="1:6" x14ac:dyDescent="0.2">
      <c r="A93" t="s">
        <v>27</v>
      </c>
      <c r="B93" t="s">
        <v>42</v>
      </c>
      <c r="C93" s="3">
        <f>SUM(C25:C33)</f>
        <v>125580</v>
      </c>
      <c r="D93" s="3">
        <f>SUM(D25:D33)</f>
        <v>107866</v>
      </c>
      <c r="E93" s="1">
        <f t="shared" si="0"/>
        <v>0.85894250676859374</v>
      </c>
      <c r="F93" s="2">
        <f t="shared" si="1"/>
        <v>1.1642222757866241</v>
      </c>
    </row>
    <row r="94" spans="1:6" x14ac:dyDescent="0.2">
      <c r="A94" t="s">
        <v>28</v>
      </c>
      <c r="B94" t="s">
        <v>42</v>
      </c>
      <c r="C94" s="3">
        <f>SUM(C34:C42)</f>
        <v>66970</v>
      </c>
      <c r="D94" s="3">
        <f>SUM(D34:D42)</f>
        <v>53887</v>
      </c>
      <c r="E94" s="1">
        <f t="shared" si="0"/>
        <v>0.80464387038972673</v>
      </c>
      <c r="F94" s="2">
        <f t="shared" si="1"/>
        <v>1.2427858296063985</v>
      </c>
    </row>
    <row r="95" spans="1:6" x14ac:dyDescent="0.2">
      <c r="A95" t="s">
        <v>29</v>
      </c>
      <c r="B95" t="s">
        <v>42</v>
      </c>
      <c r="C95" s="3">
        <f>SUM(C43:C51)</f>
        <v>474660</v>
      </c>
      <c r="D95" s="3">
        <f>SUM(D43:D51)</f>
        <v>391058</v>
      </c>
      <c r="E95" s="1">
        <f t="shared" si="0"/>
        <v>0.82386971727130998</v>
      </c>
      <c r="F95" s="2">
        <f t="shared" si="1"/>
        <v>1.2137841445514477</v>
      </c>
    </row>
    <row r="96" spans="1:6" x14ac:dyDescent="0.2">
      <c r="A96" t="s">
        <v>30</v>
      </c>
      <c r="B96" t="s">
        <v>42</v>
      </c>
      <c r="C96" s="3">
        <f>SUM(C52:C60)</f>
        <v>384245</v>
      </c>
      <c r="D96" s="3">
        <f>SUM(D52:D60)</f>
        <v>308385</v>
      </c>
      <c r="E96" s="1">
        <f t="shared" si="0"/>
        <v>0.8025738786451353</v>
      </c>
      <c r="F96" s="2">
        <f t="shared" si="1"/>
        <v>1.2459912122833472</v>
      </c>
    </row>
    <row r="97" spans="1:6" x14ac:dyDescent="0.2">
      <c r="A97" t="s">
        <v>31</v>
      </c>
      <c r="B97" t="s">
        <v>42</v>
      </c>
      <c r="C97" s="3">
        <f>SUM(C61:C69)</f>
        <v>895890</v>
      </c>
      <c r="D97" s="3">
        <f>SUM(D61:D69)</f>
        <v>738339</v>
      </c>
      <c r="E97" s="1">
        <f t="shared" si="0"/>
        <v>0.82414024043130296</v>
      </c>
      <c r="F97" s="2">
        <f t="shared" si="1"/>
        <v>1.2133857211931105</v>
      </c>
    </row>
    <row r="98" spans="1:6" x14ac:dyDescent="0.2">
      <c r="A98" t="s">
        <v>32</v>
      </c>
      <c r="B98" t="s">
        <v>42</v>
      </c>
      <c r="C98" s="3">
        <f>SUM(C70:C78)</f>
        <v>175950</v>
      </c>
      <c r="D98" s="3">
        <f>SUM(D70:D78)</f>
        <v>141910</v>
      </c>
      <c r="E98" s="1">
        <f t="shared" si="0"/>
        <v>0.80653594771241832</v>
      </c>
      <c r="F98" s="2">
        <f t="shared" si="1"/>
        <v>1.2398703403565641</v>
      </c>
    </row>
    <row r="99" spans="1:6" x14ac:dyDescent="0.2">
      <c r="A99" s="12" t="s">
        <v>33</v>
      </c>
      <c r="B99" s="12" t="s">
        <v>42</v>
      </c>
      <c r="C99" s="13">
        <f>SUM(C79:C87)</f>
        <v>235355</v>
      </c>
      <c r="D99" s="13">
        <f>SUM(D79:D87)</f>
        <v>199168</v>
      </c>
      <c r="E99" s="14">
        <f t="shared" si="0"/>
        <v>0.84624503409742724</v>
      </c>
      <c r="F99" s="15">
        <f t="shared" si="1"/>
        <v>1.1816908338688945</v>
      </c>
    </row>
    <row r="101" spans="1:6" x14ac:dyDescent="0.2">
      <c r="A101" t="s">
        <v>42</v>
      </c>
      <c r="B101" t="s">
        <v>25</v>
      </c>
      <c r="C101" s="3">
        <f>C7+C16+C25+C34+C43+C52+C61+C70+C79</f>
        <v>660925</v>
      </c>
      <c r="D101" s="3">
        <f>D7+D16+D25+D34+D43+D52+D61+D70+D79</f>
        <v>538040</v>
      </c>
      <c r="E101" s="1">
        <f t="shared" ref="E101:E109" si="2">D101/C101</f>
        <v>0.8140711881075765</v>
      </c>
      <c r="F101" s="2">
        <f t="shared" ref="F101:F109" si="3">C101/D101</f>
        <v>1.2283937997174932</v>
      </c>
    </row>
    <row r="102" spans="1:6" x14ac:dyDescent="0.2">
      <c r="A102" t="s">
        <v>42</v>
      </c>
      <c r="B102" t="s">
        <v>26</v>
      </c>
      <c r="C102" s="3">
        <f>C8+C17+C26+C35+C44+C53+C62+C71+C80</f>
        <v>364395</v>
      </c>
      <c r="D102" s="3">
        <f>D8+D17+D26+D35+D44+D53+D62+D71+D80</f>
        <v>298676</v>
      </c>
      <c r="E102" s="1">
        <f t="shared" si="2"/>
        <v>0.81964900725860668</v>
      </c>
      <c r="F102" s="2">
        <f t="shared" si="3"/>
        <v>1.2200344185672769</v>
      </c>
    </row>
    <row r="103" spans="1:6" x14ac:dyDescent="0.2">
      <c r="A103" t="s">
        <v>42</v>
      </c>
      <c r="B103" t="s">
        <v>27</v>
      </c>
      <c r="C103" s="3">
        <f>C9+C18+C27+C36+C45+C54+C63+C72+C81</f>
        <v>125255</v>
      </c>
      <c r="D103" s="3">
        <f>D9+D18+D27+D36+D45+D54+D63+D72+D81</f>
        <v>105868</v>
      </c>
      <c r="E103" s="1">
        <f t="shared" si="2"/>
        <v>0.84521975170651875</v>
      </c>
      <c r="F103" s="2">
        <f t="shared" si="3"/>
        <v>1.183124267956323</v>
      </c>
    </row>
    <row r="104" spans="1:6" x14ac:dyDescent="0.2">
      <c r="A104" t="s">
        <v>42</v>
      </c>
      <c r="B104" t="s">
        <v>28</v>
      </c>
      <c r="C104" s="3">
        <f>C10+C19+C28+C37+C46+C55+C64+C73+C82</f>
        <v>72595</v>
      </c>
      <c r="D104" s="3">
        <f>D10+D19+D28+D37+D46+D55+D64+D73+D82</f>
        <v>58725</v>
      </c>
      <c r="E104" s="1">
        <f t="shared" si="2"/>
        <v>0.80894000964253732</v>
      </c>
      <c r="F104" s="2">
        <f t="shared" si="3"/>
        <v>1.2361856108982545</v>
      </c>
    </row>
    <row r="105" spans="1:6" x14ac:dyDescent="0.2">
      <c r="A105" t="s">
        <v>42</v>
      </c>
      <c r="B105" t="s">
        <v>29</v>
      </c>
      <c r="C105" s="3">
        <f>C11+C20+C29+C38+C47+C56+C65+C74+C83</f>
        <v>668855</v>
      </c>
      <c r="D105" s="3">
        <f>D11+D20+D29+D38+D47+D56+D65+D74+D83</f>
        <v>544002</v>
      </c>
      <c r="E105" s="1">
        <f t="shared" si="2"/>
        <v>0.81333323366050936</v>
      </c>
      <c r="F105" s="2">
        <f t="shared" si="3"/>
        <v>1.2295083473957817</v>
      </c>
    </row>
    <row r="106" spans="1:6" x14ac:dyDescent="0.2">
      <c r="A106" t="s">
        <v>42</v>
      </c>
      <c r="B106" t="s">
        <v>30</v>
      </c>
      <c r="C106" s="3">
        <f>C12+C21+C30+C39+C48+C57+C66+C75+C84</f>
        <v>374600</v>
      </c>
      <c r="D106" s="3">
        <f>D12+D21+D30+D39+D48+D57+D66+D75+D84</f>
        <v>301568</v>
      </c>
      <c r="E106" s="1">
        <f t="shared" si="2"/>
        <v>0.8050400427122264</v>
      </c>
      <c r="F106" s="2">
        <f t="shared" si="3"/>
        <v>1.2421742359932089</v>
      </c>
    </row>
    <row r="107" spans="1:6" x14ac:dyDescent="0.2">
      <c r="A107" t="s">
        <v>42</v>
      </c>
      <c r="B107" t="s">
        <v>31</v>
      </c>
      <c r="C107" s="3">
        <f>C13+C22+C31+C40+C49+C58+C67+C76+C85</f>
        <v>972900</v>
      </c>
      <c r="D107" s="3">
        <f>D13+D22+D31+D40+D49+D58+D67+D76+D85</f>
        <v>804808</v>
      </c>
      <c r="E107" s="1">
        <f t="shared" si="2"/>
        <v>0.82722581971425635</v>
      </c>
      <c r="F107" s="2">
        <f t="shared" si="3"/>
        <v>1.2088597528851601</v>
      </c>
    </row>
    <row r="108" spans="1:6" x14ac:dyDescent="0.2">
      <c r="A108" t="s">
        <v>42</v>
      </c>
      <c r="B108" t="s">
        <v>32</v>
      </c>
      <c r="C108" s="3">
        <f>C14+C23+C32+C41+C50+C59+C68+C77+C86</f>
        <v>127765</v>
      </c>
      <c r="D108" s="3">
        <f>D14+D23+D32+D41+D50+D59+D68+D77+D86</f>
        <v>103777</v>
      </c>
      <c r="E108" s="1">
        <f t="shared" si="2"/>
        <v>0.81224905099205569</v>
      </c>
      <c r="F108" s="2">
        <f t="shared" si="3"/>
        <v>1.2311494839897088</v>
      </c>
    </row>
    <row r="109" spans="1:6" x14ac:dyDescent="0.2">
      <c r="A109" s="12" t="s">
        <v>42</v>
      </c>
      <c r="B109" s="12" t="s">
        <v>33</v>
      </c>
      <c r="C109" s="13">
        <f>C15+C24+C33+C42+C51+C60+C69+C78+C87</f>
        <v>215630</v>
      </c>
      <c r="D109" s="13">
        <f>D15+D24+D33+D42+D51+D60+D69+D78+D87</f>
        <v>181987</v>
      </c>
      <c r="E109" s="14">
        <f t="shared" si="2"/>
        <v>0.84397811065250661</v>
      </c>
      <c r="F109" s="15">
        <f t="shared" si="3"/>
        <v>1.1848648529840045</v>
      </c>
    </row>
  </sheetData>
  <pageMargins left="0.7" right="0.7" top="0.75" bottom="0.75" header="0.3" footer="0.3"/>
  <pageSetup scale="90" orientation="portrait" horizontalDpi="0" verticalDpi="0"/>
  <rowBreaks count="1" manualBreakCount="1">
    <brk id="8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CTPP1216_A302100_BayArea_Analys</vt:lpstr>
      <vt:lpstr>Master</vt:lpstr>
      <vt:lpstr>Table_1</vt:lpstr>
      <vt:lpstr>Table_1!Print_Titles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Purvis</dc:creator>
  <cp:lastModifiedBy>Chuck Purvis</cp:lastModifiedBy>
  <dcterms:created xsi:type="dcterms:W3CDTF">2022-02-14T21:46:12Z</dcterms:created>
  <dcterms:modified xsi:type="dcterms:W3CDTF">2022-02-14T22:11:53Z</dcterms:modified>
</cp:coreProperties>
</file>