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85CE3038-BF20-4C74-86E2-E7E8338E4FFD}" xr6:coauthVersionLast="47" xr6:coauthVersionMax="47" xr10:uidLastSave="{00000000-0000-0000-0000-000000000000}"/>
  <bookViews>
    <workbookView xWindow="-120" yWindow="-120" windowWidth="29040" windowHeight="15720" activeTab="2" xr2:uid="{60C561C4-A8AD-4BFD-B224-46CAA9B42958}"/>
  </bookViews>
  <sheets>
    <sheet name="independent t" sheetId="1" r:id="rId1"/>
    <sheet name="paired t" sheetId="2" r:id="rId2"/>
    <sheet name="paired t b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H25" i="3"/>
  <c r="H24" i="3"/>
  <c r="K24" i="3"/>
  <c r="H23" i="3"/>
  <c r="K23" i="3"/>
  <c r="H22" i="3"/>
  <c r="K22" i="3"/>
  <c r="C22" i="3"/>
  <c r="C23" i="3"/>
  <c r="C24" i="3"/>
  <c r="C25" i="3"/>
  <c r="K21" i="3"/>
  <c r="K20" i="3"/>
  <c r="K19" i="3"/>
  <c r="K18" i="3"/>
  <c r="H21" i="3"/>
  <c r="H20" i="3"/>
  <c r="H19" i="3"/>
  <c r="H18" i="3"/>
  <c r="C18" i="3"/>
  <c r="C19" i="3"/>
  <c r="C20" i="3"/>
  <c r="C21" i="3"/>
  <c r="K17" i="3"/>
  <c r="K16" i="3"/>
  <c r="K15" i="3"/>
  <c r="K14" i="3"/>
  <c r="H17" i="3"/>
  <c r="H16" i="3"/>
  <c r="H15" i="3"/>
  <c r="H14" i="3"/>
  <c r="C14" i="3"/>
  <c r="C15" i="3"/>
  <c r="C16" i="3"/>
  <c r="C17" i="3"/>
  <c r="K13" i="3"/>
  <c r="H13" i="3"/>
  <c r="K12" i="3"/>
  <c r="H12" i="3"/>
  <c r="K11" i="3"/>
  <c r="H11" i="3"/>
  <c r="K10" i="3"/>
  <c r="H10" i="3"/>
  <c r="C10" i="3"/>
  <c r="C11" i="3"/>
  <c r="C12" i="3"/>
  <c r="C1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H2" i="3"/>
  <c r="H3" i="3"/>
  <c r="H4" i="3"/>
  <c r="H5" i="3"/>
  <c r="F3" i="1"/>
  <c r="F2" i="1"/>
  <c r="I3" i="2"/>
  <c r="I2" i="2"/>
  <c r="F3" i="2"/>
  <c r="F2" i="2"/>
  <c r="K9" i="3"/>
  <c r="H9" i="3"/>
  <c r="K8" i="3"/>
  <c r="H8" i="3"/>
  <c r="K3" i="3"/>
  <c r="K4" i="3"/>
  <c r="K5" i="3"/>
  <c r="K6" i="3"/>
  <c r="K7" i="3"/>
  <c r="K2" i="3"/>
  <c r="H6" i="3"/>
  <c r="H7" i="3"/>
  <c r="C7" i="3"/>
  <c r="C8" i="3"/>
  <c r="C9" i="3"/>
  <c r="C6" i="3"/>
  <c r="C3" i="3"/>
  <c r="C4" i="3"/>
  <c r="C5" i="3"/>
  <c r="C2" i="3"/>
</calcChain>
</file>

<file path=xl/sharedStrings.xml><?xml version="1.0" encoding="utf-8"?>
<sst xmlns="http://schemas.openxmlformats.org/spreadsheetml/2006/main" count="89" uniqueCount="25">
  <si>
    <t>고정실</t>
    <phoneticPr fontId="1" type="noConversion"/>
  </si>
  <si>
    <t>김가람</t>
    <phoneticPr fontId="1" type="noConversion"/>
  </si>
  <si>
    <t>t_statistics</t>
    <phoneticPr fontId="1" type="noConversion"/>
  </si>
  <si>
    <t>t_p_value</t>
    <phoneticPr fontId="1" type="noConversion"/>
  </si>
  <si>
    <t>effect_size</t>
    <phoneticPr fontId="1" type="noConversion"/>
  </si>
  <si>
    <t>ks_p_value</t>
    <phoneticPr fontId="1" type="noConversion"/>
  </si>
  <si>
    <t>ks_statistics</t>
    <phoneticPr fontId="1" type="noConversion"/>
  </si>
  <si>
    <t>before</t>
    <phoneticPr fontId="1" type="noConversion"/>
  </si>
  <si>
    <t>after</t>
    <phoneticPr fontId="1" type="noConversion"/>
  </si>
  <si>
    <t>name</t>
    <phoneticPr fontId="1" type="noConversion"/>
  </si>
  <si>
    <t>band</t>
    <phoneticPr fontId="1" type="noConversion"/>
  </si>
  <si>
    <t>id</t>
    <phoneticPr fontId="1" type="noConversion"/>
  </si>
  <si>
    <t>delta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</si>
  <si>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</si>
  <si>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</si>
  <si>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</si>
  <si>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mean_before</t>
    <phoneticPr fontId="1" type="noConversion"/>
  </si>
  <si>
    <t>mean_after</t>
    <phoneticPr fontId="1" type="noConversion"/>
  </si>
  <si>
    <t>ks_p_value_real</t>
    <phoneticPr fontId="1" type="noConversion"/>
  </si>
  <si>
    <t>t_p_value_real</t>
    <phoneticPr fontId="1" type="noConversion"/>
  </si>
  <si>
    <t>김득실</t>
    <phoneticPr fontId="1" type="noConversion"/>
  </si>
  <si>
    <t>김영현</t>
    <phoneticPr fontId="1" type="noConversion"/>
  </si>
  <si>
    <t>김충연</t>
    <phoneticPr fontId="1" type="noConversion"/>
  </si>
  <si>
    <t>민병춘1</t>
  </si>
  <si>
    <t>민병춘1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</si>
</sst>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.E+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8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2CB1-65C5-4F2D-87CB-76ED96014580}">
  <dimension ref="A1:G26"/>
  <sheetViews>
    <sheetView workbookViewId="0">
      <selection activeCell="I13" sqref="I13"/>
    </sheetView>
  </sheetViews>
  <sheetFormatPr defaultRowHeight="16.5" x14ac:dyDescent="0.3"/>
  <cols>
    <col min="3" max="3" width="10.75" bestFit="1" customWidth="1"/>
    <col min="4" max="4" width="12.75" bestFit="1" customWidth="1"/>
    <col min="5" max="5" width="12.75" customWidth="1"/>
    <col min="7" max="7" width="11.375" customWidth="1"/>
  </cols>
  <sheetData>
    <row r="1" spans="1:7" x14ac:dyDescent="0.3">
      <c r="A1" t="s">
        <v>9</v>
      </c>
      <c r="B1" t="s">
        <v>7</v>
      </c>
      <c r="C1" t="s">
        <v>8</v>
      </c>
      <c r="D1" t="s">
        <v>2</v>
      </c>
      <c r="E1" t="s">
        <v>19</v>
      </c>
      <c r="F1" t="s">
        <v>3</v>
      </c>
      <c r="G1" t="s">
        <v>4</v>
      </c>
    </row>
    <row r="2" spans="1:7" x14ac:dyDescent="0.3">
      <c r="A2" t="s">
        <v>0</v>
      </c>
      <c r="B2" s="1">
        <v>1.0526000000000001E-9</v>
      </c>
      <c r="C2" s="1">
        <v>1.2846000000000001E-9</v>
      </c>
      <c r="D2">
        <v>-47.823</v>
      </c>
      <c r="E2">
        <v>0</v>
      </c>
      <c r="F2" t="str">
        <f>IF(E2&lt;0.001, "&lt;0.001", E2)</f>
        <v>&lt;0.001</v>
      </c>
      <c r="G2">
        <v>0.10397000000000001</v>
      </c>
    </row>
    <row r="3" spans="1:7" x14ac:dyDescent="0.3">
      <c r="A3" t="s">
        <v>1</v>
      </c>
      <c r="B3" s="1">
        <v>3.5088009234061101E-10</v>
      </c>
      <c r="C3" s="1">
        <v>3.4260792557732598E-10</v>
      </c>
      <c r="D3">
        <v>2.9443158432443099</v>
      </c>
      <c r="E3">
        <v>3.23674719415265E-3</v>
      </c>
      <c r="F3">
        <f>IF(E3&lt;0.001, "&lt;0.001", E3)</f>
        <v>3.23674719415265E-3</v>
      </c>
      <c r="G3">
        <v>-2.6386060392891201E-3</v>
      </c>
    </row>
    <row r="4" spans="1:7" x14ac:dyDescent="0.3">
      <c r="A4" t="s">
        <v>20</v>
      </c>
      <c r="B4" s="1">
        <v>2.5452452637475298E-9</v>
      </c>
      <c r="C4" s="1">
        <v>3.0285707887462498E-9</v>
      </c>
      <c r="D4">
        <v>-63.780924622158103</v>
      </c>
      <c r="E4">
        <v>0</v>
      </c>
      <c r="F4" t="str">
        <f t="shared" ref="F4:F26" si="0">IF(E4&lt;0.001, "&lt;0.001", E4)</f>
        <v>&lt;0.001</v>
      </c>
      <c r="G4">
        <v>-0.10630892488308399</v>
      </c>
    </row>
    <row r="5" spans="1:7" x14ac:dyDescent="0.3">
      <c r="A5" s="1" t="s">
        <v>21</v>
      </c>
      <c r="B5" s="1">
        <v>1.10914133658221E-9</v>
      </c>
      <c r="C5" s="1">
        <v>1.14156245401172E-9</v>
      </c>
      <c r="D5" s="1">
        <v>-7.5532186058878796</v>
      </c>
      <c r="E5" s="1">
        <v>4.2489590273269699E-14</v>
      </c>
      <c r="F5" s="1" t="str">
        <f t="shared" si="0"/>
        <v>&lt;0.001</v>
      </c>
      <c r="G5" s="1">
        <v>0.103966547926114</v>
      </c>
    </row>
    <row r="6" spans="1:7" x14ac:dyDescent="0.3">
      <c r="A6" t="s">
        <v>22</v>
      </c>
      <c r="B6" s="1">
        <v>1.10297658507823E-9</v>
      </c>
      <c r="C6" s="1">
        <v>3.3466908487452601E-9</v>
      </c>
      <c r="D6" s="1">
        <v>-27.769562979409301</v>
      </c>
      <c r="E6" s="1">
        <v>0</v>
      </c>
      <c r="F6" s="1" t="str">
        <f t="shared" si="0"/>
        <v>&lt;0.001</v>
      </c>
      <c r="G6" s="1">
        <v>-5.2013028529325503E-2</v>
      </c>
    </row>
    <row r="7" spans="1:7" x14ac:dyDescent="0.3">
      <c r="A7" t="s">
        <v>24</v>
      </c>
      <c r="B7" s="1">
        <v>7.1377537863300999E-10</v>
      </c>
      <c r="C7" s="1">
        <v>7.5981439895432805E-10</v>
      </c>
      <c r="D7" s="1">
        <v>-36.080742166360103</v>
      </c>
      <c r="E7" s="1">
        <v>0</v>
      </c>
      <c r="F7" s="1" t="str">
        <f t="shared" si="0"/>
        <v>&lt;0.001</v>
      </c>
      <c r="G7" s="1">
        <v>-6.5029186722258894E-2</v>
      </c>
    </row>
    <row r="8" spans="1:7" x14ac:dyDescent="0.3">
      <c r="F8" t="str">
        <f t="shared" si="0"/>
        <v>&lt;0.001</v>
      </c>
    </row>
    <row r="9" spans="1:7" x14ac:dyDescent="0.3">
      <c r="F9" t="str">
        <f t="shared" si="0"/>
        <v>&lt;0.001</v>
      </c>
    </row>
    <row r="10" spans="1:7" x14ac:dyDescent="0.3">
      <c r="F10" t="str">
        <f t="shared" si="0"/>
        <v>&lt;0.001</v>
      </c>
    </row>
    <row r="11" spans="1:7" x14ac:dyDescent="0.3">
      <c r="F11" t="str">
        <f t="shared" si="0"/>
        <v>&lt;0.001</v>
      </c>
    </row>
    <row r="12" spans="1:7" x14ac:dyDescent="0.3">
      <c r="F12" t="str">
        <f t="shared" si="0"/>
        <v>&lt;0.001</v>
      </c>
    </row>
    <row r="13" spans="1:7" x14ac:dyDescent="0.3">
      <c r="F13" t="str">
        <f t="shared" si="0"/>
        <v>&lt;0.001</v>
      </c>
    </row>
    <row r="14" spans="1:7" x14ac:dyDescent="0.3">
      <c r="F14" t="str">
        <f t="shared" si="0"/>
        <v>&lt;0.001</v>
      </c>
    </row>
    <row r="15" spans="1:7" x14ac:dyDescent="0.3">
      <c r="F15" t="str">
        <f t="shared" si="0"/>
        <v>&lt;0.001</v>
      </c>
    </row>
    <row r="16" spans="1:7" x14ac:dyDescent="0.3">
      <c r="F16" t="str">
        <f t="shared" si="0"/>
        <v>&lt;0.001</v>
      </c>
    </row>
    <row r="17" spans="6:6" x14ac:dyDescent="0.3">
      <c r="F17" t="str">
        <f t="shared" si="0"/>
        <v>&lt;0.001</v>
      </c>
    </row>
    <row r="18" spans="6:6" x14ac:dyDescent="0.3">
      <c r="F18" t="str">
        <f t="shared" si="0"/>
        <v>&lt;0.001</v>
      </c>
    </row>
    <row r="19" spans="6:6" x14ac:dyDescent="0.3">
      <c r="F19" t="str">
        <f t="shared" si="0"/>
        <v>&lt;0.001</v>
      </c>
    </row>
    <row r="20" spans="6:6" x14ac:dyDescent="0.3">
      <c r="F20" t="str">
        <f t="shared" si="0"/>
        <v>&lt;0.001</v>
      </c>
    </row>
    <row r="21" spans="6:6" x14ac:dyDescent="0.3">
      <c r="F21" t="str">
        <f t="shared" si="0"/>
        <v>&lt;0.001</v>
      </c>
    </row>
    <row r="22" spans="6:6" x14ac:dyDescent="0.3">
      <c r="F22" t="str">
        <f t="shared" si="0"/>
        <v>&lt;0.001</v>
      </c>
    </row>
    <row r="23" spans="6:6" x14ac:dyDescent="0.3">
      <c r="F23" t="str">
        <f t="shared" si="0"/>
        <v>&lt;0.001</v>
      </c>
    </row>
    <row r="24" spans="6:6" x14ac:dyDescent="0.3">
      <c r="F24" t="str">
        <f t="shared" si="0"/>
        <v>&lt;0.001</v>
      </c>
    </row>
    <row r="25" spans="6:6" x14ac:dyDescent="0.3">
      <c r="F25" t="str">
        <f t="shared" si="0"/>
        <v>&lt;0.001</v>
      </c>
    </row>
    <row r="26" spans="6:6" x14ac:dyDescent="0.3">
      <c r="F26" t="str">
        <f t="shared" si="0"/>
        <v>&lt;0.001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CA52-FCB8-415B-B580-33138872E839}">
  <dimension ref="A1:J24"/>
  <sheetViews>
    <sheetView workbookViewId="0">
      <selection activeCell="A8" sqref="A8"/>
    </sheetView>
  </sheetViews>
  <sheetFormatPr defaultRowHeight="16.5" x14ac:dyDescent="0.3"/>
  <cols>
    <col min="1" max="1" width="9" style="4"/>
    <col min="2" max="3" width="10" style="4" bestFit="1" customWidth="1"/>
    <col min="4" max="4" width="12.875" style="4" bestFit="1" customWidth="1"/>
    <col min="5" max="5" width="14.875" style="4" bestFit="1" customWidth="1"/>
    <col min="6" max="6" width="10.375" style="4" bestFit="1" customWidth="1"/>
    <col min="7" max="7" width="13.75" style="4" bestFit="1" customWidth="1"/>
    <col min="8" max="8" width="13.625" style="4" customWidth="1"/>
    <col min="9" max="9" width="12.875" style="4" bestFit="1" customWidth="1"/>
    <col min="10" max="10" width="13.75" style="4" bestFit="1" customWidth="1"/>
    <col min="11" max="16384" width="9" style="4"/>
  </cols>
  <sheetData>
    <row r="1" spans="1:10" x14ac:dyDescent="0.3">
      <c r="A1" s="4" t="s">
        <v>9</v>
      </c>
      <c r="B1" s="4" t="s">
        <v>7</v>
      </c>
      <c r="C1" s="4" t="s">
        <v>8</v>
      </c>
      <c r="D1" s="4" t="s">
        <v>6</v>
      </c>
      <c r="E1" s="4" t="s">
        <v>18</v>
      </c>
      <c r="F1" s="4" t="s">
        <v>5</v>
      </c>
      <c r="G1" s="4" t="s">
        <v>2</v>
      </c>
      <c r="H1" s="4" t="s">
        <v>19</v>
      </c>
      <c r="I1" s="4" t="s">
        <v>3</v>
      </c>
      <c r="J1" s="4" t="s">
        <v>4</v>
      </c>
    </row>
    <row r="2" spans="1:10" x14ac:dyDescent="0.3">
      <c r="A2" s="4" t="s">
        <v>0</v>
      </c>
      <c r="B2" s="4">
        <v>2.9838E-9</v>
      </c>
      <c r="C2" s="4">
        <v>5.8917000000000004E-10</v>
      </c>
      <c r="D2" s="4">
        <v>0.5</v>
      </c>
      <c r="E2" s="4">
        <v>0</v>
      </c>
      <c r="F2" s="4" t="str">
        <f>IF(E2&lt;0.001, "&lt;0.001")</f>
        <v>&lt;0.001</v>
      </c>
      <c r="G2" s="4">
        <v>2027.4</v>
      </c>
      <c r="H2" s="4">
        <v>0</v>
      </c>
      <c r="I2" s="4" t="str">
        <f>IF(H2&lt;0.001, "&lt;0.001", H2)</f>
        <v>&lt;0.001</v>
      </c>
      <c r="J2" s="4">
        <v>3.5230999999999999</v>
      </c>
    </row>
    <row r="3" spans="1:10" x14ac:dyDescent="0.3">
      <c r="A3" s="4" t="s">
        <v>1</v>
      </c>
      <c r="B3" s="4">
        <v>3.5091998348161698E-10</v>
      </c>
      <c r="C3" s="4">
        <v>3.4200231694734398E-10</v>
      </c>
      <c r="D3" s="4">
        <v>0.49999996909841299</v>
      </c>
      <c r="E3" s="4">
        <v>0</v>
      </c>
      <c r="F3" s="4" t="str">
        <f>IF(E3&lt;0.001, "&lt;0.001")</f>
        <v>&lt;0.001</v>
      </c>
      <c r="G3" s="4">
        <v>-1.48363816940954</v>
      </c>
      <c r="H3" s="4">
        <v>0.137905378502061</v>
      </c>
      <c r="I3" s="4">
        <f>IF(H3&lt;0.001, "&lt;0.001", H3)</f>
        <v>0.137905378502061</v>
      </c>
      <c r="J3" s="4">
        <v>-2.4790554467333499E-3</v>
      </c>
    </row>
    <row r="4" spans="1:10" x14ac:dyDescent="0.3">
      <c r="A4" s="4" t="s">
        <v>20</v>
      </c>
      <c r="B4" s="4">
        <v>2.54543586610095E-9</v>
      </c>
      <c r="C4" s="4">
        <v>3.0285707887462498E-9</v>
      </c>
      <c r="D4" s="4">
        <v>0.49999998215429797</v>
      </c>
      <c r="E4" s="4">
        <v>0</v>
      </c>
      <c r="F4" s="4" t="str">
        <f t="shared" ref="F4:F24" si="0">IF(E4&lt;0.001, "&lt;0.001")</f>
        <v>&lt;0.001</v>
      </c>
      <c r="G4" s="4">
        <v>-67.175166146589106</v>
      </c>
      <c r="H4" s="4">
        <v>0</v>
      </c>
      <c r="I4" s="4" t="str">
        <f t="shared" ref="I4:I24" si="1">IF(H4&lt;0.001, "&lt;0.001", H4)</f>
        <v>&lt;0.001</v>
      </c>
      <c r="J4" s="4">
        <v>-0.10625992980917399</v>
      </c>
    </row>
    <row r="5" spans="1:10" x14ac:dyDescent="0.3">
      <c r="A5" s="4" t="s">
        <v>21</v>
      </c>
      <c r="B5" s="4">
        <v>1.11306580713227E-9</v>
      </c>
      <c r="C5" s="4">
        <v>1.1912247037030101E-9</v>
      </c>
      <c r="D5" s="4">
        <v>0.49999996324251</v>
      </c>
      <c r="E5" s="4">
        <v>0</v>
      </c>
      <c r="F5" s="4" t="str">
        <f t="shared" si="0"/>
        <v>&lt;0.001</v>
      </c>
      <c r="G5" s="4">
        <v>62.3644438215956</v>
      </c>
      <c r="H5" s="4">
        <v>0</v>
      </c>
      <c r="I5" s="4" t="str">
        <f t="shared" si="1"/>
        <v>&lt;0.001</v>
      </c>
      <c r="J5" s="4">
        <v>0.103988974829825</v>
      </c>
    </row>
    <row r="6" spans="1:10" x14ac:dyDescent="0.3">
      <c r="A6" s="4" t="s">
        <v>22</v>
      </c>
      <c r="B6" s="4">
        <v>1.01322286269481E-9</v>
      </c>
      <c r="C6" s="4">
        <v>3.4052216727259801E-9</v>
      </c>
      <c r="D6" s="4">
        <v>0.49999937776854397</v>
      </c>
      <c r="E6" s="4">
        <v>0</v>
      </c>
      <c r="F6" s="4" t="str">
        <f t="shared" si="0"/>
        <v>&lt;0.001</v>
      </c>
      <c r="G6" s="4">
        <v>-31.1710954336694</v>
      </c>
      <c r="H6" s="4">
        <v>0</v>
      </c>
      <c r="I6" s="4" t="str">
        <f t="shared" si="1"/>
        <v>&lt;0.001</v>
      </c>
      <c r="J6" s="4">
        <v>-5.2002088905102703E-2</v>
      </c>
    </row>
    <row r="7" spans="1:10" x14ac:dyDescent="0.3">
      <c r="A7" s="4" t="s">
        <v>24</v>
      </c>
      <c r="B7" s="4">
        <v>7.1402915697320298E-10</v>
      </c>
      <c r="C7" s="4">
        <v>7.5981439895432805E-10</v>
      </c>
      <c r="D7" s="4">
        <v>0.499999999577803</v>
      </c>
      <c r="E7" s="4">
        <v>0</v>
      </c>
      <c r="F7" s="4" t="str">
        <f t="shared" si="0"/>
        <v>&lt;0.001</v>
      </c>
      <c r="G7" s="4">
        <v>-39.024569983680998</v>
      </c>
      <c r="H7" s="4">
        <v>0</v>
      </c>
      <c r="I7" s="4" t="str">
        <f t="shared" si="1"/>
        <v>&lt;0.001</v>
      </c>
      <c r="J7" s="4">
        <v>-6.5025572608246401E-2</v>
      </c>
    </row>
    <row r="8" spans="1:10" x14ac:dyDescent="0.3">
      <c r="F8" s="4" t="str">
        <f t="shared" si="0"/>
        <v>&lt;0.001</v>
      </c>
      <c r="I8" s="4" t="str">
        <f t="shared" si="1"/>
        <v>&lt;0.001</v>
      </c>
    </row>
    <row r="9" spans="1:10" x14ac:dyDescent="0.3">
      <c r="F9" s="4" t="str">
        <f t="shared" si="0"/>
        <v>&lt;0.001</v>
      </c>
      <c r="I9" s="4" t="str">
        <f t="shared" si="1"/>
        <v>&lt;0.001</v>
      </c>
    </row>
    <row r="10" spans="1:10" x14ac:dyDescent="0.3">
      <c r="F10" s="4" t="str">
        <f t="shared" si="0"/>
        <v>&lt;0.001</v>
      </c>
      <c r="I10" s="4" t="str">
        <f t="shared" si="1"/>
        <v>&lt;0.001</v>
      </c>
    </row>
    <row r="11" spans="1:10" x14ac:dyDescent="0.3">
      <c r="F11" s="4" t="str">
        <f t="shared" si="0"/>
        <v>&lt;0.001</v>
      </c>
      <c r="I11" s="4" t="str">
        <f t="shared" si="1"/>
        <v>&lt;0.001</v>
      </c>
    </row>
    <row r="12" spans="1:10" x14ac:dyDescent="0.3">
      <c r="F12" s="4" t="str">
        <f t="shared" si="0"/>
        <v>&lt;0.001</v>
      </c>
      <c r="I12" s="4" t="str">
        <f t="shared" si="1"/>
        <v>&lt;0.001</v>
      </c>
    </row>
    <row r="13" spans="1:10" x14ac:dyDescent="0.3">
      <c r="F13" s="4" t="str">
        <f t="shared" si="0"/>
        <v>&lt;0.001</v>
      </c>
      <c r="I13" s="4" t="str">
        <f t="shared" si="1"/>
        <v>&lt;0.001</v>
      </c>
    </row>
    <row r="14" spans="1:10" x14ac:dyDescent="0.3">
      <c r="F14" s="4" t="str">
        <f t="shared" si="0"/>
        <v>&lt;0.001</v>
      </c>
      <c r="I14" s="4" t="str">
        <f t="shared" si="1"/>
        <v>&lt;0.001</v>
      </c>
    </row>
    <row r="15" spans="1:10" x14ac:dyDescent="0.3">
      <c r="F15" s="4" t="str">
        <f t="shared" si="0"/>
        <v>&lt;0.001</v>
      </c>
      <c r="I15" s="4" t="str">
        <f t="shared" si="1"/>
        <v>&lt;0.001</v>
      </c>
    </row>
    <row r="16" spans="1:10" x14ac:dyDescent="0.3">
      <c r="F16" s="4" t="str">
        <f t="shared" si="0"/>
        <v>&lt;0.001</v>
      </c>
      <c r="I16" s="4" t="str">
        <f t="shared" si="1"/>
        <v>&lt;0.001</v>
      </c>
    </row>
    <row r="17" spans="6:9" x14ac:dyDescent="0.3">
      <c r="F17" s="4" t="str">
        <f t="shared" si="0"/>
        <v>&lt;0.001</v>
      </c>
      <c r="I17" s="4" t="str">
        <f t="shared" si="1"/>
        <v>&lt;0.001</v>
      </c>
    </row>
    <row r="18" spans="6:9" x14ac:dyDescent="0.3">
      <c r="F18" s="4" t="str">
        <f t="shared" si="0"/>
        <v>&lt;0.001</v>
      </c>
      <c r="I18" s="4" t="str">
        <f t="shared" si="1"/>
        <v>&lt;0.001</v>
      </c>
    </row>
    <row r="19" spans="6:9" x14ac:dyDescent="0.3">
      <c r="F19" s="4" t="str">
        <f t="shared" si="0"/>
        <v>&lt;0.001</v>
      </c>
      <c r="I19" s="4" t="str">
        <f t="shared" si="1"/>
        <v>&lt;0.001</v>
      </c>
    </row>
    <row r="20" spans="6:9" x14ac:dyDescent="0.3">
      <c r="F20" s="4" t="str">
        <f t="shared" si="0"/>
        <v>&lt;0.001</v>
      </c>
      <c r="I20" s="4" t="str">
        <f t="shared" si="1"/>
        <v>&lt;0.001</v>
      </c>
    </row>
    <row r="21" spans="6:9" x14ac:dyDescent="0.3">
      <c r="F21" s="4" t="str">
        <f t="shared" si="0"/>
        <v>&lt;0.001</v>
      </c>
      <c r="I21" s="4" t="str">
        <f t="shared" si="1"/>
        <v>&lt;0.001</v>
      </c>
    </row>
    <row r="22" spans="6:9" x14ac:dyDescent="0.3">
      <c r="F22" s="4" t="str">
        <f t="shared" si="0"/>
        <v>&lt;0.001</v>
      </c>
      <c r="I22" s="4" t="str">
        <f t="shared" si="1"/>
        <v>&lt;0.001</v>
      </c>
    </row>
    <row r="23" spans="6:9" x14ac:dyDescent="0.3">
      <c r="F23" s="4" t="str">
        <f t="shared" si="0"/>
        <v>&lt;0.001</v>
      </c>
      <c r="I23" s="4" t="str">
        <f t="shared" si="1"/>
        <v>&lt;0.001</v>
      </c>
    </row>
    <row r="24" spans="6:9" x14ac:dyDescent="0.3">
      <c r="F24" s="4" t="str">
        <f t="shared" si="0"/>
        <v>&lt;0.001</v>
      </c>
      <c r="I24" s="4" t="str">
        <f t="shared" si="1"/>
        <v>&lt;0.001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C036-1BA0-409D-919E-6C48366D2901}">
  <dimension ref="A1:M25"/>
  <sheetViews>
    <sheetView tabSelected="1" topLeftCell="A19" zoomScale="80" zoomScaleNormal="80" workbookViewId="0">
      <selection activeCell="J36" sqref="J36"/>
    </sheetView>
  </sheetViews>
  <sheetFormatPr defaultRowHeight="16.5" x14ac:dyDescent="0.3"/>
  <cols>
    <col min="3" max="3" width="12.375" bestFit="1" customWidth="1"/>
    <col min="4" max="4" width="12.75" bestFit="1" customWidth="1"/>
    <col min="5" max="5" width="11" bestFit="1" customWidth="1"/>
    <col min="6" max="6" width="11.625" bestFit="1" customWidth="1"/>
    <col min="7" max="7" width="14.75" bestFit="1" customWidth="1"/>
    <col min="8" max="8" width="10.375" bestFit="1" customWidth="1"/>
    <col min="9" max="9" width="9.875" bestFit="1" customWidth="1"/>
    <col min="10" max="10" width="13.5" bestFit="1" customWidth="1"/>
    <col min="11" max="11" width="9.25" bestFit="1" customWidth="1"/>
    <col min="12" max="12" width="10.125" bestFit="1" customWidth="1"/>
  </cols>
  <sheetData>
    <row r="1" spans="1:13" x14ac:dyDescent="0.3">
      <c r="A1" s="1" t="s">
        <v>9</v>
      </c>
      <c r="B1" s="1" t="s">
        <v>10</v>
      </c>
      <c r="C1" s="1" t="s">
        <v>11</v>
      </c>
      <c r="D1" s="1" t="s">
        <v>16</v>
      </c>
      <c r="E1" s="1" t="s">
        <v>17</v>
      </c>
      <c r="F1" s="1" t="s">
        <v>6</v>
      </c>
      <c r="G1" s="1" t="s">
        <v>18</v>
      </c>
      <c r="H1" s="1" t="s">
        <v>5</v>
      </c>
      <c r="I1" s="1" t="s">
        <v>2</v>
      </c>
      <c r="J1" s="1" t="s">
        <v>19</v>
      </c>
      <c r="K1" s="1" t="s">
        <v>3</v>
      </c>
      <c r="L1" s="1" t="s">
        <v>4</v>
      </c>
    </row>
    <row r="2" spans="1:13" x14ac:dyDescent="0.3">
      <c r="A2" s="1" t="s">
        <v>0</v>
      </c>
      <c r="B2" s="1" t="s">
        <v>12</v>
      </c>
      <c r="C2" s="1" t="str">
        <f>A2 &amp; "_" &amp; B2</f>
        <v>고정실_delta</v>
      </c>
      <c r="D2" s="1">
        <v>1.6948999999999998E-8</v>
      </c>
      <c r="E2" s="1">
        <v>3.2218000000000002E-9</v>
      </c>
      <c r="F2" s="1">
        <v>0.5</v>
      </c>
      <c r="G2" s="1">
        <v>0</v>
      </c>
      <c r="H2" s="1" t="str">
        <f>IF(G2&lt;0.001, "&lt;0.001")</f>
        <v>&lt;0.001</v>
      </c>
      <c r="I2" s="1">
        <v>2029.8</v>
      </c>
      <c r="J2" s="1">
        <v>0</v>
      </c>
      <c r="K2" s="1" t="str">
        <f>IF(J2&lt;0.001, "&lt;0.001")</f>
        <v>&lt;0.001</v>
      </c>
      <c r="L2" s="1">
        <v>3.4843000000000002</v>
      </c>
    </row>
    <row r="3" spans="1:13" x14ac:dyDescent="0.3">
      <c r="A3" s="1" t="s">
        <v>0</v>
      </c>
      <c r="B3" s="1" t="s">
        <v>13</v>
      </c>
      <c r="C3" s="1" t="str">
        <f t="shared" ref="C3:C25" si="0">A3 &amp; "_" &amp; B3</f>
        <v>고정실_theta</v>
      </c>
      <c r="D3" s="1">
        <v>5.5984E-9</v>
      </c>
      <c r="E3" s="1">
        <v>9.8780999999999992E-10</v>
      </c>
      <c r="F3" s="1">
        <v>0.5</v>
      </c>
      <c r="G3" s="1">
        <v>0</v>
      </c>
      <c r="H3" s="1" t="str">
        <f t="shared" ref="H3:H25" si="1">IF(G3&lt;0.001, "&lt;0.001")</f>
        <v>&lt;0.001</v>
      </c>
      <c r="I3" s="1">
        <v>1737.8</v>
      </c>
      <c r="J3" s="1">
        <v>0</v>
      </c>
      <c r="K3" s="1" t="str">
        <f t="shared" ref="K3:K25" si="2">IF(J3&lt;0.001, "&lt;0.001")</f>
        <v>&lt;0.001</v>
      </c>
      <c r="L3" s="1">
        <v>3.0402999999999998</v>
      </c>
    </row>
    <row r="4" spans="1:13" x14ac:dyDescent="0.3">
      <c r="A4" s="1" t="s">
        <v>0</v>
      </c>
      <c r="B4" s="1" t="s">
        <v>14</v>
      </c>
      <c r="C4" s="1" t="str">
        <f t="shared" si="0"/>
        <v>고정실_alpha</v>
      </c>
      <c r="D4" s="1">
        <v>9.3243000000000006E-10</v>
      </c>
      <c r="E4" s="1">
        <v>1.9801E-10</v>
      </c>
      <c r="F4" s="1">
        <v>0.5</v>
      </c>
      <c r="G4" s="1">
        <v>0</v>
      </c>
      <c r="H4" s="1" t="str">
        <f t="shared" si="1"/>
        <v>&lt;0.001</v>
      </c>
      <c r="I4" s="1">
        <v>1397.4</v>
      </c>
      <c r="J4" s="1">
        <v>0</v>
      </c>
      <c r="K4" s="1" t="str">
        <f t="shared" si="2"/>
        <v>&lt;0.001</v>
      </c>
      <c r="L4" s="1">
        <v>2.4500999999999999</v>
      </c>
    </row>
    <row r="5" spans="1:13" x14ac:dyDescent="0.3">
      <c r="A5" s="1" t="s">
        <v>0</v>
      </c>
      <c r="B5" s="1" t="s">
        <v>15</v>
      </c>
      <c r="C5" s="1" t="str">
        <f t="shared" si="0"/>
        <v>고정실_beta</v>
      </c>
      <c r="D5" s="1">
        <v>1.1335E-10</v>
      </c>
      <c r="E5" s="1">
        <v>6.5176000000000006E-11</v>
      </c>
      <c r="F5" s="1">
        <v>0.5</v>
      </c>
      <c r="G5" s="1">
        <v>0</v>
      </c>
      <c r="H5" s="1" t="str">
        <f t="shared" si="1"/>
        <v>&lt;0.001</v>
      </c>
      <c r="I5" s="1">
        <v>485.63</v>
      </c>
      <c r="J5" s="1">
        <v>0</v>
      </c>
      <c r="K5" s="1" t="str">
        <f t="shared" si="2"/>
        <v>&lt;0.001</v>
      </c>
      <c r="L5" s="1">
        <v>0.82789000000000001</v>
      </c>
    </row>
    <row r="6" spans="1:13" x14ac:dyDescent="0.3">
      <c r="A6" s="1" t="s">
        <v>1</v>
      </c>
      <c r="B6" s="1" t="s">
        <v>12</v>
      </c>
      <c r="C6" s="1" t="str">
        <f t="shared" si="0"/>
        <v>김가람_delta</v>
      </c>
      <c r="D6" s="1">
        <v>1.7613208039136001E-9</v>
      </c>
      <c r="E6" s="1">
        <v>1.9233084465762502E-9</v>
      </c>
      <c r="F6" s="1">
        <v>0.49999977046016197</v>
      </c>
      <c r="G6" s="1">
        <v>0</v>
      </c>
      <c r="H6" s="1" t="str">
        <f t="shared" si="1"/>
        <v>&lt;0.001</v>
      </c>
      <c r="I6" s="1">
        <v>-7.7037414267048696</v>
      </c>
      <c r="J6" s="1">
        <v>1.3230917955867601E-14</v>
      </c>
      <c r="K6" s="1" t="str">
        <f t="shared" si="2"/>
        <v>&lt;0.001</v>
      </c>
      <c r="L6" s="1">
        <v>-1.2936540833875999E-2</v>
      </c>
    </row>
    <row r="7" spans="1:13" x14ac:dyDescent="0.3">
      <c r="A7" s="1" t="s">
        <v>1</v>
      </c>
      <c r="B7" s="1" t="s">
        <v>13</v>
      </c>
      <c r="C7" s="1" t="str">
        <f>A7 &amp; "_" &amp; B7</f>
        <v>김가람_theta</v>
      </c>
      <c r="D7" s="1">
        <v>4.9233360331043203E-10</v>
      </c>
      <c r="E7" s="1">
        <v>3.3396483648166099E-10</v>
      </c>
      <c r="F7" s="1">
        <v>0.49999999386035598</v>
      </c>
      <c r="G7" s="1">
        <v>0</v>
      </c>
      <c r="H7" s="1" t="str">
        <f t="shared" si="1"/>
        <v>&lt;0.001</v>
      </c>
      <c r="I7" s="1">
        <v>236.25367531420301</v>
      </c>
      <c r="J7" s="1">
        <v>0</v>
      </c>
      <c r="K7" s="1" t="str">
        <f t="shared" si="2"/>
        <v>&lt;0.001</v>
      </c>
      <c r="L7" s="1">
        <v>0.398296651697569</v>
      </c>
      <c r="M7" s="1"/>
    </row>
    <row r="8" spans="1:13" x14ac:dyDescent="0.3">
      <c r="A8" s="1" t="s">
        <v>1</v>
      </c>
      <c r="B8" s="1" t="s">
        <v>14</v>
      </c>
      <c r="C8" s="1" t="str">
        <f t="shared" si="0"/>
        <v>김가람_alpha</v>
      </c>
      <c r="D8" s="1">
        <v>1.6577043884953599E-10</v>
      </c>
      <c r="E8" s="1">
        <v>6.90843241832573E-11</v>
      </c>
      <c r="F8" s="1">
        <v>0.499999999588775</v>
      </c>
      <c r="G8" s="1">
        <v>0</v>
      </c>
      <c r="H8" s="1" t="str">
        <f t="shared" si="1"/>
        <v>&lt;0.001</v>
      </c>
      <c r="I8" s="1">
        <v>582.72728870497997</v>
      </c>
      <c r="J8" s="1">
        <v>0</v>
      </c>
      <c r="K8" s="1" t="str">
        <f t="shared" si="2"/>
        <v>&lt;0.001</v>
      </c>
      <c r="L8" s="1">
        <v>0.98138328787450402</v>
      </c>
    </row>
    <row r="9" spans="1:13" x14ac:dyDescent="0.3">
      <c r="A9" s="1" t="s">
        <v>1</v>
      </c>
      <c r="B9" s="1" t="s">
        <v>15</v>
      </c>
      <c r="C9" s="1" t="str">
        <f t="shared" si="0"/>
        <v>김가람_beta</v>
      </c>
      <c r="D9" s="1">
        <v>6.8466161699290397E-11</v>
      </c>
      <c r="E9" s="1">
        <v>7.4388049568272402E-11</v>
      </c>
      <c r="F9" s="1">
        <v>0.49999999976227399</v>
      </c>
      <c r="G9" s="1">
        <v>0</v>
      </c>
      <c r="H9" s="1" t="str">
        <f t="shared" si="1"/>
        <v>&lt;0.001</v>
      </c>
      <c r="I9" s="1">
        <v>-75.424873771989198</v>
      </c>
      <c r="J9" s="1">
        <v>0</v>
      </c>
      <c r="K9" s="1" t="str">
        <f t="shared" si="2"/>
        <v>&lt;0.001</v>
      </c>
      <c r="L9" s="1">
        <v>-0.12556770325547401</v>
      </c>
    </row>
    <row r="10" spans="1:13" x14ac:dyDescent="0.3">
      <c r="A10" s="1" t="s">
        <v>20</v>
      </c>
      <c r="B10" s="1" t="s">
        <v>12</v>
      </c>
      <c r="C10" s="1" t="str">
        <f t="shared" si="0"/>
        <v>김득실_delta</v>
      </c>
      <c r="D10" s="1">
        <v>9.6125853050896207E-9</v>
      </c>
      <c r="E10" s="1">
        <v>9.1101210828713203E-9</v>
      </c>
      <c r="F10" s="1">
        <v>0.49999997748778802</v>
      </c>
      <c r="G10" s="1">
        <v>0</v>
      </c>
      <c r="H10" s="1" t="str">
        <f t="shared" si="1"/>
        <v>&lt;0.001</v>
      </c>
      <c r="I10" s="1">
        <v>16.404432456016501</v>
      </c>
      <c r="J10" s="1">
        <v>0</v>
      </c>
      <c r="K10" s="1" t="str">
        <f t="shared" si="2"/>
        <v>&lt;0.001</v>
      </c>
      <c r="L10" s="1">
        <v>2.7259774316173099E-2</v>
      </c>
    </row>
    <row r="11" spans="1:13" x14ac:dyDescent="0.3">
      <c r="A11" s="1" t="s">
        <v>20</v>
      </c>
      <c r="B11" s="1" t="s">
        <v>13</v>
      </c>
      <c r="C11" s="1" t="str">
        <f t="shared" si="0"/>
        <v>김득실_theta</v>
      </c>
      <c r="D11" s="1">
        <v>3.44986491663055E-9</v>
      </c>
      <c r="E11" s="1">
        <v>4.2962934283198403E-9</v>
      </c>
      <c r="F11" s="1">
        <v>0.49999999415045998</v>
      </c>
      <c r="G11" s="1">
        <v>0</v>
      </c>
      <c r="H11" s="1" t="str">
        <f t="shared" si="1"/>
        <v>&lt;0.001</v>
      </c>
      <c r="I11" s="1">
        <v>-193.73471091180801</v>
      </c>
      <c r="J11" s="1">
        <v>0</v>
      </c>
      <c r="K11" s="1" t="str">
        <f t="shared" si="2"/>
        <v>&lt;0.001</v>
      </c>
      <c r="L11" s="1">
        <v>-0.30293267610750702</v>
      </c>
    </row>
    <row r="12" spans="1:13" x14ac:dyDescent="0.3">
      <c r="A12" s="1" t="s">
        <v>20</v>
      </c>
      <c r="B12" s="1" t="s">
        <v>14</v>
      </c>
      <c r="C12" s="1" t="str">
        <f t="shared" si="0"/>
        <v>김득실_alpha</v>
      </c>
      <c r="D12" s="1">
        <v>1.73898652485384E-9</v>
      </c>
      <c r="E12" s="1">
        <v>2.5701539978724599E-9</v>
      </c>
      <c r="F12" s="1">
        <v>0.49999998480267999</v>
      </c>
      <c r="G12" s="1">
        <v>0</v>
      </c>
      <c r="H12" s="1" t="str">
        <f t="shared" si="1"/>
        <v>&lt;0.001</v>
      </c>
      <c r="I12" s="1">
        <v>-143.440071350084</v>
      </c>
      <c r="J12" s="1">
        <v>0</v>
      </c>
      <c r="K12" s="1" t="str">
        <f t="shared" si="2"/>
        <v>&lt;0.001</v>
      </c>
      <c r="L12" s="1">
        <v>-0.21711705101277601</v>
      </c>
    </row>
    <row r="13" spans="1:13" x14ac:dyDescent="0.3">
      <c r="A13" s="1" t="s">
        <v>20</v>
      </c>
      <c r="B13" s="1" t="s">
        <v>15</v>
      </c>
      <c r="C13" s="1" t="str">
        <f t="shared" si="0"/>
        <v>김득실_beta</v>
      </c>
      <c r="D13" s="1">
        <v>1.10128654535678E-9</v>
      </c>
      <c r="E13" s="1">
        <v>1.6651987078903001E-9</v>
      </c>
      <c r="F13" s="1">
        <v>0.49999997529783402</v>
      </c>
      <c r="G13" s="1">
        <v>0</v>
      </c>
      <c r="H13" s="1" t="str">
        <f t="shared" si="1"/>
        <v>&lt;0.001</v>
      </c>
      <c r="I13" s="1">
        <v>-87.194955081027601</v>
      </c>
      <c r="J13" s="1">
        <v>0</v>
      </c>
      <c r="K13" s="1" t="str">
        <f t="shared" si="2"/>
        <v>&lt;0.001</v>
      </c>
      <c r="L13" s="1">
        <v>-0.13845712204160701</v>
      </c>
    </row>
    <row r="14" spans="1:13" x14ac:dyDescent="0.3">
      <c r="A14" s="1" t="s">
        <v>21</v>
      </c>
      <c r="B14" s="1" t="s">
        <v>12</v>
      </c>
      <c r="C14" s="1" t="str">
        <f t="shared" si="0"/>
        <v>김영현_delta</v>
      </c>
      <c r="D14" s="1">
        <v>7.0766767006557704E-9</v>
      </c>
      <c r="E14" s="1">
        <v>7.2982179512395999E-9</v>
      </c>
      <c r="F14" s="1">
        <v>0.49999982578172603</v>
      </c>
      <c r="G14" s="1">
        <v>0</v>
      </c>
      <c r="H14" s="1" t="str">
        <f t="shared" si="1"/>
        <v>&lt;0.001</v>
      </c>
      <c r="I14" s="1">
        <v>-8.3269336800928198</v>
      </c>
      <c r="J14" s="1">
        <v>0</v>
      </c>
      <c r="K14" s="1" t="str">
        <f t="shared" si="2"/>
        <v>&lt;0.001</v>
      </c>
      <c r="L14" s="1">
        <v>-1.4858752245634601E-2</v>
      </c>
    </row>
    <row r="15" spans="1:13" x14ac:dyDescent="0.3">
      <c r="A15" s="1" t="s">
        <v>21</v>
      </c>
      <c r="B15" s="1" t="s">
        <v>13</v>
      </c>
      <c r="C15" s="1" t="str">
        <f t="shared" si="0"/>
        <v>김영현_theta</v>
      </c>
      <c r="D15" s="1">
        <v>9.1781977470649695E-10</v>
      </c>
      <c r="E15" s="1">
        <v>1.1534165251152801E-9</v>
      </c>
      <c r="F15" s="1">
        <v>0.49999991086481899</v>
      </c>
      <c r="G15" s="1">
        <v>0</v>
      </c>
      <c r="H15" s="1" t="str">
        <f t="shared" si="1"/>
        <v>&lt;0.001</v>
      </c>
      <c r="I15" s="1">
        <v>-30.223520842724199</v>
      </c>
      <c r="J15" s="1">
        <v>0</v>
      </c>
      <c r="K15" s="1" t="str">
        <f t="shared" si="2"/>
        <v>&lt;0.001</v>
      </c>
      <c r="L15" s="1">
        <v>-5.3799329235794599E-2</v>
      </c>
    </row>
    <row r="16" spans="1:13" x14ac:dyDescent="0.3">
      <c r="A16" s="1" t="s">
        <v>21</v>
      </c>
      <c r="B16" s="1" t="s">
        <v>14</v>
      </c>
      <c r="C16" s="1" t="str">
        <f t="shared" si="0"/>
        <v>김영현_alpha</v>
      </c>
      <c r="D16" s="1">
        <v>2.5298226563894E-10</v>
      </c>
      <c r="E16" s="1">
        <v>3.5991161718002402E-10</v>
      </c>
      <c r="F16" s="1">
        <v>0.49999996461449597</v>
      </c>
      <c r="G16" s="1">
        <v>0</v>
      </c>
      <c r="H16" s="1" t="str">
        <f t="shared" si="1"/>
        <v>&lt;0.001</v>
      </c>
      <c r="I16" s="1">
        <v>-46.045127667810497</v>
      </c>
      <c r="J16" s="1">
        <v>0</v>
      </c>
      <c r="K16" s="1" t="str">
        <f t="shared" si="2"/>
        <v>&lt;0.001</v>
      </c>
      <c r="L16" s="1">
        <v>-8.2060887758690595E-2</v>
      </c>
    </row>
    <row r="17" spans="1:12" x14ac:dyDescent="0.3">
      <c r="A17" s="1" t="s">
        <v>21</v>
      </c>
      <c r="B17" s="1" t="s">
        <v>15</v>
      </c>
      <c r="C17" s="1" t="str">
        <f t="shared" si="0"/>
        <v>김영현_beta</v>
      </c>
      <c r="D17" s="1">
        <v>5.6353225287690197E-11</v>
      </c>
      <c r="E17" s="1">
        <v>7.3534497998862797E-11</v>
      </c>
      <c r="F17" s="1">
        <v>0.49999999914227</v>
      </c>
      <c r="G17" s="1">
        <v>0</v>
      </c>
      <c r="H17" s="1" t="str">
        <f t="shared" si="1"/>
        <v>&lt;0.001</v>
      </c>
      <c r="I17" s="1">
        <v>-38.862676763988297</v>
      </c>
      <c r="J17" s="1">
        <v>0</v>
      </c>
      <c r="K17" s="1" t="str">
        <f t="shared" si="2"/>
        <v>&lt;0.001</v>
      </c>
      <c r="L17" s="1">
        <v>-6.9180348365493305E-2</v>
      </c>
    </row>
    <row r="18" spans="1:12" x14ac:dyDescent="0.3">
      <c r="A18" s="1" t="s">
        <v>22</v>
      </c>
      <c r="B18" s="1" t="s">
        <v>12</v>
      </c>
      <c r="C18" s="1" t="str">
        <f t="shared" si="0"/>
        <v>김충연_delta</v>
      </c>
      <c r="D18" s="1">
        <v>5.0204050936245697E-9</v>
      </c>
      <c r="E18" s="1">
        <v>1.9885875884570599E-8</v>
      </c>
      <c r="F18" s="1">
        <v>0.499998694035935</v>
      </c>
      <c r="G18" s="1">
        <v>0</v>
      </c>
      <c r="H18" s="1" t="str">
        <f t="shared" si="1"/>
        <v>&lt;0.001</v>
      </c>
      <c r="I18" s="1">
        <v>-35.829191083296003</v>
      </c>
      <c r="J18" s="1">
        <v>0</v>
      </c>
      <c r="K18" s="1" t="str">
        <f t="shared" si="2"/>
        <v>&lt;0.001</v>
      </c>
      <c r="L18" s="1">
        <v>-6.0987097083858001E-2</v>
      </c>
    </row>
    <row r="19" spans="1:12" x14ac:dyDescent="0.3">
      <c r="A19" s="1" t="s">
        <v>22</v>
      </c>
      <c r="B19" s="1" t="s">
        <v>13</v>
      </c>
      <c r="C19" s="1" t="str">
        <f t="shared" si="0"/>
        <v>김충연_theta</v>
      </c>
      <c r="D19" s="1">
        <v>1.65995376703507E-9</v>
      </c>
      <c r="E19" s="1">
        <v>3.02138477319653E-9</v>
      </c>
      <c r="F19" s="1">
        <v>0.49999879510774298</v>
      </c>
      <c r="G19" s="1">
        <v>0</v>
      </c>
      <c r="H19" s="1" t="str">
        <f t="shared" si="1"/>
        <v>&lt;0.001</v>
      </c>
      <c r="I19" s="1">
        <v>-11.388885204065</v>
      </c>
      <c r="J19" s="1">
        <v>0</v>
      </c>
      <c r="K19" s="1" t="str">
        <f t="shared" si="2"/>
        <v>&lt;0.001</v>
      </c>
      <c r="L19" s="1">
        <v>-1.9376777440196599E-2</v>
      </c>
    </row>
    <row r="20" spans="1:12" x14ac:dyDescent="0.3">
      <c r="A20" s="1" t="s">
        <v>22</v>
      </c>
      <c r="B20" s="1" t="s">
        <v>14</v>
      </c>
      <c r="C20" s="1" t="str">
        <f t="shared" si="0"/>
        <v>김충연_alpha</v>
      </c>
      <c r="D20" s="1">
        <v>5.1416750756820198E-10</v>
      </c>
      <c r="E20" s="1">
        <v>1.1999915602170799E-9</v>
      </c>
      <c r="F20" s="1">
        <v>0.49999949215155998</v>
      </c>
      <c r="G20" s="1">
        <v>0</v>
      </c>
      <c r="H20" s="1" t="str">
        <f t="shared" si="1"/>
        <v>&lt;0.001</v>
      </c>
      <c r="I20" s="1">
        <v>-12.249586183396501</v>
      </c>
      <c r="J20" s="1">
        <v>0</v>
      </c>
      <c r="K20" s="1" t="str">
        <f t="shared" si="2"/>
        <v>&lt;0.001</v>
      </c>
      <c r="L20" s="1">
        <v>-2.0837295343958201E-2</v>
      </c>
    </row>
    <row r="21" spans="1:12" x14ac:dyDescent="0.3">
      <c r="A21" s="1" t="s">
        <v>22</v>
      </c>
      <c r="B21" s="1" t="s">
        <v>15</v>
      </c>
      <c r="C21" s="1" t="str">
        <f t="shared" si="0"/>
        <v>김충연_beta</v>
      </c>
      <c r="D21" s="1">
        <v>1.84896253983189E-10</v>
      </c>
      <c r="E21" s="1">
        <v>4.47015033671103E-10</v>
      </c>
      <c r="F21" s="1">
        <v>0.49999956024065101</v>
      </c>
      <c r="G21" s="1">
        <v>0</v>
      </c>
      <c r="H21" s="1" t="str">
        <f t="shared" si="1"/>
        <v>&lt;0.001</v>
      </c>
      <c r="I21" s="1">
        <v>-8.8088866760100597</v>
      </c>
      <c r="J21" s="1">
        <v>1.266774970336E-18</v>
      </c>
      <c r="K21" s="1" t="str">
        <f t="shared" si="2"/>
        <v>&lt;0.001</v>
      </c>
      <c r="L21" s="1">
        <v>-1.4985439082963599E-2</v>
      </c>
    </row>
    <row r="22" spans="1:12" x14ac:dyDescent="0.3">
      <c r="A22" s="1" t="s">
        <v>24</v>
      </c>
      <c r="B22" s="1" t="s">
        <v>12</v>
      </c>
      <c r="C22" s="1" t="str">
        <f t="shared" si="0"/>
        <v>민병춘1_delta</v>
      </c>
      <c r="D22" s="2">
        <v>4.4751125028571404E-9</v>
      </c>
      <c r="E22" s="2">
        <v>4.7684583336353497E-9</v>
      </c>
      <c r="F22" s="3">
        <v>0.49999999756908198</v>
      </c>
      <c r="G22" s="1">
        <v>0</v>
      </c>
      <c r="H22" s="1" t="str">
        <f t="shared" si="1"/>
        <v>&lt;0.001</v>
      </c>
      <c r="I22" s="3">
        <v>-33.494349162811801</v>
      </c>
      <c r="J22" s="1">
        <v>0</v>
      </c>
      <c r="K22" s="1" t="str">
        <f t="shared" si="2"/>
        <v>&lt;0.001</v>
      </c>
      <c r="L22" s="3">
        <v>-5.5606677644642701E-2</v>
      </c>
    </row>
    <row r="23" spans="1:12" x14ac:dyDescent="0.3">
      <c r="A23" s="1" t="s">
        <v>24</v>
      </c>
      <c r="B23" s="1" t="s">
        <v>13</v>
      </c>
      <c r="C23" s="1" t="str">
        <f t="shared" si="0"/>
        <v>민병춘1_theta</v>
      </c>
      <c r="D23" s="1">
        <v>7.9796723501857504E-10</v>
      </c>
      <c r="E23" s="2">
        <v>8.4428173403819603E-10</v>
      </c>
      <c r="F23" s="3">
        <v>0.499999998865854</v>
      </c>
      <c r="G23" s="1">
        <v>0</v>
      </c>
      <c r="H23" s="1" t="str">
        <f t="shared" si="1"/>
        <v>&lt;0.001</v>
      </c>
      <c r="I23" s="3">
        <v>-31.413977318130801</v>
      </c>
      <c r="J23" s="1">
        <v>0</v>
      </c>
      <c r="K23" s="1" t="str">
        <f t="shared" si="2"/>
        <v>&lt;0.001</v>
      </c>
      <c r="L23" s="3">
        <v>-5.2104172706581298E-2</v>
      </c>
    </row>
    <row r="24" spans="1:12" x14ac:dyDescent="0.3">
      <c r="A24" s="1" t="s">
        <v>23</v>
      </c>
      <c r="B24" s="1" t="s">
        <v>14</v>
      </c>
      <c r="C24" s="1" t="str">
        <f t="shared" si="0"/>
        <v>민병춘1_alpha</v>
      </c>
      <c r="D24" s="2">
        <v>1.49759874161753E-10</v>
      </c>
      <c r="E24" s="2">
        <v>1.57600813982982E-10</v>
      </c>
      <c r="F24" s="3">
        <v>0.49999999947889201</v>
      </c>
      <c r="G24" s="1">
        <v>0</v>
      </c>
      <c r="H24" s="1" t="str">
        <f t="shared" si="1"/>
        <v>&lt;0.001</v>
      </c>
      <c r="I24" s="3">
        <v>-15.338398634867</v>
      </c>
      <c r="J24" s="1">
        <v>0</v>
      </c>
      <c r="K24" s="1" t="str">
        <f t="shared" si="2"/>
        <v>&lt;0.001</v>
      </c>
      <c r="L24" s="3">
        <v>-2.5618270467528698E-2</v>
      </c>
    </row>
    <row r="25" spans="1:12" x14ac:dyDescent="0.3">
      <c r="A25" s="1" t="s">
        <v>23</v>
      </c>
      <c r="B25" s="1" t="s">
        <v>15</v>
      </c>
      <c r="C25" s="1" t="str">
        <f t="shared" si="0"/>
        <v>민병춘1_beta</v>
      </c>
      <c r="D25" s="2">
        <v>3.2415703720898997E-11</v>
      </c>
      <c r="E25" s="2">
        <v>3.4143794323236099E-11</v>
      </c>
      <c r="F25" s="3">
        <v>0.49999999962794001</v>
      </c>
      <c r="G25" s="1">
        <v>0</v>
      </c>
      <c r="H25" s="1" t="str">
        <f t="shared" si="1"/>
        <v>&lt;0.001</v>
      </c>
      <c r="I25" s="3">
        <v>-10.531627170313101</v>
      </c>
      <c r="J25" s="1">
        <v>0</v>
      </c>
      <c r="K25" s="1" t="str">
        <f t="shared" si="2"/>
        <v>&lt;0.001</v>
      </c>
      <c r="L25" s="3">
        <v>-1.7587079769069501E-2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2024-08-28T07:57:48Z</dcterms:modified>
</cp:coreProperties>
</file>