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59B5C657-AEF3-844A-922A-4E6F487BA273}" xr6:coauthVersionLast="47" xr6:coauthVersionMax="47" xr10:uidLastSave="{00000000-0000-0000-0000-000000000000}"/>
  <bookViews>
    <workbookView xWindow="6380" yWindow="4500" windowWidth="26840" windowHeight="15940" xr2:uid="{6D6A3465-C8D1-B74B-909A-7E98205A3F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9" i="1"/>
  <c r="I18" i="1"/>
  <c r="H1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0" i="1"/>
  <c r="F11" i="1"/>
  <c r="I20" i="1" s="1"/>
  <c r="F12" i="1"/>
  <c r="F13" i="1"/>
  <c r="I22" i="1" s="1"/>
  <c r="F14" i="1"/>
  <c r="I23" i="1" s="1"/>
  <c r="F15" i="1"/>
  <c r="F16" i="1"/>
  <c r="F17" i="1"/>
  <c r="I24" i="1" s="1"/>
  <c r="F18" i="1"/>
  <c r="I27" i="1" s="1"/>
  <c r="F19" i="1"/>
  <c r="I28" i="1" s="1"/>
  <c r="F20" i="1"/>
  <c r="F21" i="1"/>
  <c r="I30" i="1" s="1"/>
  <c r="F22" i="1"/>
  <c r="I31" i="1" s="1"/>
  <c r="F23" i="1"/>
  <c r="F24" i="1"/>
  <c r="F25" i="1"/>
  <c r="F26" i="1"/>
  <c r="I32" i="1" s="1"/>
  <c r="F27" i="1"/>
  <c r="I36" i="1" s="1"/>
  <c r="F28" i="1"/>
  <c r="F29" i="1"/>
  <c r="I38" i="1" s="1"/>
  <c r="F30" i="1"/>
  <c r="I39" i="1" s="1"/>
  <c r="F31" i="1"/>
  <c r="F32" i="1"/>
  <c r="F33" i="1"/>
  <c r="I40" i="1" s="1"/>
  <c r="F34" i="1"/>
  <c r="I43" i="1" s="1"/>
  <c r="F35" i="1"/>
  <c r="I44" i="1" s="1"/>
  <c r="F36" i="1"/>
  <c r="F37" i="1"/>
  <c r="I46" i="1" s="1"/>
  <c r="F38" i="1"/>
  <c r="I47" i="1" s="1"/>
  <c r="F39" i="1"/>
  <c r="F40" i="1"/>
  <c r="F41" i="1"/>
  <c r="I48" i="1" s="1"/>
  <c r="F42" i="1"/>
  <c r="F43" i="1"/>
  <c r="I45" i="1" s="1"/>
  <c r="F44" i="1"/>
  <c r="F45" i="1"/>
  <c r="F46" i="1"/>
  <c r="F47" i="1"/>
  <c r="F48" i="1"/>
  <c r="F10" i="1"/>
  <c r="E11" i="1"/>
  <c r="H20" i="1" s="1"/>
  <c r="E12" i="1"/>
  <c r="J16" i="1" s="1"/>
  <c r="E13" i="1"/>
  <c r="E14" i="1"/>
  <c r="J18" i="1" s="1"/>
  <c r="E15" i="1"/>
  <c r="H24" i="1" s="1"/>
  <c r="E16" i="1"/>
  <c r="E17" i="1"/>
  <c r="H26" i="1" s="1"/>
  <c r="E18" i="1"/>
  <c r="H27" i="1" s="1"/>
  <c r="E19" i="1"/>
  <c r="H28" i="1" s="1"/>
  <c r="E20" i="1"/>
  <c r="J24" i="1" s="1"/>
  <c r="E21" i="1"/>
  <c r="E22" i="1"/>
  <c r="J26" i="1" s="1"/>
  <c r="E23" i="1"/>
  <c r="H32" i="1" s="1"/>
  <c r="E24" i="1"/>
  <c r="E25" i="1"/>
  <c r="E26" i="1"/>
  <c r="H35" i="1" s="1"/>
  <c r="E27" i="1"/>
  <c r="E28" i="1"/>
  <c r="J32" i="1" s="1"/>
  <c r="E29" i="1"/>
  <c r="E30" i="1"/>
  <c r="J34" i="1" s="1"/>
  <c r="E31" i="1"/>
  <c r="H40" i="1" s="1"/>
  <c r="E32" i="1"/>
  <c r="E33" i="1"/>
  <c r="E34" i="1"/>
  <c r="H43" i="1" s="1"/>
  <c r="E35" i="1"/>
  <c r="H44" i="1" s="1"/>
  <c r="E36" i="1"/>
  <c r="J40" i="1" s="1"/>
  <c r="E37" i="1"/>
  <c r="E38" i="1"/>
  <c r="J42" i="1" s="1"/>
  <c r="E39" i="1"/>
  <c r="H48" i="1" s="1"/>
  <c r="E40" i="1"/>
  <c r="J44" i="1" s="1"/>
  <c r="E41" i="1"/>
  <c r="J45" i="1" s="1"/>
  <c r="E42" i="1"/>
  <c r="J46" i="1" s="1"/>
  <c r="E43" i="1"/>
  <c r="E44" i="1"/>
  <c r="J48" i="1" s="1"/>
  <c r="E45" i="1"/>
  <c r="E46" i="1"/>
  <c r="E47" i="1"/>
  <c r="E48" i="1"/>
  <c r="E10" i="1"/>
  <c r="J36" i="1" l="1"/>
  <c r="I42" i="1"/>
  <c r="I34" i="1"/>
  <c r="I26" i="1"/>
  <c r="J41" i="1"/>
  <c r="J33" i="1"/>
  <c r="J25" i="1"/>
  <c r="J17" i="1"/>
  <c r="J30" i="1"/>
  <c r="H46" i="1"/>
  <c r="H42" i="1"/>
  <c r="H38" i="1"/>
  <c r="H34" i="1"/>
  <c r="H30" i="1"/>
  <c r="H22" i="1"/>
  <c r="J28" i="1"/>
  <c r="H19" i="1"/>
  <c r="I41" i="1"/>
  <c r="I37" i="1"/>
  <c r="I33" i="1"/>
  <c r="I29" i="1"/>
  <c r="I25" i="1"/>
  <c r="I21" i="1"/>
  <c r="J31" i="1"/>
  <c r="J20" i="1"/>
  <c r="I19" i="1"/>
  <c r="H45" i="1"/>
  <c r="H41" i="1"/>
  <c r="H29" i="1"/>
  <c r="H21" i="1"/>
  <c r="J47" i="1"/>
  <c r="H37" i="1"/>
  <c r="J14" i="1"/>
  <c r="H36" i="1"/>
  <c r="J23" i="1"/>
  <c r="J15" i="1"/>
  <c r="H25" i="1"/>
  <c r="I35" i="1"/>
  <c r="J39" i="1"/>
  <c r="H33" i="1"/>
  <c r="J43" i="1"/>
  <c r="J35" i="1"/>
  <c r="J27" i="1"/>
  <c r="J19" i="1"/>
  <c r="J38" i="1"/>
  <c r="H47" i="1"/>
  <c r="H39" i="1"/>
  <c r="H31" i="1"/>
  <c r="H23" i="1"/>
  <c r="J22" i="1"/>
  <c r="J37" i="1"/>
  <c r="J29" i="1"/>
  <c r="J21" i="1"/>
</calcChain>
</file>

<file path=xl/sharedStrings.xml><?xml version="1.0" encoding="utf-8"?>
<sst xmlns="http://schemas.openxmlformats.org/spreadsheetml/2006/main" count="7" uniqueCount="5">
  <si>
    <t>Terawatt-hours</t>
  </si>
  <si>
    <t>2014-24</t>
  </si>
  <si>
    <t>Turkey</t>
  </si>
  <si>
    <t>Miktar Artış</t>
  </si>
  <si>
    <t>Yüzde Artış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</si>
</sst>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[&gt;0.05]0.0;[=0]\-;\^"/>
    <numFmt numFmtId="167" formatCode="[&lt;-0.0005]\-0.0%;[&gt;0.0005]0.0%;#\♦"/>
    <numFmt numFmtId="169" formatCode="0.0"/>
    <numFmt numFmtId="170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Fill="0" applyBorder="0"/>
  </cellStyleXfs>
  <cellXfs count="13">
    <xf numFmtId="0" fontId="0" fillId="0" borderId="0" xfId="0"/>
    <xf numFmtId="0" fontId="2" fillId="0" borderId="0" xfId="2"/>
    <xf numFmtId="0" fontId="3" fillId="0" borderId="0" xfId="2" applyFont="1"/>
    <xf numFmtId="0" fontId="4" fillId="2" borderId="0" xfId="2" applyFont="1" applyFill="1" applyAlignment="1">
      <alignment horizontal="right"/>
    </xf>
    <xf numFmtId="0" fontId="2" fillId="0" borderId="0" xfId="2" applyAlignment="1">
      <alignment vertical="center"/>
    </xf>
    <xf numFmtId="0" fontId="4" fillId="0" borderId="0" xfId="2" applyFont="1"/>
    <xf numFmtId="166" fontId="2" fillId="0" borderId="0" xfId="2" applyNumberFormat="1" applyAlignment="1">
      <alignment horizontal="right"/>
    </xf>
    <xf numFmtId="166" fontId="3" fillId="0" borderId="0" xfId="2" applyNumberFormat="1" applyFont="1" applyAlignment="1">
      <alignment horizontal="right"/>
    </xf>
    <xf numFmtId="167" fontId="2" fillId="0" borderId="0" xfId="2" applyNumberFormat="1" applyAlignment="1">
      <alignment horizontal="right"/>
    </xf>
    <xf numFmtId="167" fontId="2" fillId="0" borderId="0" xfId="2" applyNumberFormat="1" applyFill="1" applyAlignment="1">
      <alignment horizontal="right"/>
    </xf>
    <xf numFmtId="9" fontId="0" fillId="0" borderId="0" xfId="1" applyFont="1"/>
    <xf numFmtId="169" fontId="0" fillId="0" borderId="0" xfId="0" applyNumberFormat="1"/>
    <xf numFmtId="170" fontId="0" fillId="0" borderId="0" xfId="1" applyNumberFormat="1" applyFont="1"/>
  </cellXfs>
  <cellStyles count="3">
    <cellStyle name="Normal" xfId="0" builtinId="0"/>
    <cellStyle name="Normal 2" xfId="2" xr:uid="{420850A4-954E-F446-88FF-78E46D9A3BA3}"/>
    <cellStyle name="Per cent" xfId="1" builtinId="5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Türkiye Elektrik Talebinde Miktar(TWh) ve Yüzde</a:t>
            </a:r>
            <a:r>
              <a:rPr lang="en-GB" baseline="0"/>
              <a:t> Artış(%)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34157236967899E-2"/>
          <c:y val="0.17536643026004728"/>
          <c:w val="0.85792859501833796"/>
          <c:h val="0.79866420952700057"/>
        </c:manualLayout>
      </c:layout>
      <c:lineChart>
        <c:grouping val="standard"/>
        <c:varyColors val="0"/>
        <c:ser>
          <c:idx val="1"/>
          <c:order val="1"/>
          <c:tx>
            <c:strRef>
              <c:f>Sheet1!$F$9</c:f>
              <c:strCache>
                <c:ptCount val="1"/>
                <c:pt idx="0">
                  <c:v>Yüzde Artış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Sheet1!$D$10:$D$48</c:f>
              <c:numCache>
                <c:formatCode>General</c:formatCode>
                <c:ptCount val="3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Sheet1!$F$10:$F$48</c:f>
              <c:numCache>
                <c:formatCode>0%</c:formatCode>
                <c:ptCount val="39"/>
                <c:pt idx="0">
                  <c:v>0.16002559988778109</c:v>
                </c:pt>
                <c:pt idx="1">
                  <c:v>0.11734786420387566</c:v>
                </c:pt>
                <c:pt idx="2">
                  <c:v>8.332938770632814E-2</c:v>
                </c:pt>
                <c:pt idx="3">
                  <c:v>8.3132148981868159E-2</c:v>
                </c:pt>
                <c:pt idx="4">
                  <c:v>0.10567759092446272</c:v>
                </c:pt>
                <c:pt idx="5">
                  <c:v>4.6978781085449173E-2</c:v>
                </c:pt>
                <c:pt idx="6">
                  <c:v>0.11778150691411748</c:v>
                </c:pt>
                <c:pt idx="7">
                  <c:v>9.6006664468936354E-2</c:v>
                </c:pt>
                <c:pt idx="8">
                  <c:v>6.1161806049520484E-2</c:v>
                </c:pt>
                <c:pt idx="9">
                  <c:v>0.10119417734804026</c:v>
                </c:pt>
                <c:pt idx="10">
                  <c:v>9.9878952872782145E-2</c:v>
                </c:pt>
                <c:pt idx="11">
                  <c:v>8.8909433417280193E-2</c:v>
                </c:pt>
                <c:pt idx="12">
                  <c:v>7.4800717938192873E-2</c:v>
                </c:pt>
                <c:pt idx="13">
                  <c:v>4.8796459092939948E-2</c:v>
                </c:pt>
                <c:pt idx="14">
                  <c:v>7.2841869496624634E-2</c:v>
                </c:pt>
                <c:pt idx="15">
                  <c:v>-1.7586230083508347E-2</c:v>
                </c:pt>
                <c:pt idx="16">
                  <c:v>5.4388399401261278E-2</c:v>
                </c:pt>
                <c:pt idx="17">
                  <c:v>8.6406825374132135E-2</c:v>
                </c:pt>
                <c:pt idx="18">
                  <c:v>7.1971575005068233E-2</c:v>
                </c:pt>
                <c:pt idx="19">
                  <c:v>7.4704890499760257E-2</c:v>
                </c:pt>
                <c:pt idx="20">
                  <c:v>8.8564686007698512E-2</c:v>
                </c:pt>
                <c:pt idx="21">
                  <c:v>8.6547627444841346E-2</c:v>
                </c:pt>
                <c:pt idx="22">
                  <c:v>3.5821348914663043E-2</c:v>
                </c:pt>
                <c:pt idx="23">
                  <c:v>-1.8178943654873381E-2</c:v>
                </c:pt>
                <c:pt idx="24">
                  <c:v>8.41689289480132E-2</c:v>
                </c:pt>
                <c:pt idx="25">
                  <c:v>8.6112306916630965E-2</c:v>
                </c:pt>
                <c:pt idx="26">
                  <c:v>4.404196943427352E-2</c:v>
                </c:pt>
                <c:pt idx="27">
                  <c:v>2.7543796020581546E-3</c:v>
                </c:pt>
                <c:pt idx="28">
                  <c:v>4.9142256345594104E-2</c:v>
                </c:pt>
                <c:pt idx="29">
                  <c:v>3.8976321867387087E-2</c:v>
                </c:pt>
                <c:pt idx="30">
                  <c:v>4.8224390263798433E-2</c:v>
                </c:pt>
                <c:pt idx="31">
                  <c:v>8.3342413496414247E-2</c:v>
                </c:pt>
                <c:pt idx="32">
                  <c:v>2.5311030939105805E-2</c:v>
                </c:pt>
                <c:pt idx="33">
                  <c:v>-2.9669748620326786E-3</c:v>
                </c:pt>
                <c:pt idx="34">
                  <c:v>9.2318346211655022E-3</c:v>
                </c:pt>
                <c:pt idx="35">
                  <c:v>9.1358777184027851E-2</c:v>
                </c:pt>
                <c:pt idx="36">
                  <c:v>-1.8952292763843803E-2</c:v>
                </c:pt>
                <c:pt idx="37">
                  <c:v>8.4340068605892604E-3</c:v>
                </c:pt>
                <c:pt idx="38">
                  <c:v>6.5814967500160693E-2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2-9F42-915D-C1D9C647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681744"/>
        <c:axId val="1586695376"/>
      </c:lineChart>
      <c:lineChart>
        <c:grouping val="standar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Miktar Artış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Sheet1!$D$10:$D$48</c:f>
              <c:numCache>
                <c:formatCode>General</c:formatCode>
                <c:ptCount val="3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Sheet1!$E$10:$E$48</c:f>
              <c:numCache>
                <c:formatCode>0.0</c:formatCode>
                <c:ptCount val="39"/>
                <c:pt idx="0">
                  <c:v>5.4758999999999958</c:v>
                </c:pt>
                <c:pt idx="1">
                  <c:v>4.6581000000000046</c:v>
                </c:pt>
                <c:pt idx="2">
                  <c:v>3.6959000000000017</c:v>
                </c:pt>
                <c:pt idx="3">
                  <c:v>3.9943999999999917</c:v>
                </c:pt>
                <c:pt idx="4">
                  <c:v>5.4998000000000005</c:v>
                </c:pt>
                <c:pt idx="5">
                  <c:v>2.7033000000000058</c:v>
                </c:pt>
                <c:pt idx="6">
                  <c:v>7.0959000000000003</c:v>
                </c:pt>
                <c:pt idx="7">
                  <c:v>6.4652999999999992</c:v>
                </c:pt>
                <c:pt idx="8">
                  <c:v>4.5141999999999882</c:v>
                </c:pt>
                <c:pt idx="9">
                  <c:v>7.9257000000000062</c:v>
                </c:pt>
                <c:pt idx="10">
                  <c:v>8.6143000000000001</c:v>
                </c:pt>
                <c:pt idx="11">
                  <c:v>8.4341000000000008</c:v>
                </c:pt>
                <c:pt idx="12">
                  <c:v>7.7265999999999906</c:v>
                </c:pt>
                <c:pt idx="13">
                  <c:v>5.417500000000004</c:v>
                </c:pt>
                <c:pt idx="14">
                  <c:v>8.4817000000000178</c:v>
                </c:pt>
                <c:pt idx="15">
                  <c:v>-2.1968999999999994</c:v>
                </c:pt>
                <c:pt idx="16">
                  <c:v>6.6747999999999763</c:v>
                </c:pt>
                <c:pt idx="17">
                  <c:v>11.181000000000012</c:v>
                </c:pt>
                <c:pt idx="18">
                  <c:v>10.117799999999988</c:v>
                </c:pt>
                <c:pt idx="19">
                  <c:v>11.257900000000006</c:v>
                </c:pt>
                <c:pt idx="20">
                  <c:v>14.343600000000009</c:v>
                </c:pt>
                <c:pt idx="21">
                  <c:v>15.258329409000027</c:v>
                </c:pt>
                <c:pt idx="22">
                  <c:v>6.8618705909999562</c:v>
                </c:pt>
                <c:pt idx="23">
                  <c:v>-3.6070659999999748</c:v>
                </c:pt>
                <c:pt idx="24">
                  <c:v>16.39719599999998</c:v>
                </c:pt>
                <c:pt idx="25">
                  <c:v>18.187791538461539</c:v>
                </c:pt>
                <c:pt idx="26">
                  <c:v>10.103136248682802</c:v>
                </c:pt>
                <c:pt idx="27">
                  <c:v>0.65967682824026497</c:v>
                </c:pt>
                <c:pt idx="28">
                  <c:v>11.802040384615424</c:v>
                </c:pt>
                <c:pt idx="29">
                  <c:v>9.8205822170000374</c:v>
                </c:pt>
                <c:pt idx="30">
                  <c:v>12.624342782999975</c:v>
                </c:pt>
                <c:pt idx="31">
                  <c:v>22.869799999999998</c:v>
                </c:pt>
                <c:pt idx="32">
                  <c:v>7.5244000000000142</c:v>
                </c:pt>
                <c:pt idx="33">
                  <c:v>-0.90433957519979913</c:v>
                </c:pt>
                <c:pt idx="34">
                  <c:v>2.8055320196173739</c:v>
                </c:pt>
                <c:pt idx="35">
                  <c:v>28.020019484281875</c:v>
                </c:pt>
                <c:pt idx="36">
                  <c:v>-6.3437704120975695</c:v>
                </c:pt>
                <c:pt idx="37">
                  <c:v>2.7695536192267696</c:v>
                </c:pt>
                <c:pt idx="38">
                  <c:v>21.794553771078711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2-9F42-915D-C1D9C647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0368"/>
        <c:axId val="81665664"/>
      </c:lineChart>
      <c:catAx>
        <c:axId val="15866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95376"/>
        <c:crosses val="autoZero"/>
        <c:auto val="1"/>
        <c:lblAlgn val="ctr"/>
        <c:lblOffset val="100"/>
        <c:noMultiLvlLbl val="0"/>
      </c:catAx>
      <c:valAx>
        <c:axId val="15866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81744"/>
        <c:crosses val="autoZero"/>
        <c:crossBetween val="between"/>
      </c:valAx>
      <c:valAx>
        <c:axId val="816656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0368"/>
        <c:crosses val="max"/>
        <c:crossBetween val="between"/>
      </c:valAx>
      <c:catAx>
        <c:axId val="8164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65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69235716396374"/>
          <c:y val="0.16371102548351665"/>
          <c:w val="0.33872990213971599"/>
          <c:h val="7.9787792483386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Türkiye Elektrik Talebinde Miktar(TWh) ve Yüzde</a:t>
            </a:r>
            <a:r>
              <a:rPr lang="en-GB" baseline="0"/>
              <a:t> Artış(%)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Sheet1!$F$9</c:f>
              <c:strCache>
                <c:ptCount val="1"/>
                <c:pt idx="0">
                  <c:v>Yüzde Artış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Sheet1!$D$10:$D$48</c:f>
              <c:numCache>
                <c:formatCode>General</c:formatCode>
                <c:ptCount val="3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Sheet1!$F$10:$F$48</c:f>
              <c:numCache>
                <c:formatCode>0%</c:formatCode>
                <c:ptCount val="39"/>
                <c:pt idx="0">
                  <c:v>0.16002559988778109</c:v>
                </c:pt>
                <c:pt idx="1">
                  <c:v>0.11734786420387566</c:v>
                </c:pt>
                <c:pt idx="2">
                  <c:v>8.332938770632814E-2</c:v>
                </c:pt>
                <c:pt idx="3">
                  <c:v>8.3132148981868159E-2</c:v>
                </c:pt>
                <c:pt idx="4">
                  <c:v>0.10567759092446272</c:v>
                </c:pt>
                <c:pt idx="5">
                  <c:v>4.6978781085449173E-2</c:v>
                </c:pt>
                <c:pt idx="6">
                  <c:v>0.11778150691411748</c:v>
                </c:pt>
                <c:pt idx="7">
                  <c:v>9.6006664468936354E-2</c:v>
                </c:pt>
                <c:pt idx="8">
                  <c:v>6.1161806049520484E-2</c:v>
                </c:pt>
                <c:pt idx="9">
                  <c:v>0.10119417734804026</c:v>
                </c:pt>
                <c:pt idx="10">
                  <c:v>9.9878952872782145E-2</c:v>
                </c:pt>
                <c:pt idx="11">
                  <c:v>8.8909433417280193E-2</c:v>
                </c:pt>
                <c:pt idx="12">
                  <c:v>7.4800717938192873E-2</c:v>
                </c:pt>
                <c:pt idx="13">
                  <c:v>4.8796459092939948E-2</c:v>
                </c:pt>
                <c:pt idx="14">
                  <c:v>7.2841869496624634E-2</c:v>
                </c:pt>
                <c:pt idx="15">
                  <c:v>-1.7586230083508347E-2</c:v>
                </c:pt>
                <c:pt idx="16">
                  <c:v>5.4388399401261278E-2</c:v>
                </c:pt>
                <c:pt idx="17">
                  <c:v>8.6406825374132135E-2</c:v>
                </c:pt>
                <c:pt idx="18">
                  <c:v>7.1971575005068233E-2</c:v>
                </c:pt>
                <c:pt idx="19">
                  <c:v>7.4704890499760257E-2</c:v>
                </c:pt>
                <c:pt idx="20">
                  <c:v>8.8564686007698512E-2</c:v>
                </c:pt>
                <c:pt idx="21">
                  <c:v>8.6547627444841346E-2</c:v>
                </c:pt>
                <c:pt idx="22">
                  <c:v>3.5821348914663043E-2</c:v>
                </c:pt>
                <c:pt idx="23">
                  <c:v>-1.8178943654873381E-2</c:v>
                </c:pt>
                <c:pt idx="24">
                  <c:v>8.41689289480132E-2</c:v>
                </c:pt>
                <c:pt idx="25">
                  <c:v>8.6112306916630965E-2</c:v>
                </c:pt>
                <c:pt idx="26">
                  <c:v>4.404196943427352E-2</c:v>
                </c:pt>
                <c:pt idx="27">
                  <c:v>2.7543796020581546E-3</c:v>
                </c:pt>
                <c:pt idx="28">
                  <c:v>4.9142256345594104E-2</c:v>
                </c:pt>
                <c:pt idx="29">
                  <c:v>3.8976321867387087E-2</c:v>
                </c:pt>
                <c:pt idx="30">
                  <c:v>4.8224390263798433E-2</c:v>
                </c:pt>
                <c:pt idx="31">
                  <c:v>8.3342413496414247E-2</c:v>
                </c:pt>
                <c:pt idx="32">
                  <c:v>2.5311030939105805E-2</c:v>
                </c:pt>
                <c:pt idx="33">
                  <c:v>-2.9669748620326786E-3</c:v>
                </c:pt>
                <c:pt idx="34">
                  <c:v>9.2318346211655022E-3</c:v>
                </c:pt>
                <c:pt idx="35">
                  <c:v>9.1358777184027851E-2</c:v>
                </c:pt>
                <c:pt idx="36">
                  <c:v>-1.8952292763843803E-2</c:v>
                </c:pt>
                <c:pt idx="37">
                  <c:v>8.4340068605892604E-3</c:v>
                </c:pt>
                <c:pt idx="38">
                  <c:v>6.5814967500160693E-2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3-754E-98F0-0EB98051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681744"/>
        <c:axId val="1586695376"/>
      </c:lineChart>
      <c:lineChart>
        <c:grouping val="standar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Miktar Artış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Sheet1!$D$10:$D$48</c:f>
              <c:numCache>
                <c:formatCode>General</c:formatCode>
                <c:ptCount val="3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Sheet1!$E$10:$E$48</c:f>
              <c:numCache>
                <c:formatCode>0.0</c:formatCode>
                <c:ptCount val="39"/>
                <c:pt idx="0">
                  <c:v>5.4758999999999958</c:v>
                </c:pt>
                <c:pt idx="1">
                  <c:v>4.6581000000000046</c:v>
                </c:pt>
                <c:pt idx="2">
                  <c:v>3.6959000000000017</c:v>
                </c:pt>
                <c:pt idx="3">
                  <c:v>3.9943999999999917</c:v>
                </c:pt>
                <c:pt idx="4">
                  <c:v>5.4998000000000005</c:v>
                </c:pt>
                <c:pt idx="5">
                  <c:v>2.7033000000000058</c:v>
                </c:pt>
                <c:pt idx="6">
                  <c:v>7.0959000000000003</c:v>
                </c:pt>
                <c:pt idx="7">
                  <c:v>6.4652999999999992</c:v>
                </c:pt>
                <c:pt idx="8">
                  <c:v>4.5141999999999882</c:v>
                </c:pt>
                <c:pt idx="9">
                  <c:v>7.9257000000000062</c:v>
                </c:pt>
                <c:pt idx="10">
                  <c:v>8.6143000000000001</c:v>
                </c:pt>
                <c:pt idx="11">
                  <c:v>8.4341000000000008</c:v>
                </c:pt>
                <c:pt idx="12">
                  <c:v>7.7265999999999906</c:v>
                </c:pt>
                <c:pt idx="13">
                  <c:v>5.417500000000004</c:v>
                </c:pt>
                <c:pt idx="14">
                  <c:v>8.4817000000000178</c:v>
                </c:pt>
                <c:pt idx="15">
                  <c:v>-2.1968999999999994</c:v>
                </c:pt>
                <c:pt idx="16">
                  <c:v>6.6747999999999763</c:v>
                </c:pt>
                <c:pt idx="17">
                  <c:v>11.181000000000012</c:v>
                </c:pt>
                <c:pt idx="18">
                  <c:v>10.117799999999988</c:v>
                </c:pt>
                <c:pt idx="19">
                  <c:v>11.257900000000006</c:v>
                </c:pt>
                <c:pt idx="20">
                  <c:v>14.343600000000009</c:v>
                </c:pt>
                <c:pt idx="21">
                  <c:v>15.258329409000027</c:v>
                </c:pt>
                <c:pt idx="22">
                  <c:v>6.8618705909999562</c:v>
                </c:pt>
                <c:pt idx="23">
                  <c:v>-3.6070659999999748</c:v>
                </c:pt>
                <c:pt idx="24">
                  <c:v>16.39719599999998</c:v>
                </c:pt>
                <c:pt idx="25">
                  <c:v>18.187791538461539</c:v>
                </c:pt>
                <c:pt idx="26">
                  <c:v>10.103136248682802</c:v>
                </c:pt>
                <c:pt idx="27">
                  <c:v>0.65967682824026497</c:v>
                </c:pt>
                <c:pt idx="28">
                  <c:v>11.802040384615424</c:v>
                </c:pt>
                <c:pt idx="29">
                  <c:v>9.8205822170000374</c:v>
                </c:pt>
                <c:pt idx="30">
                  <c:v>12.624342782999975</c:v>
                </c:pt>
                <c:pt idx="31">
                  <c:v>22.869799999999998</c:v>
                </c:pt>
                <c:pt idx="32">
                  <c:v>7.5244000000000142</c:v>
                </c:pt>
                <c:pt idx="33">
                  <c:v>-0.90433957519979913</c:v>
                </c:pt>
                <c:pt idx="34">
                  <c:v>2.8055320196173739</c:v>
                </c:pt>
                <c:pt idx="35">
                  <c:v>28.020019484281875</c:v>
                </c:pt>
                <c:pt idx="36">
                  <c:v>-6.3437704120975695</c:v>
                </c:pt>
                <c:pt idx="37">
                  <c:v>2.7695536192267696</c:v>
                </c:pt>
                <c:pt idx="38">
                  <c:v>21.794553771078711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3-754E-98F0-0EB98051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0368"/>
        <c:axId val="81665664"/>
      </c:lineChart>
      <c:catAx>
        <c:axId val="15866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95376"/>
        <c:crosses val="autoZero"/>
        <c:auto val="1"/>
        <c:lblAlgn val="ctr"/>
        <c:lblOffset val="100"/>
        <c:noMultiLvlLbl val="0"/>
      </c:catAx>
      <c:valAx>
        <c:axId val="15866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81744"/>
        <c:crosses val="autoZero"/>
        <c:crossBetween val="between"/>
      </c:valAx>
      <c:valAx>
        <c:axId val="816656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0368"/>
        <c:crosses val="max"/>
        <c:crossBetween val="between"/>
      </c:valAx>
      <c:catAx>
        <c:axId val="8164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6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Yıllık Ortalama</a:t>
            </a:r>
            <a:r>
              <a:rPr lang="en-GB" baseline="0"/>
              <a:t> ile Miktarsal ve Yüzde Artış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9177908705467"/>
          <c:y val="0.17619952494061758"/>
          <c:w val="0.8069735513830002"/>
          <c:h val="0.589865150466643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Miktar Artış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Sheet1!$G$19:$G$48</c:f>
              <c:strCache>
                <c:ptCount val="30"/>
                <c:pt idx="0">
                  <c:v>1986-1995</c:v>
                </c:pt>
                <c:pt idx="1">
                  <c:v>1987-1996</c:v>
                </c:pt>
                <c:pt idx="2">
                  <c:v>1988-1997</c:v>
                </c:pt>
                <c:pt idx="3">
                  <c:v>1989-1998</c:v>
                </c:pt>
                <c:pt idx="4">
                  <c:v>1990-1999</c:v>
                </c:pt>
                <c:pt idx="5">
                  <c:v>1991-2000</c:v>
                </c:pt>
                <c:pt idx="6">
                  <c:v>1992-2001</c:v>
                </c:pt>
                <c:pt idx="7">
                  <c:v>1993-2002</c:v>
                </c:pt>
                <c:pt idx="8">
                  <c:v>1994-2003</c:v>
                </c:pt>
                <c:pt idx="9">
                  <c:v>1995-2004</c:v>
                </c:pt>
                <c:pt idx="10">
                  <c:v>1996-2005</c:v>
                </c:pt>
                <c:pt idx="11">
                  <c:v>1997-2006</c:v>
                </c:pt>
                <c:pt idx="12">
                  <c:v>1998-2007</c:v>
                </c:pt>
                <c:pt idx="13">
                  <c:v>1999-2008</c:v>
                </c:pt>
                <c:pt idx="14">
                  <c:v>2000-2009</c:v>
                </c:pt>
                <c:pt idx="15">
                  <c:v>2001-2010</c:v>
                </c:pt>
                <c:pt idx="16">
                  <c:v>2002-2011</c:v>
                </c:pt>
                <c:pt idx="17">
                  <c:v>2003-2012</c:v>
                </c:pt>
                <c:pt idx="18">
                  <c:v>2004-2013</c:v>
                </c:pt>
                <c:pt idx="19">
                  <c:v>2005-2014</c:v>
                </c:pt>
                <c:pt idx="20">
                  <c:v>2006-2015</c:v>
                </c:pt>
                <c:pt idx="21">
                  <c:v>2007-2016</c:v>
                </c:pt>
                <c:pt idx="22">
                  <c:v>2008-2017</c:v>
                </c:pt>
                <c:pt idx="23">
                  <c:v>2009-2018</c:v>
                </c:pt>
                <c:pt idx="24">
                  <c:v>2010-2019</c:v>
                </c:pt>
                <c:pt idx="25">
                  <c:v>2011-2020</c:v>
                </c:pt>
                <c:pt idx="26">
                  <c:v>2012-2021</c:v>
                </c:pt>
                <c:pt idx="27">
                  <c:v>2013-2022</c:v>
                </c:pt>
                <c:pt idx="28">
                  <c:v>2014-2023</c:v>
                </c:pt>
                <c:pt idx="29">
                  <c:v>2015-2024</c:v>
                </c:pt>
              </c:strCache>
            </c:strRef>
          </c:cat>
          <c:val>
            <c:numRef>
              <c:f>Sheet1!$H$19:$H$48</c:f>
              <c:numCache>
                <c:formatCode>0.0</c:formatCode>
                <c:ptCount val="30"/>
                <c:pt idx="0">
                  <c:v>5.2028499999999998</c:v>
                </c:pt>
                <c:pt idx="1">
                  <c:v>5.5166899999999996</c:v>
                </c:pt>
                <c:pt idx="2">
                  <c:v>5.8942899999999998</c:v>
                </c:pt>
                <c:pt idx="3">
                  <c:v>6.2973599999999985</c:v>
                </c:pt>
                <c:pt idx="4">
                  <c:v>6.4396699999999996</c:v>
                </c:pt>
                <c:pt idx="5">
                  <c:v>6.7378600000000004</c:v>
                </c:pt>
                <c:pt idx="6">
                  <c:v>6.2478400000000009</c:v>
                </c:pt>
                <c:pt idx="7">
                  <c:v>6.2057299999999982</c:v>
                </c:pt>
                <c:pt idx="8">
                  <c:v>6.6772999999999998</c:v>
                </c:pt>
                <c:pt idx="9">
                  <c:v>7.23766</c:v>
                </c:pt>
                <c:pt idx="10">
                  <c:v>7.5708799999999998</c:v>
                </c:pt>
                <c:pt idx="11">
                  <c:v>8.1438100000000002</c:v>
                </c:pt>
                <c:pt idx="12">
                  <c:v>8.8262329409000024</c:v>
                </c:pt>
                <c:pt idx="13">
                  <c:v>8.7397600000000004</c:v>
                </c:pt>
                <c:pt idx="14">
                  <c:v>7.8373034000000015</c:v>
                </c:pt>
                <c:pt idx="15">
                  <c:v>8.6288529999999977</c:v>
                </c:pt>
                <c:pt idx="16">
                  <c:v>10.667322153846152</c:v>
                </c:pt>
                <c:pt idx="17">
                  <c:v>11.010155778714434</c:v>
                </c:pt>
                <c:pt idx="18">
                  <c:v>9.9580234615384597</c:v>
                </c:pt>
                <c:pt idx="19">
                  <c:v>10.126447500000003</c:v>
                </c:pt>
                <c:pt idx="20">
                  <c:v>9.9827157217000071</c:v>
                </c:pt>
                <c:pt idx="21">
                  <c:v>9.8107900000000026</c:v>
                </c:pt>
                <c:pt idx="22">
                  <c:v>10.5719370591</c:v>
                </c:pt>
                <c:pt idx="23">
                  <c:v>10.638190000000005</c:v>
                </c:pt>
                <c:pt idx="24">
                  <c:v>10.908462642480023</c:v>
                </c:pt>
                <c:pt idx="25">
                  <c:v>9.5492962444417628</c:v>
                </c:pt>
                <c:pt idx="26">
                  <c:v>10.532519039023796</c:v>
                </c:pt>
                <c:pt idx="27">
                  <c:v>8.8878283729457586</c:v>
                </c:pt>
                <c:pt idx="28">
                  <c:v>9.098816052044409</c:v>
                </c:pt>
                <c:pt idx="29">
                  <c:v>10.098067390690739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2-BF4C-AA35-E0FED145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22127"/>
        <c:axId val="860523839"/>
      </c:lineChart>
      <c:lineChart>
        <c:grouping val="standard"/>
        <c:varyColors val="0"/>
        <c:ser>
          <c:idx val="1"/>
          <c:order val="1"/>
          <c:tx>
            <c:strRef>
              <c:f>Sheet1!$I$18</c:f>
              <c:strCache>
                <c:ptCount val="1"/>
                <c:pt idx="0">
                  <c:v>Yüzde Artış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Sheet1!$G$19:$G$48</c:f>
              <c:strCache>
                <c:ptCount val="30"/>
                <c:pt idx="0">
                  <c:v>1986-1995</c:v>
                </c:pt>
                <c:pt idx="1">
                  <c:v>1987-1996</c:v>
                </c:pt>
                <c:pt idx="2">
                  <c:v>1988-1997</c:v>
                </c:pt>
                <c:pt idx="3">
                  <c:v>1989-1998</c:v>
                </c:pt>
                <c:pt idx="4">
                  <c:v>1990-1999</c:v>
                </c:pt>
                <c:pt idx="5">
                  <c:v>1991-2000</c:v>
                </c:pt>
                <c:pt idx="6">
                  <c:v>1992-2001</c:v>
                </c:pt>
                <c:pt idx="7">
                  <c:v>1993-2002</c:v>
                </c:pt>
                <c:pt idx="8">
                  <c:v>1994-2003</c:v>
                </c:pt>
                <c:pt idx="9">
                  <c:v>1995-2004</c:v>
                </c:pt>
                <c:pt idx="10">
                  <c:v>1996-2005</c:v>
                </c:pt>
                <c:pt idx="11">
                  <c:v>1997-2006</c:v>
                </c:pt>
                <c:pt idx="12">
                  <c:v>1998-2007</c:v>
                </c:pt>
                <c:pt idx="13">
                  <c:v>1999-2008</c:v>
                </c:pt>
                <c:pt idx="14">
                  <c:v>2000-2009</c:v>
                </c:pt>
                <c:pt idx="15">
                  <c:v>2001-2010</c:v>
                </c:pt>
                <c:pt idx="16">
                  <c:v>2002-2011</c:v>
                </c:pt>
                <c:pt idx="17">
                  <c:v>2003-2012</c:v>
                </c:pt>
                <c:pt idx="18">
                  <c:v>2004-2013</c:v>
                </c:pt>
                <c:pt idx="19">
                  <c:v>2005-2014</c:v>
                </c:pt>
                <c:pt idx="20">
                  <c:v>2006-2015</c:v>
                </c:pt>
                <c:pt idx="21">
                  <c:v>2007-2016</c:v>
                </c:pt>
                <c:pt idx="22">
                  <c:v>2008-2017</c:v>
                </c:pt>
                <c:pt idx="23">
                  <c:v>2009-2018</c:v>
                </c:pt>
                <c:pt idx="24">
                  <c:v>2010-2019</c:v>
                </c:pt>
                <c:pt idx="25">
                  <c:v>2011-2020</c:v>
                </c:pt>
                <c:pt idx="26">
                  <c:v>2012-2021</c:v>
                </c:pt>
                <c:pt idx="27">
                  <c:v>2013-2022</c:v>
                </c:pt>
                <c:pt idx="28">
                  <c:v>2014-2023</c:v>
                </c:pt>
                <c:pt idx="29">
                  <c:v>2015-2024</c:v>
                </c:pt>
              </c:strCache>
            </c:strRef>
          </c:cat>
          <c:val>
            <c:numRef>
              <c:f>Sheet1!$I$19:$I$48</c:f>
              <c:numCache>
                <c:formatCode>0.0%</c:formatCode>
                <c:ptCount val="30"/>
                <c:pt idx="0">
                  <c:v>9.7263552757037949E-2</c:v>
                </c:pt>
                <c:pt idx="1">
                  <c:v>9.124888805553806E-2</c:v>
                </c:pt>
                <c:pt idx="2">
                  <c:v>8.8405044976878511E-2</c:v>
                </c:pt>
                <c:pt idx="3">
                  <c:v>8.7552178000064984E-2</c:v>
                </c:pt>
                <c:pt idx="4">
                  <c:v>8.4118609011172157E-2</c:v>
                </c:pt>
                <c:pt idx="5">
                  <c:v>8.083503686838836E-2</c:v>
                </c:pt>
                <c:pt idx="6">
                  <c:v>7.43785357514926E-2</c:v>
                </c:pt>
                <c:pt idx="7">
                  <c:v>6.8039225000206982E-2</c:v>
                </c:pt>
                <c:pt idx="8">
                  <c:v>6.7079241090726563E-2</c:v>
                </c:pt>
                <c:pt idx="9">
                  <c:v>6.816021798628133E-2</c:v>
                </c:pt>
                <c:pt idx="10">
                  <c:v>6.5511289301453335E-2</c:v>
                </c:pt>
                <c:pt idx="11">
                  <c:v>6.4379862614944966E-2</c:v>
                </c:pt>
                <c:pt idx="12">
                  <c:v>6.4143682017701084E-2</c:v>
                </c:pt>
                <c:pt idx="13">
                  <c:v>6.0245745115348102E-2</c:v>
                </c:pt>
                <c:pt idx="14">
                  <c:v>5.3548204840566771E-2</c:v>
                </c:pt>
                <c:pt idx="15">
                  <c:v>5.4680910785705625E-2</c:v>
                </c:pt>
                <c:pt idx="16">
                  <c:v>6.5050764485719559E-2</c:v>
                </c:pt>
                <c:pt idx="17">
                  <c:v>6.4016121489020777E-2</c:v>
                </c:pt>
                <c:pt idx="18">
                  <c:v>5.5650876911813384E-2</c:v>
                </c:pt>
                <c:pt idx="19">
                  <c:v>5.3367945045865971E-2</c:v>
                </c:pt>
                <c:pt idx="20">
                  <c:v>4.9795088182628656E-2</c:v>
                </c:pt>
                <c:pt idx="21">
                  <c:v>4.5761058608238647E-2</c:v>
                </c:pt>
                <c:pt idx="22">
                  <c:v>4.5440537213395936E-2</c:v>
                </c:pt>
                <c:pt idx="23">
                  <c:v>4.4389505415840212E-2</c:v>
                </c:pt>
                <c:pt idx="24">
                  <c:v>4.5910702295124284E-2</c:v>
                </c:pt>
                <c:pt idx="25">
                  <c:v>3.8416992862439513E-2</c:v>
                </c:pt>
                <c:pt idx="26">
                  <c:v>3.8941639889179203E-2</c:v>
                </c:pt>
                <c:pt idx="27">
                  <c:v>3.2642213669367467E-2</c:v>
                </c:pt>
                <c:pt idx="28">
                  <c:v>3.3210176395220579E-2</c:v>
                </c:pt>
                <c:pt idx="29">
                  <c:v>3.4877447510677242E-2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2-BF4C-AA35-E0FED145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597359"/>
        <c:axId val="895585567"/>
      </c:lineChart>
      <c:catAx>
        <c:axId val="8605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23839"/>
        <c:crosses val="autoZero"/>
        <c:auto val="1"/>
        <c:lblAlgn val="ctr"/>
        <c:lblOffset val="100"/>
        <c:noMultiLvlLbl val="0"/>
      </c:catAx>
      <c:valAx>
        <c:axId val="8605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22127"/>
        <c:crosses val="autoZero"/>
        <c:crossBetween val="between"/>
      </c:valAx>
      <c:valAx>
        <c:axId val="89558556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97359"/>
        <c:crosses val="max"/>
        <c:crossBetween val="between"/>
      </c:valAx>
      <c:catAx>
        <c:axId val="895597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585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47001817080553"/>
          <c:y val="0.66330110161407985"/>
          <c:w val="0.35767982673494486"/>
          <c:h val="8.0166831877606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10</xdr:row>
      <xdr:rowOff>184150</xdr:rowOff>
    </xdr:from>
    <xdr:to>
      <xdr:col>16</xdr:col>
      <xdr:colOff>368300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7F7CD-24EC-C93E-0618-CFC5916CF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800100</xdr:colOff>
      <xdr:row>40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1D25E-5CA2-6041-8B1B-A19FEF355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215900</xdr:colOff>
      <xdr:row>27</xdr:row>
      <xdr:rowOff>57150</xdr:rowOff>
    </xdr:from>
    <xdr:to>
      <xdr:col>13</xdr:col>
      <xdr:colOff>711200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88288-60C2-6055-25CD-7208AC108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B136-77E5-5547-92D5-68ECAF42E808}">
  <dimension ref="A4:AT48"/>
  <sheetViews>
    <sheetView tabSelected="1" topLeftCell="B16" workbookViewId="0">
      <selection activeCell="I19" sqref="I19:I48"/>
    </sheetView>
  </sheetViews>
  <sheetFormatPr baseColWidth="10" defaultRowHeight="16" x14ac:dyDescent="0.2"/>
  <sheetData>
    <row r="4" spans="1:46" s="4" customFormat="1" ht="11" x14ac:dyDescent="0.15">
      <c r="A4" s="1" t="s">
        <v>0</v>
      </c>
      <c r="B4" s="1">
        <v>1985</v>
      </c>
      <c r="C4" s="1">
        <v>1986</v>
      </c>
      <c r="D4" s="1"/>
      <c r="E4" s="1">
        <v>1987</v>
      </c>
      <c r="F4" s="1">
        <v>1988</v>
      </c>
      <c r="G4" s="1"/>
      <c r="H4" s="1">
        <v>1989</v>
      </c>
      <c r="I4" s="1">
        <v>1990</v>
      </c>
      <c r="J4" s="1">
        <v>1991</v>
      </c>
      <c r="K4" s="1">
        <v>1992</v>
      </c>
      <c r="L4" s="1">
        <v>1993</v>
      </c>
      <c r="M4" s="1">
        <v>1994</v>
      </c>
      <c r="N4" s="1">
        <v>1995</v>
      </c>
      <c r="O4" s="1">
        <v>1996</v>
      </c>
      <c r="P4" s="1">
        <v>1997</v>
      </c>
      <c r="Q4" s="1">
        <v>1998</v>
      </c>
      <c r="R4" s="1">
        <v>1999</v>
      </c>
      <c r="S4" s="1">
        <v>2000</v>
      </c>
      <c r="T4" s="1">
        <v>2001</v>
      </c>
      <c r="U4" s="1">
        <v>2002</v>
      </c>
      <c r="V4" s="1">
        <v>2003</v>
      </c>
      <c r="W4" s="1">
        <v>2004</v>
      </c>
      <c r="X4" s="1">
        <v>2005</v>
      </c>
      <c r="Y4" s="1">
        <v>2006</v>
      </c>
      <c r="Z4" s="1">
        <v>2007</v>
      </c>
      <c r="AA4" s="1">
        <v>2008</v>
      </c>
      <c r="AB4" s="1">
        <v>2009</v>
      </c>
      <c r="AC4" s="1">
        <v>2010</v>
      </c>
      <c r="AD4" s="1">
        <v>2011</v>
      </c>
      <c r="AE4" s="1">
        <v>2012</v>
      </c>
      <c r="AF4" s="1">
        <v>2013</v>
      </c>
      <c r="AG4" s="1">
        <v>2014</v>
      </c>
      <c r="AH4" s="1">
        <v>2015</v>
      </c>
      <c r="AI4" s="1">
        <v>2016</v>
      </c>
      <c r="AJ4" s="1">
        <v>2017</v>
      </c>
      <c r="AK4" s="1">
        <v>2018</v>
      </c>
      <c r="AL4" s="1">
        <v>2019</v>
      </c>
      <c r="AM4" s="1">
        <v>2020</v>
      </c>
      <c r="AN4" s="1">
        <v>2021</v>
      </c>
      <c r="AO4" s="1">
        <v>2022</v>
      </c>
      <c r="AP4" s="1">
        <v>2023</v>
      </c>
      <c r="AQ4" s="2">
        <v>2024</v>
      </c>
      <c r="AR4" s="3">
        <v>2024</v>
      </c>
      <c r="AS4" s="3" t="s">
        <v>1</v>
      </c>
      <c r="AT4" s="3">
        <v>2024</v>
      </c>
    </row>
    <row r="5" spans="1:46" s="4" customFormat="1" ht="11" x14ac:dyDescent="0.15">
      <c r="A5" s="5" t="s">
        <v>2</v>
      </c>
      <c r="B5" s="6">
        <v>34.218900000000005</v>
      </c>
      <c r="C5" s="6">
        <v>39.694800000000001</v>
      </c>
      <c r="D5" s="6"/>
      <c r="E5" s="6">
        <v>44.352900000000005</v>
      </c>
      <c r="F5" s="6">
        <v>48.048800000000007</v>
      </c>
      <c r="G5" s="6"/>
      <c r="H5" s="6">
        <v>52.043199999999999</v>
      </c>
      <c r="I5" s="6">
        <v>57.542999999999999</v>
      </c>
      <c r="J5" s="6">
        <v>60.246300000000005</v>
      </c>
      <c r="K5" s="6">
        <v>67.342200000000005</v>
      </c>
      <c r="L5" s="6">
        <v>73.807500000000005</v>
      </c>
      <c r="M5" s="6">
        <v>78.321699999999993</v>
      </c>
      <c r="N5" s="6">
        <v>86.247399999999999</v>
      </c>
      <c r="O5" s="6">
        <v>94.861699999999999</v>
      </c>
      <c r="P5" s="6">
        <v>103.2958</v>
      </c>
      <c r="Q5" s="6">
        <v>111.02239999999999</v>
      </c>
      <c r="R5" s="6">
        <v>116.43989999999999</v>
      </c>
      <c r="S5" s="6">
        <v>124.92160000000001</v>
      </c>
      <c r="T5" s="6">
        <v>122.72470000000001</v>
      </c>
      <c r="U5" s="6">
        <v>129.39949999999999</v>
      </c>
      <c r="V5" s="6">
        <v>140.5805</v>
      </c>
      <c r="W5" s="6">
        <v>150.69829999999999</v>
      </c>
      <c r="X5" s="6">
        <v>161.9562</v>
      </c>
      <c r="Y5" s="6">
        <v>176.2998</v>
      </c>
      <c r="Z5" s="6">
        <v>191.55812940900003</v>
      </c>
      <c r="AA5" s="6">
        <v>198.42</v>
      </c>
      <c r="AB5" s="6">
        <v>194.81293400000001</v>
      </c>
      <c r="AC5" s="6">
        <v>211.21012999999999</v>
      </c>
      <c r="AD5" s="6">
        <v>229.39792153846153</v>
      </c>
      <c r="AE5" s="6">
        <v>239.50105778714433</v>
      </c>
      <c r="AF5" s="6">
        <v>240.1607346153846</v>
      </c>
      <c r="AG5" s="6">
        <v>251.96277500000002</v>
      </c>
      <c r="AH5" s="6">
        <v>261.78335721700006</v>
      </c>
      <c r="AI5" s="6">
        <v>274.40770000000003</v>
      </c>
      <c r="AJ5" s="6">
        <v>297.27750000000003</v>
      </c>
      <c r="AK5" s="6">
        <v>304.80190000000005</v>
      </c>
      <c r="AL5" s="6">
        <v>303.89756042480025</v>
      </c>
      <c r="AM5" s="6">
        <v>306.70309244441762</v>
      </c>
      <c r="AN5" s="6">
        <v>334.7231119286995</v>
      </c>
      <c r="AO5" s="6">
        <v>328.37934151660193</v>
      </c>
      <c r="AP5" s="6">
        <v>331.1488951358287</v>
      </c>
      <c r="AQ5" s="7">
        <v>352.94344890690741</v>
      </c>
      <c r="AR5" s="8">
        <v>6.2902904747428101E-2</v>
      </c>
      <c r="AS5" s="9">
        <v>3.4277017110277308E-2</v>
      </c>
      <c r="AT5" s="8">
        <v>1.1292053227614658E-2</v>
      </c>
    </row>
    <row r="8" spans="1:46" x14ac:dyDescent="0.2">
      <c r="B8" t="s">
        <v>0</v>
      </c>
      <c r="C8" t="s">
        <v>2</v>
      </c>
    </row>
    <row r="9" spans="1:46" x14ac:dyDescent="0.2">
      <c r="B9">
        <v>1985</v>
      </c>
      <c r="C9">
        <v>34.218900000000005</v>
      </c>
      <c r="E9" t="s">
        <v>3</v>
      </c>
      <c r="F9" t="s">
        <v>4</v>
      </c>
    </row>
    <row r="10" spans="1:46" x14ac:dyDescent="0.2">
      <c r="B10">
        <v>1986</v>
      </c>
      <c r="C10">
        <v>39.694800000000001</v>
      </c>
      <c r="D10">
        <f>B10</f>
        <v>1986</v>
      </c>
      <c r="E10" s="11">
        <f>C10-C9</f>
        <v>5.4758999999999958</v>
      </c>
      <c r="F10" s="10">
        <f>C10/C9-1</f>
        <v>0.16002559988778109</v>
      </c>
      <c r="G10" s="10"/>
    </row>
    <row r="11" spans="1:46" x14ac:dyDescent="0.2">
      <c r="B11">
        <v>1987</v>
      </c>
      <c r="C11">
        <v>44.352900000000005</v>
      </c>
      <c r="D11">
        <f t="shared" ref="D11:D48" si="0">B11</f>
        <v>1987</v>
      </c>
      <c r="E11" s="11">
        <f>C11-C10</f>
        <v>4.6581000000000046</v>
      </c>
      <c r="F11" s="10">
        <f t="shared" ref="F11:F48" si="1">C11/C10-1</f>
        <v>0.11734786420387566</v>
      </c>
      <c r="G11" s="10"/>
    </row>
    <row r="12" spans="1:46" x14ac:dyDescent="0.2">
      <c r="B12">
        <v>1988</v>
      </c>
      <c r="C12">
        <v>48.048800000000007</v>
      </c>
      <c r="D12">
        <f t="shared" si="0"/>
        <v>1988</v>
      </c>
      <c r="E12" s="11">
        <f>C12-C11</f>
        <v>3.6959000000000017</v>
      </c>
      <c r="F12" s="10">
        <f t="shared" si="1"/>
        <v>8.332938770632814E-2</v>
      </c>
      <c r="G12" s="10"/>
    </row>
    <row r="13" spans="1:46" x14ac:dyDescent="0.2">
      <c r="B13">
        <v>1989</v>
      </c>
      <c r="C13">
        <v>52.043199999999999</v>
      </c>
      <c r="D13">
        <f t="shared" si="0"/>
        <v>1989</v>
      </c>
      <c r="E13" s="11">
        <f>C13-C12</f>
        <v>3.9943999999999917</v>
      </c>
      <c r="F13" s="10">
        <f t="shared" si="1"/>
        <v>8.3132148981868159E-2</v>
      </c>
      <c r="G13" s="10"/>
    </row>
    <row r="14" spans="1:46" x14ac:dyDescent="0.2">
      <c r="B14">
        <v>1990</v>
      </c>
      <c r="C14">
        <v>57.542999999999999</v>
      </c>
      <c r="D14">
        <f t="shared" si="0"/>
        <v>1990</v>
      </c>
      <c r="E14" s="11">
        <f>C14-C13</f>
        <v>5.4998000000000005</v>
      </c>
      <c r="F14" s="10">
        <f t="shared" si="1"/>
        <v>0.10567759092446272</v>
      </c>
      <c r="G14" s="10"/>
      <c r="J14">
        <f>AVERAGE(E10:E14)</f>
        <v>4.6648199999999989</v>
      </c>
    </row>
    <row r="15" spans="1:46" x14ac:dyDescent="0.2">
      <c r="B15">
        <v>1991</v>
      </c>
      <c r="C15">
        <v>60.246300000000005</v>
      </c>
      <c r="D15">
        <f t="shared" si="0"/>
        <v>1991</v>
      </c>
      <c r="E15" s="11">
        <f>C15-C14</f>
        <v>2.7033000000000058</v>
      </c>
      <c r="F15" s="10">
        <f t="shared" si="1"/>
        <v>4.6978781085449173E-2</v>
      </c>
      <c r="G15" s="10"/>
      <c r="J15">
        <f>AVERAGE(E11:E15)</f>
        <v>4.1103000000000005</v>
      </c>
    </row>
    <row r="16" spans="1:46" x14ac:dyDescent="0.2">
      <c r="B16">
        <v>1992</v>
      </c>
      <c r="C16">
        <v>67.342200000000005</v>
      </c>
      <c r="D16">
        <f t="shared" si="0"/>
        <v>1992</v>
      </c>
      <c r="E16" s="11">
        <f>C16-C15</f>
        <v>7.0959000000000003</v>
      </c>
      <c r="F16" s="10">
        <f t="shared" si="1"/>
        <v>0.11778150691411748</v>
      </c>
      <c r="G16" s="10"/>
      <c r="J16">
        <f>AVERAGE(E12:E16)</f>
        <v>4.5978599999999998</v>
      </c>
    </row>
    <row r="17" spans="2:10" x14ac:dyDescent="0.2">
      <c r="B17">
        <v>1993</v>
      </c>
      <c r="C17">
        <v>73.807500000000005</v>
      </c>
      <c r="D17">
        <f t="shared" si="0"/>
        <v>1993</v>
      </c>
      <c r="E17" s="11">
        <f>C17-C16</f>
        <v>6.4652999999999992</v>
      </c>
      <c r="F17" s="10">
        <f t="shared" si="1"/>
        <v>9.6006664468936354E-2</v>
      </c>
      <c r="G17" s="10"/>
      <c r="J17">
        <f>AVERAGE(E13:E17)</f>
        <v>5.1517399999999993</v>
      </c>
    </row>
    <row r="18" spans="2:10" x14ac:dyDescent="0.2">
      <c r="B18">
        <v>1994</v>
      </c>
      <c r="C18">
        <v>78.321699999999993</v>
      </c>
      <c r="D18">
        <f t="shared" si="0"/>
        <v>1994</v>
      </c>
      <c r="E18" s="11">
        <f>C18-C17</f>
        <v>4.5141999999999882</v>
      </c>
      <c r="F18" s="10">
        <f t="shared" si="1"/>
        <v>6.1161806049520484E-2</v>
      </c>
      <c r="G18" s="10"/>
      <c r="H18" t="str">
        <f>E9</f>
        <v>Miktar Artış</v>
      </c>
      <c r="I18" t="str">
        <f>F9</f>
        <v>Yüzde Artış</v>
      </c>
      <c r="J18">
        <f>AVERAGE(E14:E18)</f>
        <v>5.2556999999999992</v>
      </c>
    </row>
    <row r="19" spans="2:10" x14ac:dyDescent="0.2">
      <c r="B19">
        <v>1995</v>
      </c>
      <c r="C19">
        <v>86.247399999999999</v>
      </c>
      <c r="D19">
        <f t="shared" si="0"/>
        <v>1995</v>
      </c>
      <c r="E19" s="11">
        <f>C19-C18</f>
        <v>7.9257000000000062</v>
      </c>
      <c r="F19" s="10">
        <f t="shared" si="1"/>
        <v>0.10119417734804026</v>
      </c>
      <c r="G19" s="10" t="str">
        <f>D10&amp;"-"&amp;D19</f>
        <v>1986-1995</v>
      </c>
      <c r="H19" s="11">
        <f>AVERAGE(E10:E19)</f>
        <v>5.2028499999999998</v>
      </c>
      <c r="I19" s="12">
        <f>AVERAGE(F10:F19)</f>
        <v>9.7263552757037949E-2</v>
      </c>
      <c r="J19">
        <f>AVERAGE(E15:E19)</f>
        <v>5.7408799999999998</v>
      </c>
    </row>
    <row r="20" spans="2:10" x14ac:dyDescent="0.2">
      <c r="B20">
        <v>1996</v>
      </c>
      <c r="C20">
        <v>94.861699999999999</v>
      </c>
      <c r="D20">
        <f t="shared" si="0"/>
        <v>1996</v>
      </c>
      <c r="E20" s="11">
        <f>C20-C19</f>
        <v>8.6143000000000001</v>
      </c>
      <c r="F20" s="10">
        <f t="shared" si="1"/>
        <v>9.9878952872782145E-2</v>
      </c>
      <c r="G20" s="10" t="str">
        <f t="shared" ref="G20:G48" si="2">D11&amp;"-"&amp;D20</f>
        <v>1987-1996</v>
      </c>
      <c r="H20" s="11">
        <f t="shared" ref="H20:I20" si="3">AVERAGE(E11:E20)</f>
        <v>5.5166899999999996</v>
      </c>
      <c r="I20" s="12">
        <f t="shared" si="3"/>
        <v>9.124888805553806E-2</v>
      </c>
      <c r="J20">
        <f>AVERAGE(E16:E20)</f>
        <v>6.9230799999999988</v>
      </c>
    </row>
    <row r="21" spans="2:10" x14ac:dyDescent="0.2">
      <c r="B21">
        <v>1997</v>
      </c>
      <c r="C21">
        <v>103.2958</v>
      </c>
      <c r="D21">
        <f t="shared" si="0"/>
        <v>1997</v>
      </c>
      <c r="E21" s="11">
        <f>C21-C20</f>
        <v>8.4341000000000008</v>
      </c>
      <c r="F21" s="10">
        <f t="shared" si="1"/>
        <v>8.8909433417280193E-2</v>
      </c>
      <c r="G21" s="10" t="str">
        <f t="shared" si="2"/>
        <v>1988-1997</v>
      </c>
      <c r="H21" s="11">
        <f t="shared" ref="H21:I21" si="4">AVERAGE(E12:E21)</f>
        <v>5.8942899999999998</v>
      </c>
      <c r="I21" s="12">
        <f t="shared" si="4"/>
        <v>8.8405044976878511E-2</v>
      </c>
      <c r="J21">
        <f>AVERAGE(E17:E21)</f>
        <v>7.1907199999999989</v>
      </c>
    </row>
    <row r="22" spans="2:10" x14ac:dyDescent="0.2">
      <c r="B22">
        <v>1998</v>
      </c>
      <c r="C22">
        <v>111.02239999999999</v>
      </c>
      <c r="D22">
        <f t="shared" si="0"/>
        <v>1998</v>
      </c>
      <c r="E22" s="11">
        <f>C22-C21</f>
        <v>7.7265999999999906</v>
      </c>
      <c r="F22" s="10">
        <f t="shared" si="1"/>
        <v>7.4800717938192873E-2</v>
      </c>
      <c r="G22" s="10" t="str">
        <f t="shared" si="2"/>
        <v>1989-1998</v>
      </c>
      <c r="H22" s="11">
        <f t="shared" ref="H22:I22" si="5">AVERAGE(E13:E22)</f>
        <v>6.2973599999999985</v>
      </c>
      <c r="I22" s="12">
        <f t="shared" si="5"/>
        <v>8.7552178000064984E-2</v>
      </c>
      <c r="J22">
        <f>AVERAGE(E18:E22)</f>
        <v>7.4429799999999968</v>
      </c>
    </row>
    <row r="23" spans="2:10" x14ac:dyDescent="0.2">
      <c r="B23">
        <v>1999</v>
      </c>
      <c r="C23">
        <v>116.43989999999999</v>
      </c>
      <c r="D23">
        <f t="shared" si="0"/>
        <v>1999</v>
      </c>
      <c r="E23" s="11">
        <f>C23-C22</f>
        <v>5.417500000000004</v>
      </c>
      <c r="F23" s="10">
        <f t="shared" si="1"/>
        <v>4.8796459092939948E-2</v>
      </c>
      <c r="G23" s="10" t="str">
        <f t="shared" si="2"/>
        <v>1990-1999</v>
      </c>
      <c r="H23" s="11">
        <f t="shared" ref="H23:I23" si="6">AVERAGE(E14:E23)</f>
        <v>6.4396699999999996</v>
      </c>
      <c r="I23" s="12">
        <f t="shared" si="6"/>
        <v>8.4118609011172157E-2</v>
      </c>
      <c r="J23">
        <f>AVERAGE(E19:E23)</f>
        <v>7.62364</v>
      </c>
    </row>
    <row r="24" spans="2:10" x14ac:dyDescent="0.2">
      <c r="B24">
        <v>2000</v>
      </c>
      <c r="C24">
        <v>124.92160000000001</v>
      </c>
      <c r="D24">
        <f t="shared" si="0"/>
        <v>2000</v>
      </c>
      <c r="E24" s="11">
        <f>C24-C23</f>
        <v>8.4817000000000178</v>
      </c>
      <c r="F24" s="10">
        <f t="shared" si="1"/>
        <v>7.2841869496624634E-2</v>
      </c>
      <c r="G24" s="10" t="str">
        <f t="shared" si="2"/>
        <v>1991-2000</v>
      </c>
      <c r="H24" s="11">
        <f t="shared" ref="H24:I24" si="7">AVERAGE(E15:E24)</f>
        <v>6.7378600000000004</v>
      </c>
      <c r="I24" s="12">
        <f t="shared" si="7"/>
        <v>8.083503686838836E-2</v>
      </c>
      <c r="J24">
        <f>AVERAGE(E20:E24)</f>
        <v>7.7348400000000028</v>
      </c>
    </row>
    <row r="25" spans="2:10" x14ac:dyDescent="0.2">
      <c r="B25">
        <v>2001</v>
      </c>
      <c r="C25">
        <v>122.72470000000001</v>
      </c>
      <c r="D25">
        <f t="shared" si="0"/>
        <v>2001</v>
      </c>
      <c r="E25" s="11">
        <f>C25-C24</f>
        <v>-2.1968999999999994</v>
      </c>
      <c r="F25" s="10">
        <f t="shared" si="1"/>
        <v>-1.7586230083508347E-2</v>
      </c>
      <c r="G25" s="10" t="str">
        <f t="shared" si="2"/>
        <v>1992-2001</v>
      </c>
      <c r="H25" s="11">
        <f t="shared" ref="H25:I25" si="8">AVERAGE(E16:E25)</f>
        <v>6.2478400000000009</v>
      </c>
      <c r="I25" s="12">
        <f t="shared" si="8"/>
        <v>7.43785357514926E-2</v>
      </c>
      <c r="J25">
        <f>AVERAGE(E21:E25)</f>
        <v>5.5726000000000031</v>
      </c>
    </row>
    <row r="26" spans="2:10" x14ac:dyDescent="0.2">
      <c r="B26">
        <v>2002</v>
      </c>
      <c r="C26">
        <v>129.39949999999999</v>
      </c>
      <c r="D26">
        <f t="shared" si="0"/>
        <v>2002</v>
      </c>
      <c r="E26" s="11">
        <f>C26-C25</f>
        <v>6.6747999999999763</v>
      </c>
      <c r="F26" s="10">
        <f t="shared" si="1"/>
        <v>5.4388399401261278E-2</v>
      </c>
      <c r="G26" s="10" t="str">
        <f t="shared" si="2"/>
        <v>1993-2002</v>
      </c>
      <c r="H26" s="11">
        <f t="shared" ref="H26:I26" si="9">AVERAGE(E17:E26)</f>
        <v>6.2057299999999982</v>
      </c>
      <c r="I26" s="12">
        <f t="shared" si="9"/>
        <v>6.8039225000206982E-2</v>
      </c>
      <c r="J26">
        <f>AVERAGE(E22:E26)</f>
        <v>5.2207399999999975</v>
      </c>
    </row>
    <row r="27" spans="2:10" x14ac:dyDescent="0.2">
      <c r="B27">
        <v>2003</v>
      </c>
      <c r="C27">
        <v>140.5805</v>
      </c>
      <c r="D27">
        <f t="shared" si="0"/>
        <v>2003</v>
      </c>
      <c r="E27" s="11">
        <f>C27-C26</f>
        <v>11.181000000000012</v>
      </c>
      <c r="F27" s="10">
        <f t="shared" si="1"/>
        <v>8.6406825374132135E-2</v>
      </c>
      <c r="G27" s="10" t="str">
        <f t="shared" si="2"/>
        <v>1994-2003</v>
      </c>
      <c r="H27" s="11">
        <f t="shared" ref="H27:I27" si="10">AVERAGE(E18:E27)</f>
        <v>6.6772999999999998</v>
      </c>
      <c r="I27" s="12">
        <f t="shared" si="10"/>
        <v>6.7079241090726563E-2</v>
      </c>
      <c r="J27">
        <f>AVERAGE(E23:E27)</f>
        <v>5.9116200000000019</v>
      </c>
    </row>
    <row r="28" spans="2:10" x14ac:dyDescent="0.2">
      <c r="B28">
        <v>2004</v>
      </c>
      <c r="C28">
        <v>150.69829999999999</v>
      </c>
      <c r="D28">
        <f t="shared" si="0"/>
        <v>2004</v>
      </c>
      <c r="E28" s="11">
        <f>C28-C27</f>
        <v>10.117799999999988</v>
      </c>
      <c r="F28" s="10">
        <f t="shared" si="1"/>
        <v>7.1971575005068233E-2</v>
      </c>
      <c r="G28" s="10" t="str">
        <f t="shared" si="2"/>
        <v>1995-2004</v>
      </c>
      <c r="H28" s="11">
        <f t="shared" ref="H28:I28" si="11">AVERAGE(E19:E28)</f>
        <v>7.23766</v>
      </c>
      <c r="I28" s="12">
        <f t="shared" si="11"/>
        <v>6.816021798628133E-2</v>
      </c>
      <c r="J28">
        <f>AVERAGE(E24:E28)</f>
        <v>6.8516799999999991</v>
      </c>
    </row>
    <row r="29" spans="2:10" x14ac:dyDescent="0.2">
      <c r="B29">
        <v>2005</v>
      </c>
      <c r="C29">
        <v>161.9562</v>
      </c>
      <c r="D29">
        <f t="shared" si="0"/>
        <v>2005</v>
      </c>
      <c r="E29" s="11">
        <f>C29-C28</f>
        <v>11.257900000000006</v>
      </c>
      <c r="F29" s="10">
        <f t="shared" si="1"/>
        <v>7.4704890499760257E-2</v>
      </c>
      <c r="G29" s="10" t="str">
        <f t="shared" si="2"/>
        <v>1996-2005</v>
      </c>
      <c r="H29" s="11">
        <f t="shared" ref="H29:I29" si="12">AVERAGE(E20:E29)</f>
        <v>7.5708799999999998</v>
      </c>
      <c r="I29" s="12">
        <f t="shared" si="12"/>
        <v>6.5511289301453335E-2</v>
      </c>
      <c r="J29">
        <f>AVERAGE(E25:E29)</f>
        <v>7.4069199999999968</v>
      </c>
    </row>
    <row r="30" spans="2:10" x14ac:dyDescent="0.2">
      <c r="B30">
        <v>2006</v>
      </c>
      <c r="C30">
        <v>176.2998</v>
      </c>
      <c r="D30">
        <f t="shared" si="0"/>
        <v>2006</v>
      </c>
      <c r="E30" s="11">
        <f>C30-C29</f>
        <v>14.343600000000009</v>
      </c>
      <c r="F30" s="10">
        <f t="shared" si="1"/>
        <v>8.8564686007698512E-2</v>
      </c>
      <c r="G30" s="10" t="str">
        <f t="shared" si="2"/>
        <v>1997-2006</v>
      </c>
      <c r="H30" s="11">
        <f t="shared" ref="H30:I30" si="13">AVERAGE(E21:E30)</f>
        <v>8.1438100000000002</v>
      </c>
      <c r="I30" s="12">
        <f t="shared" si="13"/>
        <v>6.4379862614944966E-2</v>
      </c>
      <c r="J30">
        <f>AVERAGE(E26:E30)</f>
        <v>10.715019999999999</v>
      </c>
    </row>
    <row r="31" spans="2:10" x14ac:dyDescent="0.2">
      <c r="B31">
        <v>2007</v>
      </c>
      <c r="C31">
        <v>191.55812940900003</v>
      </c>
      <c r="D31">
        <f t="shared" si="0"/>
        <v>2007</v>
      </c>
      <c r="E31" s="11">
        <f>C31-C30</f>
        <v>15.258329409000027</v>
      </c>
      <c r="F31" s="10">
        <f t="shared" si="1"/>
        <v>8.6547627444841346E-2</v>
      </c>
      <c r="G31" s="10" t="str">
        <f t="shared" si="2"/>
        <v>1998-2007</v>
      </c>
      <c r="H31" s="11">
        <f t="shared" ref="H31:I31" si="14">AVERAGE(E22:E31)</f>
        <v>8.8262329409000024</v>
      </c>
      <c r="I31" s="12">
        <f t="shared" si="14"/>
        <v>6.4143682017701084E-2</v>
      </c>
      <c r="J31">
        <f>AVERAGE(E27:E31)</f>
        <v>12.431725881800009</v>
      </c>
    </row>
    <row r="32" spans="2:10" x14ac:dyDescent="0.2">
      <c r="B32">
        <v>2008</v>
      </c>
      <c r="C32">
        <v>198.42</v>
      </c>
      <c r="D32">
        <f t="shared" si="0"/>
        <v>2008</v>
      </c>
      <c r="E32" s="11">
        <f>C32-C31</f>
        <v>6.8618705909999562</v>
      </c>
      <c r="F32" s="10">
        <f t="shared" si="1"/>
        <v>3.5821348914663043E-2</v>
      </c>
      <c r="G32" s="10" t="str">
        <f t="shared" si="2"/>
        <v>1999-2008</v>
      </c>
      <c r="H32" s="11">
        <f t="shared" ref="H32:I32" si="15">AVERAGE(E23:E32)</f>
        <v>8.7397600000000004</v>
      </c>
      <c r="I32" s="12">
        <f t="shared" si="15"/>
        <v>6.0245745115348102E-2</v>
      </c>
      <c r="J32">
        <f>AVERAGE(E28:E32)</f>
        <v>11.567899999999998</v>
      </c>
    </row>
    <row r="33" spans="2:10" x14ac:dyDescent="0.2">
      <c r="B33">
        <v>2009</v>
      </c>
      <c r="C33">
        <v>194.81293400000001</v>
      </c>
      <c r="D33">
        <f t="shared" si="0"/>
        <v>2009</v>
      </c>
      <c r="E33" s="11">
        <f>C33-C32</f>
        <v>-3.6070659999999748</v>
      </c>
      <c r="F33" s="10">
        <f t="shared" si="1"/>
        <v>-1.8178943654873381E-2</v>
      </c>
      <c r="G33" s="10" t="str">
        <f t="shared" si="2"/>
        <v>2000-2009</v>
      </c>
      <c r="H33" s="11">
        <f t="shared" ref="H33:I33" si="16">AVERAGE(E24:E33)</f>
        <v>7.8373034000000015</v>
      </c>
      <c r="I33" s="12">
        <f t="shared" si="16"/>
        <v>5.3548204840566771E-2</v>
      </c>
      <c r="J33">
        <f>AVERAGE(E29:E33)</f>
        <v>8.8229268000000047</v>
      </c>
    </row>
    <row r="34" spans="2:10" x14ac:dyDescent="0.2">
      <c r="B34">
        <v>2010</v>
      </c>
      <c r="C34">
        <v>211.21012999999999</v>
      </c>
      <c r="D34">
        <f t="shared" si="0"/>
        <v>2010</v>
      </c>
      <c r="E34" s="11">
        <f>C34-C33</f>
        <v>16.39719599999998</v>
      </c>
      <c r="F34" s="10">
        <f t="shared" si="1"/>
        <v>8.41689289480132E-2</v>
      </c>
      <c r="G34" s="10" t="str">
        <f t="shared" si="2"/>
        <v>2001-2010</v>
      </c>
      <c r="H34" s="11">
        <f t="shared" ref="H34:I34" si="17">AVERAGE(E25:E34)</f>
        <v>8.6288529999999977</v>
      </c>
      <c r="I34" s="12">
        <f t="shared" si="17"/>
        <v>5.4680910785705625E-2</v>
      </c>
      <c r="J34">
        <f>AVERAGE(E30:E34)</f>
        <v>9.8507859999999994</v>
      </c>
    </row>
    <row r="35" spans="2:10" x14ac:dyDescent="0.2">
      <c r="B35">
        <v>2011</v>
      </c>
      <c r="C35">
        <v>229.39792153846153</v>
      </c>
      <c r="D35">
        <f t="shared" si="0"/>
        <v>2011</v>
      </c>
      <c r="E35" s="11">
        <f>C35-C34</f>
        <v>18.187791538461539</v>
      </c>
      <c r="F35" s="10">
        <f t="shared" si="1"/>
        <v>8.6112306916630965E-2</v>
      </c>
      <c r="G35" s="10" t="str">
        <f t="shared" si="2"/>
        <v>2002-2011</v>
      </c>
      <c r="H35" s="11">
        <f t="shared" ref="H35:I35" si="18">AVERAGE(E26:E35)</f>
        <v>10.667322153846152</v>
      </c>
      <c r="I35" s="12">
        <f t="shared" si="18"/>
        <v>6.5050764485719559E-2</v>
      </c>
      <c r="J35">
        <f>AVERAGE(E31:E35)</f>
        <v>10.619624307692305</v>
      </c>
    </row>
    <row r="36" spans="2:10" x14ac:dyDescent="0.2">
      <c r="B36">
        <v>2012</v>
      </c>
      <c r="C36">
        <v>239.50105778714433</v>
      </c>
      <c r="D36">
        <f t="shared" si="0"/>
        <v>2012</v>
      </c>
      <c r="E36" s="11">
        <f>C36-C35</f>
        <v>10.103136248682802</v>
      </c>
      <c r="F36" s="10">
        <f t="shared" si="1"/>
        <v>4.404196943427352E-2</v>
      </c>
      <c r="G36" s="10" t="str">
        <f t="shared" si="2"/>
        <v>2003-2012</v>
      </c>
      <c r="H36" s="11">
        <f t="shared" ref="H36:I36" si="19">AVERAGE(E27:E36)</f>
        <v>11.010155778714434</v>
      </c>
      <c r="I36" s="12">
        <f t="shared" si="19"/>
        <v>6.4016121489020777E-2</v>
      </c>
      <c r="J36">
        <f>AVERAGE(E32:E36)</f>
        <v>9.5885856756288597</v>
      </c>
    </row>
    <row r="37" spans="2:10" x14ac:dyDescent="0.2">
      <c r="B37">
        <v>2013</v>
      </c>
      <c r="C37">
        <v>240.1607346153846</v>
      </c>
      <c r="D37">
        <f t="shared" si="0"/>
        <v>2013</v>
      </c>
      <c r="E37" s="11">
        <f>C37-C36</f>
        <v>0.65967682824026497</v>
      </c>
      <c r="F37" s="10">
        <f t="shared" si="1"/>
        <v>2.7543796020581546E-3</v>
      </c>
      <c r="G37" s="10" t="str">
        <f t="shared" si="2"/>
        <v>2004-2013</v>
      </c>
      <c r="H37" s="11">
        <f t="shared" ref="H37:I37" si="20">AVERAGE(E28:E37)</f>
        <v>9.9580234615384597</v>
      </c>
      <c r="I37" s="12">
        <f t="shared" si="20"/>
        <v>5.5650876911813384E-2</v>
      </c>
      <c r="J37">
        <f>AVERAGE(E33:E37)</f>
        <v>8.3481469230769214</v>
      </c>
    </row>
    <row r="38" spans="2:10" x14ac:dyDescent="0.2">
      <c r="B38">
        <v>2014</v>
      </c>
      <c r="C38">
        <v>251.96277500000002</v>
      </c>
      <c r="D38">
        <f t="shared" si="0"/>
        <v>2014</v>
      </c>
      <c r="E38" s="11">
        <f>C38-C37</f>
        <v>11.802040384615424</v>
      </c>
      <c r="F38" s="10">
        <f t="shared" si="1"/>
        <v>4.9142256345594104E-2</v>
      </c>
      <c r="G38" s="10" t="str">
        <f t="shared" si="2"/>
        <v>2005-2014</v>
      </c>
      <c r="H38" s="11">
        <f t="shared" ref="H38:I38" si="21">AVERAGE(E29:E38)</f>
        <v>10.126447500000003</v>
      </c>
      <c r="I38" s="12">
        <f t="shared" si="21"/>
        <v>5.3367945045865971E-2</v>
      </c>
      <c r="J38">
        <f>AVERAGE(E34:E38)</f>
        <v>11.429968200000001</v>
      </c>
    </row>
    <row r="39" spans="2:10" x14ac:dyDescent="0.2">
      <c r="B39">
        <v>2015</v>
      </c>
      <c r="C39">
        <v>261.78335721700006</v>
      </c>
      <c r="D39">
        <f t="shared" si="0"/>
        <v>2015</v>
      </c>
      <c r="E39" s="11">
        <f>C39-C38</f>
        <v>9.8205822170000374</v>
      </c>
      <c r="F39" s="10">
        <f t="shared" si="1"/>
        <v>3.8976321867387087E-2</v>
      </c>
      <c r="G39" s="10" t="str">
        <f t="shared" si="2"/>
        <v>2006-2015</v>
      </c>
      <c r="H39" s="11">
        <f t="shared" ref="H39:I39" si="22">AVERAGE(E30:E39)</f>
        <v>9.9827157217000071</v>
      </c>
      <c r="I39" s="12">
        <f t="shared" si="22"/>
        <v>4.9795088182628656E-2</v>
      </c>
      <c r="J39">
        <f>AVERAGE(E35:E39)</f>
        <v>10.114645443400013</v>
      </c>
    </row>
    <row r="40" spans="2:10" x14ac:dyDescent="0.2">
      <c r="B40">
        <v>2016</v>
      </c>
      <c r="C40">
        <v>274.40770000000003</v>
      </c>
      <c r="D40">
        <f t="shared" si="0"/>
        <v>2016</v>
      </c>
      <c r="E40" s="11">
        <f>C40-C39</f>
        <v>12.624342782999975</v>
      </c>
      <c r="F40" s="10">
        <f t="shared" si="1"/>
        <v>4.8224390263798433E-2</v>
      </c>
      <c r="G40" s="10" t="str">
        <f t="shared" si="2"/>
        <v>2007-2016</v>
      </c>
      <c r="H40" s="11">
        <f t="shared" ref="H40:I40" si="23">AVERAGE(E31:E40)</f>
        <v>9.8107900000000026</v>
      </c>
      <c r="I40" s="12">
        <f t="shared" si="23"/>
        <v>4.5761058608238647E-2</v>
      </c>
      <c r="J40">
        <f>AVERAGE(E36:E40)</f>
        <v>9.0019556923076998</v>
      </c>
    </row>
    <row r="41" spans="2:10" x14ac:dyDescent="0.2">
      <c r="B41">
        <v>2017</v>
      </c>
      <c r="C41">
        <v>297.27750000000003</v>
      </c>
      <c r="D41">
        <f t="shared" si="0"/>
        <v>2017</v>
      </c>
      <c r="E41" s="11">
        <f>C41-C40</f>
        <v>22.869799999999998</v>
      </c>
      <c r="F41" s="10">
        <f t="shared" si="1"/>
        <v>8.3342413496414247E-2</v>
      </c>
      <c r="G41" s="10" t="str">
        <f t="shared" si="2"/>
        <v>2008-2017</v>
      </c>
      <c r="H41" s="11">
        <f t="shared" ref="H41:I41" si="24">AVERAGE(E32:E41)</f>
        <v>10.5719370591</v>
      </c>
      <c r="I41" s="12">
        <f t="shared" si="24"/>
        <v>4.5440537213395936E-2</v>
      </c>
      <c r="J41">
        <f>AVERAGE(E37:E41)</f>
        <v>11.55528844257114</v>
      </c>
    </row>
    <row r="42" spans="2:10" x14ac:dyDescent="0.2">
      <c r="B42">
        <v>2018</v>
      </c>
      <c r="C42">
        <v>304.80190000000005</v>
      </c>
      <c r="D42">
        <f t="shared" si="0"/>
        <v>2018</v>
      </c>
      <c r="E42" s="11">
        <f>C42-C41</f>
        <v>7.5244000000000142</v>
      </c>
      <c r="F42" s="10">
        <f t="shared" si="1"/>
        <v>2.5311030939105805E-2</v>
      </c>
      <c r="G42" s="10" t="str">
        <f t="shared" si="2"/>
        <v>2009-2018</v>
      </c>
      <c r="H42" s="11">
        <f t="shared" ref="H42:I42" si="25">AVERAGE(E33:E42)</f>
        <v>10.638190000000005</v>
      </c>
      <c r="I42" s="12">
        <f t="shared" si="25"/>
        <v>4.4389505415840212E-2</v>
      </c>
      <c r="J42">
        <f>AVERAGE(E38:E42)</f>
        <v>12.928233076923089</v>
      </c>
    </row>
    <row r="43" spans="2:10" x14ac:dyDescent="0.2">
      <c r="B43">
        <v>2019</v>
      </c>
      <c r="C43">
        <v>303.89756042480025</v>
      </c>
      <c r="D43">
        <f t="shared" si="0"/>
        <v>2019</v>
      </c>
      <c r="E43" s="11">
        <f>C43-C42</f>
        <v>-0.90433957519979913</v>
      </c>
      <c r="F43" s="10">
        <f t="shared" si="1"/>
        <v>-2.9669748620326786E-3</v>
      </c>
      <c r="G43" s="10" t="str">
        <f t="shared" si="2"/>
        <v>2010-2019</v>
      </c>
      <c r="H43" s="11">
        <f t="shared" ref="H43:I43" si="26">AVERAGE(E34:E43)</f>
        <v>10.908462642480023</v>
      </c>
      <c r="I43" s="12">
        <f t="shared" si="26"/>
        <v>4.5910702295124284E-2</v>
      </c>
      <c r="J43">
        <f>AVERAGE(E39:E43)</f>
        <v>10.386957084960045</v>
      </c>
    </row>
    <row r="44" spans="2:10" x14ac:dyDescent="0.2">
      <c r="B44">
        <v>2020</v>
      </c>
      <c r="C44">
        <v>306.70309244441762</v>
      </c>
      <c r="D44">
        <f t="shared" si="0"/>
        <v>2020</v>
      </c>
      <c r="E44" s="11">
        <f>C44-C43</f>
        <v>2.8055320196173739</v>
      </c>
      <c r="F44" s="10">
        <f t="shared" si="1"/>
        <v>9.2318346211655022E-3</v>
      </c>
      <c r="G44" s="10" t="str">
        <f t="shared" si="2"/>
        <v>2011-2020</v>
      </c>
      <c r="H44" s="11">
        <f t="shared" ref="H44:I44" si="27">AVERAGE(E35:E44)</f>
        <v>9.5492962444417628</v>
      </c>
      <c r="I44" s="12">
        <f t="shared" si="27"/>
        <v>3.8416992862439513E-2</v>
      </c>
      <c r="J44">
        <f>AVERAGE(E40:E44)</f>
        <v>8.9839470454835126</v>
      </c>
    </row>
    <row r="45" spans="2:10" x14ac:dyDescent="0.2">
      <c r="B45">
        <v>2021</v>
      </c>
      <c r="C45">
        <v>334.7231119286995</v>
      </c>
      <c r="D45">
        <f t="shared" si="0"/>
        <v>2021</v>
      </c>
      <c r="E45" s="11">
        <f>C45-C44</f>
        <v>28.020019484281875</v>
      </c>
      <c r="F45" s="10">
        <f t="shared" si="1"/>
        <v>9.1358777184027851E-2</v>
      </c>
      <c r="G45" s="10" t="str">
        <f t="shared" si="2"/>
        <v>2012-2021</v>
      </c>
      <c r="H45" s="11">
        <f t="shared" ref="H45:I45" si="28">AVERAGE(E36:E45)</f>
        <v>10.532519039023796</v>
      </c>
      <c r="I45" s="12">
        <f t="shared" si="28"/>
        <v>3.8941639889179203E-2</v>
      </c>
      <c r="J45">
        <f>AVERAGE(E41:E45)</f>
        <v>12.063082385739893</v>
      </c>
    </row>
    <row r="46" spans="2:10" x14ac:dyDescent="0.2">
      <c r="B46">
        <v>2022</v>
      </c>
      <c r="C46">
        <v>328.37934151660193</v>
      </c>
      <c r="D46">
        <f t="shared" si="0"/>
        <v>2022</v>
      </c>
      <c r="E46" s="11">
        <f>C46-C45</f>
        <v>-6.3437704120975695</v>
      </c>
      <c r="F46" s="10">
        <f t="shared" si="1"/>
        <v>-1.8952292763843803E-2</v>
      </c>
      <c r="G46" s="10" t="str">
        <f t="shared" si="2"/>
        <v>2013-2022</v>
      </c>
      <c r="H46" s="11">
        <f t="shared" ref="H46:I46" si="29">AVERAGE(E37:E46)</f>
        <v>8.8878283729457586</v>
      </c>
      <c r="I46" s="12">
        <f t="shared" si="29"/>
        <v>3.2642213669367467E-2</v>
      </c>
      <c r="J46">
        <f>AVERAGE(E42:E46)</f>
        <v>6.2203683033203792</v>
      </c>
    </row>
    <row r="47" spans="2:10" x14ac:dyDescent="0.2">
      <c r="B47">
        <v>2023</v>
      </c>
      <c r="C47">
        <v>331.1488951358287</v>
      </c>
      <c r="D47">
        <f t="shared" si="0"/>
        <v>2023</v>
      </c>
      <c r="E47" s="11">
        <f>C47-C46</f>
        <v>2.7695536192267696</v>
      </c>
      <c r="F47" s="10">
        <f t="shared" si="1"/>
        <v>8.4340068605892604E-3</v>
      </c>
      <c r="G47" s="10" t="str">
        <f t="shared" si="2"/>
        <v>2014-2023</v>
      </c>
      <c r="H47" s="11">
        <f t="shared" ref="H47:I47" si="30">AVERAGE(E38:E47)</f>
        <v>9.098816052044409</v>
      </c>
      <c r="I47" s="12">
        <f t="shared" si="30"/>
        <v>3.3210176395220579E-2</v>
      </c>
      <c r="J47">
        <f>AVERAGE(E43:E47)</f>
        <v>5.2693990271657301</v>
      </c>
    </row>
    <row r="48" spans="2:10" x14ac:dyDescent="0.2">
      <c r="B48">
        <v>2024</v>
      </c>
      <c r="C48">
        <v>352.94344890690741</v>
      </c>
      <c r="D48">
        <f t="shared" si="0"/>
        <v>2024</v>
      </c>
      <c r="E48" s="11">
        <f>C48-C47</f>
        <v>21.794553771078711</v>
      </c>
      <c r="F48" s="10">
        <f t="shared" si="1"/>
        <v>6.5814967500160693E-2</v>
      </c>
      <c r="G48" s="10" t="str">
        <f t="shared" si="2"/>
        <v>2015-2024</v>
      </c>
      <c r="H48" s="11">
        <f t="shared" ref="H48:I48" si="31">AVERAGE(E39:E48)</f>
        <v>10.098067390690739</v>
      </c>
      <c r="I48" s="12">
        <f t="shared" si="31"/>
        <v>3.4877447510677242E-2</v>
      </c>
      <c r="J48">
        <f>AVERAGE(E44:E48)</f>
        <v>9.8091776964214326</v>
      </c>
    </row>
  </sheetData>
  <conditionalFormatting sqref="AR5:AT5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Sanli</dc:creator>
  <cp:lastModifiedBy>B Sanli</cp:lastModifiedBy>
  <dcterms:created xsi:type="dcterms:W3CDTF">2025-09-14T18:28:14Z</dcterms:created>
  <dcterms:modified xsi:type="dcterms:W3CDTF">2025-09-14T18:52:50Z</dcterms:modified>
</cp:coreProperties>
</file>