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bs/Documents/calismalar/enerjiistatistiknotları/"/>
    </mc:Choice>
  </mc:AlternateContent>
  <xr:revisionPtr revIDLastSave="0" documentId="13_ncr:1_{0B79BFD6-CAEC-7E48-9C17-3C04983915B0}" xr6:coauthVersionLast="47" xr6:coauthVersionMax="47" xr10:uidLastSave="{00000000-0000-0000-0000-000000000000}"/>
  <bookViews>
    <workbookView xWindow="380" yWindow="500" windowWidth="36240" windowHeight="22280" activeTab="1" xr2:uid="{00000000-000D-0000-FFFF-FFFF00000000}"/>
  </bookViews>
  <sheets>
    <sheet name="DOE-reported power outages" sheetId="1" r:id="rId1"/>
    <sheet name="grafikler" sheetId="2" r:id="rId2"/>
  </sheets>
  <definedNames>
    <definedName name="_xlnm._FilterDatabase" localSheetId="0" hidden="1">'DOE-reported power outages'!$A$1:$M$2187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8" i="2" l="1"/>
  <c r="M58" i="2"/>
  <c r="L56" i="2"/>
  <c r="M56" i="2"/>
  <c r="R21" i="2"/>
  <c r="R22" i="2"/>
  <c r="R23" i="2"/>
  <c r="R24" i="2"/>
  <c r="R25" i="2"/>
  <c r="R26" i="2"/>
  <c r="R27" i="2"/>
  <c r="R28" i="2"/>
  <c r="R29" i="2"/>
  <c r="R30" i="2"/>
  <c r="R31" i="2"/>
  <c r="R20" i="2"/>
  <c r="Q21" i="2"/>
  <c r="Q22" i="2"/>
  <c r="Q23" i="2"/>
  <c r="Q24" i="2"/>
  <c r="Q25" i="2"/>
  <c r="Q26" i="2"/>
  <c r="Q27" i="2"/>
  <c r="Q28" i="2"/>
  <c r="Q29" i="2"/>
  <c r="Q30" i="2"/>
  <c r="Q31" i="2"/>
  <c r="Q20" i="2"/>
  <c r="N56" i="2"/>
  <c r="T17" i="2"/>
  <c r="T6" i="2"/>
  <c r="T7" i="2"/>
  <c r="T8" i="2"/>
  <c r="T9" i="2"/>
  <c r="T10" i="2"/>
  <c r="T11" i="2"/>
  <c r="T12" i="2"/>
  <c r="T13" i="2"/>
  <c r="T14" i="2"/>
  <c r="T15" i="2"/>
  <c r="T16" i="2"/>
  <c r="T5" i="2"/>
  <c r="N33" i="2"/>
  <c r="N34" i="2"/>
  <c r="N35" i="2"/>
  <c r="N36" i="2"/>
  <c r="N37" i="2"/>
  <c r="N38" i="2"/>
  <c r="N39" i="2"/>
  <c r="N40" i="2"/>
  <c r="N41" i="2"/>
  <c r="N42" i="2"/>
  <c r="N43" i="2"/>
  <c r="N44" i="2"/>
  <c r="N45" i="2"/>
  <c r="N46" i="2"/>
  <c r="N47" i="2"/>
  <c r="N48" i="2"/>
  <c r="N49" i="2"/>
  <c r="N50" i="2"/>
  <c r="N51" i="2"/>
  <c r="N52" i="2"/>
  <c r="N53" i="2"/>
  <c r="N54" i="2"/>
  <c r="N55" i="2"/>
  <c r="N32" i="2"/>
  <c r="G5" i="2"/>
  <c r="Q6" i="2"/>
  <c r="Q7" i="2"/>
  <c r="Q8" i="2"/>
  <c r="Q9" i="2"/>
  <c r="Q10" i="2"/>
  <c r="Q11" i="2"/>
  <c r="Q12" i="2"/>
  <c r="Q13" i="2"/>
  <c r="Q14" i="2"/>
  <c r="Q15" i="2"/>
  <c r="Q16" i="2"/>
  <c r="Q5" i="2"/>
  <c r="R6" i="2"/>
  <c r="R7" i="2"/>
  <c r="R8" i="2"/>
  <c r="R9" i="2"/>
  <c r="R10" i="2"/>
  <c r="R11" i="2"/>
  <c r="R12" i="2"/>
  <c r="R13" i="2"/>
  <c r="R14" i="2"/>
  <c r="R15" i="2"/>
  <c r="R16" i="2"/>
  <c r="R5" i="2"/>
  <c r="S6" i="2"/>
  <c r="S7" i="2"/>
  <c r="S8" i="2"/>
  <c r="S9" i="2"/>
  <c r="S10" i="2"/>
  <c r="S11" i="2"/>
  <c r="S12" i="2"/>
  <c r="S13" i="2"/>
  <c r="S14" i="2"/>
  <c r="S15" i="2"/>
  <c r="S16" i="2"/>
  <c r="S5" i="2"/>
  <c r="P7" i="2"/>
  <c r="P8" i="2" s="1"/>
  <c r="K33" i="2"/>
  <c r="K34" i="2"/>
  <c r="K35" i="2"/>
  <c r="K36" i="2"/>
  <c r="K37" i="2"/>
  <c r="K38" i="2"/>
  <c r="K39" i="2"/>
  <c r="K40" i="2"/>
  <c r="K41" i="2"/>
  <c r="K42" i="2"/>
  <c r="K43" i="2"/>
  <c r="K44" i="2"/>
  <c r="K45" i="2"/>
  <c r="K46" i="2"/>
  <c r="K47" i="2"/>
  <c r="K48" i="2"/>
  <c r="K49" i="2"/>
  <c r="K50" i="2"/>
  <c r="K51" i="2"/>
  <c r="K52" i="2"/>
  <c r="K53" i="2"/>
  <c r="K54" i="2"/>
  <c r="K55" i="2"/>
  <c r="K32" i="2"/>
  <c r="M33" i="2"/>
  <c r="M34" i="2"/>
  <c r="M35" i="2"/>
  <c r="M36" i="2"/>
  <c r="M37" i="2"/>
  <c r="M38" i="2"/>
  <c r="M39" i="2"/>
  <c r="M40" i="2"/>
  <c r="M41" i="2"/>
  <c r="M42" i="2"/>
  <c r="M43" i="2"/>
  <c r="M44" i="2"/>
  <c r="M45" i="2"/>
  <c r="M46" i="2"/>
  <c r="M47" i="2"/>
  <c r="M48" i="2"/>
  <c r="M49" i="2"/>
  <c r="M50" i="2"/>
  <c r="M51" i="2"/>
  <c r="M52" i="2"/>
  <c r="M53" i="2"/>
  <c r="M54" i="2"/>
  <c r="M55" i="2"/>
  <c r="M32" i="2"/>
  <c r="L33" i="2"/>
  <c r="L34" i="2"/>
  <c r="L35" i="2"/>
  <c r="L36" i="2"/>
  <c r="L37" i="2"/>
  <c r="L38" i="2"/>
  <c r="L39" i="2"/>
  <c r="L40" i="2"/>
  <c r="L41" i="2"/>
  <c r="L42" i="2"/>
  <c r="L43" i="2"/>
  <c r="L44" i="2"/>
  <c r="L45" i="2"/>
  <c r="L46" i="2"/>
  <c r="L47" i="2"/>
  <c r="L48" i="2"/>
  <c r="L49" i="2"/>
  <c r="L50" i="2"/>
  <c r="L51" i="2"/>
  <c r="L52" i="2"/>
  <c r="L53" i="2"/>
  <c r="L54" i="2"/>
  <c r="L55" i="2"/>
  <c r="L32" i="2"/>
  <c r="J54" i="2"/>
  <c r="J55" i="2" s="1"/>
  <c r="J34" i="2"/>
  <c r="J35" i="2"/>
  <c r="J36" i="2"/>
  <c r="J37" i="2"/>
  <c r="J38" i="2"/>
  <c r="J39" i="2"/>
  <c r="J40" i="2"/>
  <c r="J41" i="2"/>
  <c r="J42" i="2" s="1"/>
  <c r="J43" i="2" s="1"/>
  <c r="J44" i="2" s="1"/>
  <c r="J45" i="2" s="1"/>
  <c r="J46" i="2" s="1"/>
  <c r="J47" i="2" s="1"/>
  <c r="J48" i="2" s="1"/>
  <c r="J49" i="2" s="1"/>
  <c r="J50" i="2" s="1"/>
  <c r="J51" i="2" s="1"/>
  <c r="J52" i="2" s="1"/>
  <c r="J53" i="2" s="1"/>
  <c r="J33" i="2"/>
  <c r="N6" i="2"/>
  <c r="N7" i="2"/>
  <c r="N8" i="2"/>
  <c r="N9" i="2"/>
  <c r="N10" i="2"/>
  <c r="N11" i="2"/>
  <c r="N12" i="2"/>
  <c r="N13" i="2"/>
  <c r="N14" i="2"/>
  <c r="N15" i="2"/>
  <c r="N16" i="2"/>
  <c r="N5" i="2"/>
  <c r="M7" i="2"/>
  <c r="K6" i="2"/>
  <c r="K7" i="2"/>
  <c r="K8" i="2"/>
  <c r="K9" i="2"/>
  <c r="K10" i="2"/>
  <c r="K11" i="2"/>
  <c r="K12" i="2"/>
  <c r="K13" i="2"/>
  <c r="K14" i="2"/>
  <c r="K15" i="2"/>
  <c r="K16" i="2"/>
  <c r="K17" i="2"/>
  <c r="K18" i="2"/>
  <c r="K19" i="2"/>
  <c r="K20" i="2"/>
  <c r="K21" i="2"/>
  <c r="K22" i="2"/>
  <c r="K23" i="2"/>
  <c r="K24" i="2"/>
  <c r="K25" i="2"/>
  <c r="K26" i="2"/>
  <c r="K27" i="2"/>
  <c r="K28" i="2"/>
  <c r="G16" i="2"/>
  <c r="K5" i="2"/>
  <c r="J7" i="2"/>
  <c r="J8" i="2" s="1"/>
  <c r="J9" i="2" s="1"/>
  <c r="J10" i="2" s="1"/>
  <c r="J11" i="2" s="1"/>
  <c r="J12" i="2" s="1"/>
  <c r="J13" i="2" s="1"/>
  <c r="J14" i="2" s="1"/>
  <c r="J15" i="2" s="1"/>
  <c r="J16" i="2" s="1"/>
  <c r="J17" i="2" s="1"/>
  <c r="J18" i="2" s="1"/>
  <c r="J19" i="2" s="1"/>
  <c r="J20" i="2" s="1"/>
  <c r="J21" i="2" s="1"/>
  <c r="J22" i="2" s="1"/>
  <c r="J23" i="2" s="1"/>
  <c r="J24" i="2" s="1"/>
  <c r="J25" i="2" s="1"/>
  <c r="J26" i="2" s="1"/>
  <c r="J27" i="2" s="1"/>
  <c r="J28" i="2" s="1"/>
  <c r="J6"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5" i="2"/>
  <c r="F6" i="2"/>
  <c r="F5" i="2"/>
  <c r="D18" i="2"/>
  <c r="D19" i="2"/>
  <c r="D20" i="2"/>
  <c r="C7" i="2"/>
  <c r="C8" i="2" s="1"/>
  <c r="C9" i="2" s="1"/>
  <c r="C10" i="2" s="1"/>
  <c r="C11" i="2" s="1"/>
  <c r="C12" i="2" s="1"/>
  <c r="C13" i="2" s="1"/>
  <c r="C14" i="2" s="1"/>
  <c r="C15" i="2" s="1"/>
  <c r="C16" i="2" s="1"/>
  <c r="C17" i="2" s="1"/>
  <c r="F17" i="2" s="1"/>
  <c r="C6" i="2"/>
  <c r="D17" i="2"/>
  <c r="C3" i="1"/>
  <c r="D3" i="1"/>
  <c r="C4" i="1"/>
  <c r="D4" i="1"/>
  <c r="C5" i="1"/>
  <c r="D5" i="1"/>
  <c r="C6" i="1"/>
  <c r="D6" i="1"/>
  <c r="C7" i="1"/>
  <c r="D7" i="1"/>
  <c r="C8" i="1"/>
  <c r="D8" i="1"/>
  <c r="C9" i="1"/>
  <c r="D9" i="1"/>
  <c r="C10" i="1"/>
  <c r="D10" i="1"/>
  <c r="C11" i="1"/>
  <c r="D11" i="1"/>
  <c r="C12" i="1"/>
  <c r="D12" i="1"/>
  <c r="C13" i="1"/>
  <c r="D13" i="1"/>
  <c r="C14" i="1"/>
  <c r="D14" i="1"/>
  <c r="C15" i="1"/>
  <c r="D15" i="1"/>
  <c r="C16" i="1"/>
  <c r="D16" i="1"/>
  <c r="C17" i="1"/>
  <c r="D17" i="1"/>
  <c r="C18" i="1"/>
  <c r="D18" i="1"/>
  <c r="C19" i="1"/>
  <c r="D19" i="1"/>
  <c r="C20" i="1"/>
  <c r="D20" i="1"/>
  <c r="C21" i="1"/>
  <c r="D21" i="1"/>
  <c r="C22" i="1"/>
  <c r="D22" i="1"/>
  <c r="C23" i="1"/>
  <c r="D23" i="1"/>
  <c r="C24" i="1"/>
  <c r="D24" i="1"/>
  <c r="C25" i="1"/>
  <c r="D25" i="1"/>
  <c r="C26" i="1"/>
  <c r="D26" i="1"/>
  <c r="C27" i="1"/>
  <c r="D27" i="1"/>
  <c r="C28" i="1"/>
  <c r="D28" i="1"/>
  <c r="C29" i="1"/>
  <c r="D29" i="1"/>
  <c r="C30" i="1"/>
  <c r="D30" i="1"/>
  <c r="C31" i="1"/>
  <c r="D31" i="1"/>
  <c r="C32" i="1"/>
  <c r="D32" i="1"/>
  <c r="C33" i="1"/>
  <c r="D33" i="1"/>
  <c r="C34" i="1"/>
  <c r="D34" i="1"/>
  <c r="C35" i="1"/>
  <c r="D35" i="1"/>
  <c r="C36" i="1"/>
  <c r="D36" i="1"/>
  <c r="C37" i="1"/>
  <c r="D37" i="1"/>
  <c r="C38" i="1"/>
  <c r="D38" i="1"/>
  <c r="C39" i="1"/>
  <c r="D39" i="1"/>
  <c r="C40" i="1"/>
  <c r="D40" i="1"/>
  <c r="C41" i="1"/>
  <c r="D41" i="1"/>
  <c r="C42" i="1"/>
  <c r="D42" i="1"/>
  <c r="C43" i="1"/>
  <c r="D43" i="1"/>
  <c r="C44" i="1"/>
  <c r="D44" i="1"/>
  <c r="C45" i="1"/>
  <c r="D45" i="1"/>
  <c r="C46" i="1"/>
  <c r="D46" i="1"/>
  <c r="C47" i="1"/>
  <c r="D47" i="1"/>
  <c r="C48" i="1"/>
  <c r="D48" i="1"/>
  <c r="C49" i="1"/>
  <c r="D49" i="1"/>
  <c r="C50" i="1"/>
  <c r="D50" i="1"/>
  <c r="C51" i="1"/>
  <c r="D51" i="1"/>
  <c r="C52" i="1"/>
  <c r="D52" i="1"/>
  <c r="C53" i="1"/>
  <c r="D53" i="1"/>
  <c r="C54" i="1"/>
  <c r="D54" i="1"/>
  <c r="C55" i="1"/>
  <c r="D55" i="1"/>
  <c r="C56" i="1"/>
  <c r="D56" i="1"/>
  <c r="C57" i="1"/>
  <c r="D57" i="1"/>
  <c r="C58" i="1"/>
  <c r="D58" i="1"/>
  <c r="C59" i="1"/>
  <c r="D59" i="1"/>
  <c r="C60" i="1"/>
  <c r="D60" i="1"/>
  <c r="C61" i="1"/>
  <c r="D61" i="1"/>
  <c r="C62" i="1"/>
  <c r="D62" i="1"/>
  <c r="C63" i="1"/>
  <c r="D63" i="1"/>
  <c r="C64" i="1"/>
  <c r="D64" i="1"/>
  <c r="C65" i="1"/>
  <c r="D65" i="1"/>
  <c r="C66" i="1"/>
  <c r="D66" i="1"/>
  <c r="C67" i="1"/>
  <c r="D67" i="1"/>
  <c r="C68" i="1"/>
  <c r="D68" i="1"/>
  <c r="C69" i="1"/>
  <c r="D69" i="1"/>
  <c r="C70" i="1"/>
  <c r="D70" i="1"/>
  <c r="C71" i="1"/>
  <c r="D71" i="1"/>
  <c r="C72" i="1"/>
  <c r="D72" i="1"/>
  <c r="C73" i="1"/>
  <c r="D73" i="1"/>
  <c r="C74" i="1"/>
  <c r="D74" i="1"/>
  <c r="C75" i="1"/>
  <c r="D75" i="1"/>
  <c r="C76" i="1"/>
  <c r="D76" i="1"/>
  <c r="C77" i="1"/>
  <c r="D77" i="1"/>
  <c r="C78" i="1"/>
  <c r="D78" i="1"/>
  <c r="C79" i="1"/>
  <c r="D79" i="1"/>
  <c r="C80" i="1"/>
  <c r="D80" i="1"/>
  <c r="C81" i="1"/>
  <c r="D81" i="1"/>
  <c r="C82" i="1"/>
  <c r="D82" i="1"/>
  <c r="C83" i="1"/>
  <c r="D83" i="1"/>
  <c r="C84" i="1"/>
  <c r="D84" i="1"/>
  <c r="C85" i="1"/>
  <c r="D85" i="1"/>
  <c r="C86" i="1"/>
  <c r="D86" i="1"/>
  <c r="C87" i="1"/>
  <c r="D87" i="1"/>
  <c r="C88" i="1"/>
  <c r="D88" i="1"/>
  <c r="C89" i="1"/>
  <c r="D89" i="1"/>
  <c r="C90" i="1"/>
  <c r="D90" i="1"/>
  <c r="C91" i="1"/>
  <c r="D91" i="1"/>
  <c r="C92" i="1"/>
  <c r="D92" i="1"/>
  <c r="C93" i="1"/>
  <c r="D93" i="1"/>
  <c r="C94" i="1"/>
  <c r="D94" i="1"/>
  <c r="C95" i="1"/>
  <c r="D95" i="1"/>
  <c r="C96" i="1"/>
  <c r="D96" i="1"/>
  <c r="C97" i="1"/>
  <c r="D97" i="1"/>
  <c r="C98" i="1"/>
  <c r="D98" i="1"/>
  <c r="C99" i="1"/>
  <c r="D99" i="1"/>
  <c r="C100" i="1"/>
  <c r="D100" i="1"/>
  <c r="C101" i="1"/>
  <c r="D101" i="1"/>
  <c r="C102" i="1"/>
  <c r="D102" i="1"/>
  <c r="C103" i="1"/>
  <c r="D103" i="1"/>
  <c r="C104" i="1"/>
  <c r="D104" i="1"/>
  <c r="C105" i="1"/>
  <c r="D105" i="1"/>
  <c r="C106" i="1"/>
  <c r="D106" i="1"/>
  <c r="C107" i="1"/>
  <c r="D107" i="1"/>
  <c r="C108" i="1"/>
  <c r="D108" i="1"/>
  <c r="C109" i="1"/>
  <c r="D109" i="1"/>
  <c r="C110" i="1"/>
  <c r="D110" i="1"/>
  <c r="C111" i="1"/>
  <c r="D111" i="1"/>
  <c r="C112" i="1"/>
  <c r="D112" i="1"/>
  <c r="C113" i="1"/>
  <c r="D113" i="1"/>
  <c r="C114" i="1"/>
  <c r="D114" i="1"/>
  <c r="C115" i="1"/>
  <c r="D115" i="1"/>
  <c r="C116" i="1"/>
  <c r="D116" i="1"/>
  <c r="C117" i="1"/>
  <c r="D117" i="1"/>
  <c r="C118" i="1"/>
  <c r="D118" i="1"/>
  <c r="C119" i="1"/>
  <c r="D119" i="1"/>
  <c r="C120" i="1"/>
  <c r="D120" i="1"/>
  <c r="C121" i="1"/>
  <c r="D121" i="1"/>
  <c r="C122" i="1"/>
  <c r="D122" i="1"/>
  <c r="C123" i="1"/>
  <c r="D123" i="1"/>
  <c r="C124" i="1"/>
  <c r="D124" i="1"/>
  <c r="C125" i="1"/>
  <c r="D125" i="1"/>
  <c r="C126" i="1"/>
  <c r="D126" i="1"/>
  <c r="C127" i="1"/>
  <c r="D127" i="1"/>
  <c r="C128" i="1"/>
  <c r="D128" i="1"/>
  <c r="C129" i="1"/>
  <c r="D129" i="1"/>
  <c r="C130" i="1"/>
  <c r="D130" i="1"/>
  <c r="C131" i="1"/>
  <c r="D131" i="1"/>
  <c r="C132" i="1"/>
  <c r="D132" i="1"/>
  <c r="C133" i="1"/>
  <c r="D133" i="1"/>
  <c r="C134" i="1"/>
  <c r="D134" i="1"/>
  <c r="C135" i="1"/>
  <c r="D135" i="1"/>
  <c r="C136" i="1"/>
  <c r="D136" i="1"/>
  <c r="C137" i="1"/>
  <c r="D137" i="1"/>
  <c r="C138" i="1"/>
  <c r="D138" i="1"/>
  <c r="C139" i="1"/>
  <c r="D139" i="1"/>
  <c r="C140" i="1"/>
  <c r="D140" i="1"/>
  <c r="C141" i="1"/>
  <c r="D141" i="1"/>
  <c r="C142" i="1"/>
  <c r="D142" i="1"/>
  <c r="C143" i="1"/>
  <c r="D143" i="1"/>
  <c r="C144" i="1"/>
  <c r="D144" i="1"/>
  <c r="C145" i="1"/>
  <c r="D145" i="1"/>
  <c r="C146" i="1"/>
  <c r="D146" i="1"/>
  <c r="C147" i="1"/>
  <c r="D147" i="1"/>
  <c r="C148" i="1"/>
  <c r="D148" i="1"/>
  <c r="C149" i="1"/>
  <c r="D149" i="1"/>
  <c r="C150" i="1"/>
  <c r="D150" i="1"/>
  <c r="C151" i="1"/>
  <c r="D151" i="1"/>
  <c r="C152" i="1"/>
  <c r="D152" i="1"/>
  <c r="C153" i="1"/>
  <c r="D153" i="1"/>
  <c r="C154" i="1"/>
  <c r="D154" i="1"/>
  <c r="C155" i="1"/>
  <c r="D155" i="1"/>
  <c r="C156" i="1"/>
  <c r="D156" i="1"/>
  <c r="C157" i="1"/>
  <c r="D157" i="1"/>
  <c r="C158" i="1"/>
  <c r="D158" i="1"/>
  <c r="C159" i="1"/>
  <c r="D159" i="1"/>
  <c r="C160" i="1"/>
  <c r="D160" i="1"/>
  <c r="C161" i="1"/>
  <c r="D161" i="1"/>
  <c r="C162" i="1"/>
  <c r="D162" i="1"/>
  <c r="C163" i="1"/>
  <c r="D163" i="1"/>
  <c r="C164" i="1"/>
  <c r="D164" i="1"/>
  <c r="C165" i="1"/>
  <c r="D165" i="1"/>
  <c r="C166" i="1"/>
  <c r="D166" i="1"/>
  <c r="C167" i="1"/>
  <c r="D167" i="1"/>
  <c r="C168" i="1"/>
  <c r="D168" i="1"/>
  <c r="C169" i="1"/>
  <c r="D169" i="1"/>
  <c r="C170" i="1"/>
  <c r="D170" i="1"/>
  <c r="C171" i="1"/>
  <c r="D171" i="1"/>
  <c r="C172" i="1"/>
  <c r="D172" i="1"/>
  <c r="C173" i="1"/>
  <c r="D173" i="1"/>
  <c r="C174" i="1"/>
  <c r="D174" i="1"/>
  <c r="C175" i="1"/>
  <c r="D175" i="1"/>
  <c r="C176" i="1"/>
  <c r="D176" i="1"/>
  <c r="C177" i="1"/>
  <c r="D177" i="1"/>
  <c r="C178" i="1"/>
  <c r="D178" i="1"/>
  <c r="C179" i="1"/>
  <c r="D179" i="1"/>
  <c r="C180" i="1"/>
  <c r="D180" i="1"/>
  <c r="C181" i="1"/>
  <c r="D181" i="1"/>
  <c r="C182" i="1"/>
  <c r="D182" i="1"/>
  <c r="C183" i="1"/>
  <c r="D183" i="1"/>
  <c r="C184" i="1"/>
  <c r="D184" i="1"/>
  <c r="C185" i="1"/>
  <c r="D185" i="1"/>
  <c r="C186" i="1"/>
  <c r="D186" i="1"/>
  <c r="C187" i="1"/>
  <c r="D187" i="1"/>
  <c r="C188" i="1"/>
  <c r="D188" i="1"/>
  <c r="C189" i="1"/>
  <c r="D189" i="1"/>
  <c r="C190" i="1"/>
  <c r="D190" i="1"/>
  <c r="C191" i="1"/>
  <c r="D191" i="1"/>
  <c r="C192" i="1"/>
  <c r="D192" i="1"/>
  <c r="C193" i="1"/>
  <c r="D193" i="1"/>
  <c r="C194" i="1"/>
  <c r="D194" i="1"/>
  <c r="C195" i="1"/>
  <c r="D195" i="1"/>
  <c r="C196" i="1"/>
  <c r="D196" i="1"/>
  <c r="C197" i="1"/>
  <c r="D197" i="1"/>
  <c r="C198" i="1"/>
  <c r="D198" i="1"/>
  <c r="C199" i="1"/>
  <c r="D199" i="1"/>
  <c r="C200" i="1"/>
  <c r="D200" i="1"/>
  <c r="C201" i="1"/>
  <c r="D201" i="1"/>
  <c r="C202" i="1"/>
  <c r="D202" i="1"/>
  <c r="C203" i="1"/>
  <c r="D203" i="1"/>
  <c r="C204" i="1"/>
  <c r="D204" i="1"/>
  <c r="C205" i="1"/>
  <c r="D205" i="1"/>
  <c r="C206" i="1"/>
  <c r="D206" i="1"/>
  <c r="C207" i="1"/>
  <c r="D207" i="1"/>
  <c r="C208" i="1"/>
  <c r="D208" i="1"/>
  <c r="C209" i="1"/>
  <c r="D209" i="1"/>
  <c r="C210" i="1"/>
  <c r="D210" i="1"/>
  <c r="C211" i="1"/>
  <c r="D211" i="1"/>
  <c r="C212" i="1"/>
  <c r="D212" i="1"/>
  <c r="C213" i="1"/>
  <c r="D213" i="1"/>
  <c r="C214" i="1"/>
  <c r="D214" i="1"/>
  <c r="C215" i="1"/>
  <c r="D215" i="1"/>
  <c r="C216" i="1"/>
  <c r="D216" i="1"/>
  <c r="C217" i="1"/>
  <c r="D217" i="1"/>
  <c r="C218" i="1"/>
  <c r="D218" i="1"/>
  <c r="C219" i="1"/>
  <c r="D219" i="1"/>
  <c r="C220" i="1"/>
  <c r="D220" i="1"/>
  <c r="C221" i="1"/>
  <c r="D221" i="1"/>
  <c r="C222" i="1"/>
  <c r="D222" i="1"/>
  <c r="C223" i="1"/>
  <c r="D223" i="1"/>
  <c r="C224" i="1"/>
  <c r="D224" i="1"/>
  <c r="C225" i="1"/>
  <c r="D225" i="1"/>
  <c r="C226" i="1"/>
  <c r="D226" i="1"/>
  <c r="C227" i="1"/>
  <c r="D227" i="1"/>
  <c r="C228" i="1"/>
  <c r="D228" i="1"/>
  <c r="C229" i="1"/>
  <c r="D229" i="1"/>
  <c r="C230" i="1"/>
  <c r="D230" i="1"/>
  <c r="C231" i="1"/>
  <c r="D231" i="1"/>
  <c r="C232" i="1"/>
  <c r="D232" i="1"/>
  <c r="C233" i="1"/>
  <c r="D233" i="1"/>
  <c r="C234" i="1"/>
  <c r="D234" i="1"/>
  <c r="C235" i="1"/>
  <c r="D235" i="1"/>
  <c r="C236" i="1"/>
  <c r="D236" i="1"/>
  <c r="C237" i="1"/>
  <c r="D237" i="1"/>
  <c r="C238" i="1"/>
  <c r="D238" i="1"/>
  <c r="C239" i="1"/>
  <c r="D239" i="1"/>
  <c r="C240" i="1"/>
  <c r="D240" i="1"/>
  <c r="C241" i="1"/>
  <c r="D241" i="1"/>
  <c r="C242" i="1"/>
  <c r="D242" i="1"/>
  <c r="C243" i="1"/>
  <c r="D243" i="1"/>
  <c r="C244" i="1"/>
  <c r="D244" i="1"/>
  <c r="C245" i="1"/>
  <c r="D245" i="1"/>
  <c r="C246" i="1"/>
  <c r="D246" i="1"/>
  <c r="C247" i="1"/>
  <c r="D247" i="1"/>
  <c r="C248" i="1"/>
  <c r="D248" i="1"/>
  <c r="C249" i="1"/>
  <c r="D249" i="1"/>
  <c r="C250" i="1"/>
  <c r="D250" i="1"/>
  <c r="C251" i="1"/>
  <c r="D251" i="1"/>
  <c r="C252" i="1"/>
  <c r="D252" i="1"/>
  <c r="C253" i="1"/>
  <c r="D253" i="1"/>
  <c r="C254" i="1"/>
  <c r="D254" i="1"/>
  <c r="C255" i="1"/>
  <c r="D255" i="1"/>
  <c r="C256" i="1"/>
  <c r="D256" i="1"/>
  <c r="C257" i="1"/>
  <c r="D257" i="1"/>
  <c r="C258" i="1"/>
  <c r="D258" i="1"/>
  <c r="C259" i="1"/>
  <c r="D259" i="1"/>
  <c r="C260" i="1"/>
  <c r="D260" i="1"/>
  <c r="C261" i="1"/>
  <c r="D261" i="1"/>
  <c r="C262" i="1"/>
  <c r="D262" i="1"/>
  <c r="C263" i="1"/>
  <c r="D263" i="1"/>
  <c r="C264" i="1"/>
  <c r="D264" i="1"/>
  <c r="C265" i="1"/>
  <c r="D265" i="1"/>
  <c r="C266" i="1"/>
  <c r="D266" i="1"/>
  <c r="C267" i="1"/>
  <c r="D267" i="1"/>
  <c r="C268" i="1"/>
  <c r="D268" i="1"/>
  <c r="C269" i="1"/>
  <c r="D269" i="1"/>
  <c r="C270" i="1"/>
  <c r="D270" i="1"/>
  <c r="C271" i="1"/>
  <c r="D271" i="1"/>
  <c r="C272" i="1"/>
  <c r="D272" i="1"/>
  <c r="C273" i="1"/>
  <c r="D273" i="1"/>
  <c r="C274" i="1"/>
  <c r="D274" i="1"/>
  <c r="C275" i="1"/>
  <c r="D275" i="1"/>
  <c r="C276" i="1"/>
  <c r="D276" i="1"/>
  <c r="C277" i="1"/>
  <c r="D277" i="1"/>
  <c r="C278" i="1"/>
  <c r="D278" i="1"/>
  <c r="C279" i="1"/>
  <c r="D279" i="1"/>
  <c r="C280" i="1"/>
  <c r="D280" i="1"/>
  <c r="C281" i="1"/>
  <c r="D281" i="1"/>
  <c r="C282" i="1"/>
  <c r="D282" i="1"/>
  <c r="C283" i="1"/>
  <c r="D283" i="1"/>
  <c r="C284" i="1"/>
  <c r="D284" i="1"/>
  <c r="C285" i="1"/>
  <c r="D285" i="1"/>
  <c r="C286" i="1"/>
  <c r="D286" i="1"/>
  <c r="C287" i="1"/>
  <c r="D287" i="1"/>
  <c r="C288" i="1"/>
  <c r="D288" i="1"/>
  <c r="C289" i="1"/>
  <c r="D289" i="1"/>
  <c r="C290" i="1"/>
  <c r="D290" i="1"/>
  <c r="C291" i="1"/>
  <c r="D291" i="1"/>
  <c r="C292" i="1"/>
  <c r="D292" i="1"/>
  <c r="C293" i="1"/>
  <c r="D293" i="1"/>
  <c r="C294" i="1"/>
  <c r="D294" i="1"/>
  <c r="C295" i="1"/>
  <c r="D295" i="1"/>
  <c r="C296" i="1"/>
  <c r="D296" i="1"/>
  <c r="C297" i="1"/>
  <c r="D297" i="1"/>
  <c r="C298" i="1"/>
  <c r="D298" i="1"/>
  <c r="C299" i="1"/>
  <c r="D299" i="1"/>
  <c r="C300" i="1"/>
  <c r="D300" i="1"/>
  <c r="C301" i="1"/>
  <c r="D301" i="1"/>
  <c r="C302" i="1"/>
  <c r="D302" i="1"/>
  <c r="C303" i="1"/>
  <c r="D303" i="1"/>
  <c r="C304" i="1"/>
  <c r="D304" i="1"/>
  <c r="C305" i="1"/>
  <c r="D305" i="1"/>
  <c r="C306" i="1"/>
  <c r="D306" i="1"/>
  <c r="C307" i="1"/>
  <c r="D307" i="1"/>
  <c r="C308" i="1"/>
  <c r="D308" i="1"/>
  <c r="C309" i="1"/>
  <c r="D309" i="1"/>
  <c r="C310" i="1"/>
  <c r="D310" i="1"/>
  <c r="C311" i="1"/>
  <c r="D311" i="1"/>
  <c r="C312" i="1"/>
  <c r="D312" i="1"/>
  <c r="C313" i="1"/>
  <c r="D313" i="1"/>
  <c r="C314" i="1"/>
  <c r="D314" i="1"/>
  <c r="C315" i="1"/>
  <c r="D315" i="1"/>
  <c r="C316" i="1"/>
  <c r="D316" i="1"/>
  <c r="C317" i="1"/>
  <c r="D317" i="1"/>
  <c r="C318" i="1"/>
  <c r="D318" i="1"/>
  <c r="C319" i="1"/>
  <c r="D319" i="1"/>
  <c r="C320" i="1"/>
  <c r="D320" i="1"/>
  <c r="C321" i="1"/>
  <c r="D321" i="1"/>
  <c r="C322" i="1"/>
  <c r="D322" i="1"/>
  <c r="C323" i="1"/>
  <c r="D323" i="1"/>
  <c r="C324" i="1"/>
  <c r="D324" i="1"/>
  <c r="C325" i="1"/>
  <c r="D325" i="1"/>
  <c r="C326" i="1"/>
  <c r="D326" i="1"/>
  <c r="C327" i="1"/>
  <c r="D327" i="1"/>
  <c r="C328" i="1"/>
  <c r="D328" i="1"/>
  <c r="C329" i="1"/>
  <c r="D329" i="1"/>
  <c r="C330" i="1"/>
  <c r="D330" i="1"/>
  <c r="C331" i="1"/>
  <c r="D331" i="1"/>
  <c r="C332" i="1"/>
  <c r="D332" i="1"/>
  <c r="C333" i="1"/>
  <c r="D333" i="1"/>
  <c r="C334" i="1"/>
  <c r="D334" i="1"/>
  <c r="C335" i="1"/>
  <c r="D335" i="1"/>
  <c r="C336" i="1"/>
  <c r="D336" i="1"/>
  <c r="C337" i="1"/>
  <c r="D337" i="1"/>
  <c r="C338" i="1"/>
  <c r="D338" i="1"/>
  <c r="C339" i="1"/>
  <c r="D339" i="1"/>
  <c r="C340" i="1"/>
  <c r="D340" i="1"/>
  <c r="C341" i="1"/>
  <c r="D341" i="1"/>
  <c r="C342" i="1"/>
  <c r="D342" i="1"/>
  <c r="C343" i="1"/>
  <c r="D343" i="1"/>
  <c r="C344" i="1"/>
  <c r="D344" i="1"/>
  <c r="C345" i="1"/>
  <c r="D345" i="1"/>
  <c r="C346" i="1"/>
  <c r="D346" i="1"/>
  <c r="C347" i="1"/>
  <c r="D347" i="1"/>
  <c r="C348" i="1"/>
  <c r="D348" i="1"/>
  <c r="C349" i="1"/>
  <c r="D349" i="1"/>
  <c r="C350" i="1"/>
  <c r="D350" i="1"/>
  <c r="C351" i="1"/>
  <c r="D351" i="1"/>
  <c r="C352" i="1"/>
  <c r="D352" i="1"/>
  <c r="C353" i="1"/>
  <c r="D353" i="1"/>
  <c r="C354" i="1"/>
  <c r="D354" i="1"/>
  <c r="C355" i="1"/>
  <c r="D355" i="1"/>
  <c r="C356" i="1"/>
  <c r="D356" i="1"/>
  <c r="C357" i="1"/>
  <c r="D357" i="1"/>
  <c r="C358" i="1"/>
  <c r="D358" i="1"/>
  <c r="C359" i="1"/>
  <c r="D359" i="1"/>
  <c r="C360" i="1"/>
  <c r="D360" i="1"/>
  <c r="C361" i="1"/>
  <c r="D361" i="1"/>
  <c r="C362" i="1"/>
  <c r="D362" i="1"/>
  <c r="C363" i="1"/>
  <c r="D363" i="1"/>
  <c r="C364" i="1"/>
  <c r="D364" i="1"/>
  <c r="C365" i="1"/>
  <c r="D365" i="1"/>
  <c r="C366" i="1"/>
  <c r="D366" i="1"/>
  <c r="C367" i="1"/>
  <c r="D367" i="1"/>
  <c r="C368" i="1"/>
  <c r="D368" i="1"/>
  <c r="C369" i="1"/>
  <c r="D369" i="1"/>
  <c r="C370" i="1"/>
  <c r="D370" i="1"/>
  <c r="C371" i="1"/>
  <c r="D371" i="1"/>
  <c r="C372" i="1"/>
  <c r="D372" i="1"/>
  <c r="C373" i="1"/>
  <c r="D373" i="1"/>
  <c r="C374" i="1"/>
  <c r="D374" i="1"/>
  <c r="C375" i="1"/>
  <c r="D375" i="1"/>
  <c r="C376" i="1"/>
  <c r="D376" i="1"/>
  <c r="C377" i="1"/>
  <c r="D377" i="1"/>
  <c r="C378" i="1"/>
  <c r="D378" i="1"/>
  <c r="C379" i="1"/>
  <c r="D379" i="1"/>
  <c r="C380" i="1"/>
  <c r="D380" i="1"/>
  <c r="C381" i="1"/>
  <c r="D381" i="1"/>
  <c r="C382" i="1"/>
  <c r="D382" i="1"/>
  <c r="C383" i="1"/>
  <c r="D383" i="1"/>
  <c r="C384" i="1"/>
  <c r="D384" i="1"/>
  <c r="C385" i="1"/>
  <c r="D385" i="1"/>
  <c r="C386" i="1"/>
  <c r="D386" i="1"/>
  <c r="C387" i="1"/>
  <c r="D387" i="1"/>
  <c r="C388" i="1"/>
  <c r="D388" i="1"/>
  <c r="C389" i="1"/>
  <c r="D389" i="1"/>
  <c r="C390" i="1"/>
  <c r="D390" i="1"/>
  <c r="C391" i="1"/>
  <c r="D391" i="1"/>
  <c r="C392" i="1"/>
  <c r="D392" i="1"/>
  <c r="C393" i="1"/>
  <c r="D393" i="1"/>
  <c r="C394" i="1"/>
  <c r="D394" i="1"/>
  <c r="C395" i="1"/>
  <c r="D395" i="1"/>
  <c r="C396" i="1"/>
  <c r="D396" i="1"/>
  <c r="C397" i="1"/>
  <c r="D397" i="1"/>
  <c r="C398" i="1"/>
  <c r="D398" i="1"/>
  <c r="C399" i="1"/>
  <c r="D399" i="1"/>
  <c r="C400" i="1"/>
  <c r="D400" i="1"/>
  <c r="C401" i="1"/>
  <c r="D401" i="1"/>
  <c r="C402" i="1"/>
  <c r="D402" i="1"/>
  <c r="C403" i="1"/>
  <c r="D403" i="1"/>
  <c r="C404" i="1"/>
  <c r="D404" i="1"/>
  <c r="C405" i="1"/>
  <c r="D405" i="1"/>
  <c r="C406" i="1"/>
  <c r="D406" i="1"/>
  <c r="C407" i="1"/>
  <c r="D407" i="1"/>
  <c r="C408" i="1"/>
  <c r="D408" i="1"/>
  <c r="C409" i="1"/>
  <c r="D409" i="1"/>
  <c r="C410" i="1"/>
  <c r="D410" i="1"/>
  <c r="C411" i="1"/>
  <c r="D411" i="1"/>
  <c r="C412" i="1"/>
  <c r="D412" i="1"/>
  <c r="C413" i="1"/>
  <c r="D413" i="1"/>
  <c r="C414" i="1"/>
  <c r="D414" i="1"/>
  <c r="C415" i="1"/>
  <c r="D415" i="1"/>
  <c r="C416" i="1"/>
  <c r="D416" i="1"/>
  <c r="C417" i="1"/>
  <c r="D417" i="1"/>
  <c r="C418" i="1"/>
  <c r="D418" i="1"/>
  <c r="C419" i="1"/>
  <c r="D419" i="1"/>
  <c r="C420" i="1"/>
  <c r="D420" i="1"/>
  <c r="C421" i="1"/>
  <c r="D421" i="1"/>
  <c r="C422" i="1"/>
  <c r="D422" i="1"/>
  <c r="C423" i="1"/>
  <c r="D423" i="1"/>
  <c r="C424" i="1"/>
  <c r="D424" i="1"/>
  <c r="C425" i="1"/>
  <c r="D425" i="1"/>
  <c r="C426" i="1"/>
  <c r="D426" i="1"/>
  <c r="C427" i="1"/>
  <c r="D427" i="1"/>
  <c r="C428" i="1"/>
  <c r="D428" i="1"/>
  <c r="C429" i="1"/>
  <c r="D429" i="1"/>
  <c r="C430" i="1"/>
  <c r="D430" i="1"/>
  <c r="C431" i="1"/>
  <c r="D431" i="1"/>
  <c r="C432" i="1"/>
  <c r="D432" i="1"/>
  <c r="C433" i="1"/>
  <c r="D433" i="1"/>
  <c r="C434" i="1"/>
  <c r="D434" i="1"/>
  <c r="C435" i="1"/>
  <c r="D435" i="1"/>
  <c r="C436" i="1"/>
  <c r="D436" i="1"/>
  <c r="C437" i="1"/>
  <c r="D437" i="1"/>
  <c r="C438" i="1"/>
  <c r="D438" i="1"/>
  <c r="C439" i="1"/>
  <c r="D439" i="1"/>
  <c r="C440" i="1"/>
  <c r="D440" i="1"/>
  <c r="C441" i="1"/>
  <c r="D441" i="1"/>
  <c r="C442" i="1"/>
  <c r="D442" i="1"/>
  <c r="C443" i="1"/>
  <c r="D443" i="1"/>
  <c r="C444" i="1"/>
  <c r="D444" i="1"/>
  <c r="C445" i="1"/>
  <c r="D445" i="1"/>
  <c r="C446" i="1"/>
  <c r="D446" i="1"/>
  <c r="C447" i="1"/>
  <c r="D447" i="1"/>
  <c r="C448" i="1"/>
  <c r="D448" i="1"/>
  <c r="C449" i="1"/>
  <c r="D449" i="1"/>
  <c r="C450" i="1"/>
  <c r="D450" i="1"/>
  <c r="C451" i="1"/>
  <c r="D451" i="1"/>
  <c r="C452" i="1"/>
  <c r="D452" i="1"/>
  <c r="C453" i="1"/>
  <c r="D453" i="1"/>
  <c r="C454" i="1"/>
  <c r="D454" i="1"/>
  <c r="C455" i="1"/>
  <c r="D455" i="1"/>
  <c r="C456" i="1"/>
  <c r="D456" i="1"/>
  <c r="C457" i="1"/>
  <c r="D457" i="1"/>
  <c r="C458" i="1"/>
  <c r="D458" i="1"/>
  <c r="C459" i="1"/>
  <c r="D459" i="1"/>
  <c r="C460" i="1"/>
  <c r="D460" i="1"/>
  <c r="C461" i="1"/>
  <c r="D461" i="1"/>
  <c r="C462" i="1"/>
  <c r="D462" i="1"/>
  <c r="C463" i="1"/>
  <c r="D463" i="1"/>
  <c r="C464" i="1"/>
  <c r="D464" i="1"/>
  <c r="C465" i="1"/>
  <c r="D465" i="1"/>
  <c r="C466" i="1"/>
  <c r="D466" i="1"/>
  <c r="C467" i="1"/>
  <c r="D467" i="1"/>
  <c r="C468" i="1"/>
  <c r="D468" i="1"/>
  <c r="C469" i="1"/>
  <c r="D469" i="1"/>
  <c r="C470" i="1"/>
  <c r="D470" i="1"/>
  <c r="C471" i="1"/>
  <c r="D471" i="1"/>
  <c r="C472" i="1"/>
  <c r="D472" i="1"/>
  <c r="C473" i="1"/>
  <c r="D473" i="1"/>
  <c r="C474" i="1"/>
  <c r="D474" i="1"/>
  <c r="C475" i="1"/>
  <c r="D475" i="1"/>
  <c r="C476" i="1"/>
  <c r="D476" i="1"/>
  <c r="C477" i="1"/>
  <c r="D477" i="1"/>
  <c r="C478" i="1"/>
  <c r="D478" i="1"/>
  <c r="C479" i="1"/>
  <c r="D479" i="1"/>
  <c r="C480" i="1"/>
  <c r="D480" i="1"/>
  <c r="C481" i="1"/>
  <c r="D481" i="1"/>
  <c r="C482" i="1"/>
  <c r="D482" i="1"/>
  <c r="C483" i="1"/>
  <c r="D483" i="1"/>
  <c r="C484" i="1"/>
  <c r="D484" i="1"/>
  <c r="C485" i="1"/>
  <c r="D485" i="1"/>
  <c r="C486" i="1"/>
  <c r="D486" i="1"/>
  <c r="C487" i="1"/>
  <c r="D487" i="1"/>
  <c r="C488" i="1"/>
  <c r="D488" i="1"/>
  <c r="C489" i="1"/>
  <c r="D489" i="1"/>
  <c r="C490" i="1"/>
  <c r="D490" i="1"/>
  <c r="C491" i="1"/>
  <c r="D491" i="1"/>
  <c r="C492" i="1"/>
  <c r="D492" i="1"/>
  <c r="C493" i="1"/>
  <c r="D493" i="1"/>
  <c r="C494" i="1"/>
  <c r="D494" i="1"/>
  <c r="C495" i="1"/>
  <c r="D495" i="1"/>
  <c r="C496" i="1"/>
  <c r="D496" i="1"/>
  <c r="C497" i="1"/>
  <c r="D497" i="1"/>
  <c r="C498" i="1"/>
  <c r="D498" i="1"/>
  <c r="C499" i="1"/>
  <c r="D499" i="1"/>
  <c r="C500" i="1"/>
  <c r="D500" i="1"/>
  <c r="C501" i="1"/>
  <c r="D501" i="1"/>
  <c r="C502" i="1"/>
  <c r="D502" i="1"/>
  <c r="C503" i="1"/>
  <c r="D503" i="1"/>
  <c r="C504" i="1"/>
  <c r="D504" i="1"/>
  <c r="C505" i="1"/>
  <c r="D505" i="1"/>
  <c r="C506" i="1"/>
  <c r="D506" i="1"/>
  <c r="C507" i="1"/>
  <c r="D507" i="1"/>
  <c r="C508" i="1"/>
  <c r="D508" i="1"/>
  <c r="C509" i="1"/>
  <c r="D509" i="1"/>
  <c r="C510" i="1"/>
  <c r="D510" i="1"/>
  <c r="C511" i="1"/>
  <c r="D511" i="1"/>
  <c r="C512" i="1"/>
  <c r="D512" i="1"/>
  <c r="C513" i="1"/>
  <c r="D513" i="1"/>
  <c r="C514" i="1"/>
  <c r="D514" i="1"/>
  <c r="C515" i="1"/>
  <c r="D515" i="1"/>
  <c r="C516" i="1"/>
  <c r="D516" i="1"/>
  <c r="C517" i="1"/>
  <c r="D517" i="1"/>
  <c r="C518" i="1"/>
  <c r="D518" i="1"/>
  <c r="C519" i="1"/>
  <c r="D519" i="1"/>
  <c r="C520" i="1"/>
  <c r="D520" i="1"/>
  <c r="C521" i="1"/>
  <c r="D521" i="1"/>
  <c r="C522" i="1"/>
  <c r="D522" i="1"/>
  <c r="C523" i="1"/>
  <c r="D523" i="1"/>
  <c r="C524" i="1"/>
  <c r="D524" i="1"/>
  <c r="C525" i="1"/>
  <c r="D525" i="1"/>
  <c r="C526" i="1"/>
  <c r="D526" i="1"/>
  <c r="C527" i="1"/>
  <c r="D527" i="1"/>
  <c r="C528" i="1"/>
  <c r="D528" i="1"/>
  <c r="C529" i="1"/>
  <c r="D529" i="1"/>
  <c r="C530" i="1"/>
  <c r="D530" i="1"/>
  <c r="C531" i="1"/>
  <c r="D531" i="1"/>
  <c r="C532" i="1"/>
  <c r="D532" i="1"/>
  <c r="C533" i="1"/>
  <c r="D533" i="1"/>
  <c r="C534" i="1"/>
  <c r="D534" i="1"/>
  <c r="C535" i="1"/>
  <c r="D535" i="1"/>
  <c r="C536" i="1"/>
  <c r="D536" i="1"/>
  <c r="C537" i="1"/>
  <c r="D537" i="1"/>
  <c r="C538" i="1"/>
  <c r="D538" i="1"/>
  <c r="C539" i="1"/>
  <c r="D539" i="1"/>
  <c r="C540" i="1"/>
  <c r="D540" i="1"/>
  <c r="C541" i="1"/>
  <c r="D541" i="1"/>
  <c r="C542" i="1"/>
  <c r="D542" i="1"/>
  <c r="C543" i="1"/>
  <c r="D543" i="1"/>
  <c r="C544" i="1"/>
  <c r="D544" i="1"/>
  <c r="C545" i="1"/>
  <c r="D545" i="1"/>
  <c r="C546" i="1"/>
  <c r="D546" i="1"/>
  <c r="C547" i="1"/>
  <c r="D547" i="1"/>
  <c r="C548" i="1"/>
  <c r="D548" i="1"/>
  <c r="C549" i="1"/>
  <c r="D549" i="1"/>
  <c r="C550" i="1"/>
  <c r="D550" i="1"/>
  <c r="C551" i="1"/>
  <c r="D551" i="1"/>
  <c r="C552" i="1"/>
  <c r="D552" i="1"/>
  <c r="C553" i="1"/>
  <c r="D553" i="1"/>
  <c r="C554" i="1"/>
  <c r="D554" i="1"/>
  <c r="C555" i="1"/>
  <c r="D555" i="1"/>
  <c r="C556" i="1"/>
  <c r="D556" i="1"/>
  <c r="C557" i="1"/>
  <c r="D557" i="1"/>
  <c r="C558" i="1"/>
  <c r="D558" i="1"/>
  <c r="C559" i="1"/>
  <c r="D559" i="1"/>
  <c r="C560" i="1"/>
  <c r="D560" i="1"/>
  <c r="C561" i="1"/>
  <c r="D561" i="1"/>
  <c r="C562" i="1"/>
  <c r="D562" i="1"/>
  <c r="C563" i="1"/>
  <c r="D563" i="1"/>
  <c r="C564" i="1"/>
  <c r="D564" i="1"/>
  <c r="C565" i="1"/>
  <c r="D565" i="1"/>
  <c r="C566" i="1"/>
  <c r="D566" i="1"/>
  <c r="C567" i="1"/>
  <c r="D567" i="1"/>
  <c r="C568" i="1"/>
  <c r="D568" i="1"/>
  <c r="C569" i="1"/>
  <c r="D569" i="1"/>
  <c r="C570" i="1"/>
  <c r="D570" i="1"/>
  <c r="C571" i="1"/>
  <c r="D571" i="1"/>
  <c r="C572" i="1"/>
  <c r="D572" i="1"/>
  <c r="C573" i="1"/>
  <c r="D573" i="1"/>
  <c r="C574" i="1"/>
  <c r="D574" i="1"/>
  <c r="C575" i="1"/>
  <c r="D575" i="1"/>
  <c r="C576" i="1"/>
  <c r="D576" i="1"/>
  <c r="C577" i="1"/>
  <c r="D577" i="1"/>
  <c r="C578" i="1"/>
  <c r="D578" i="1"/>
  <c r="C579" i="1"/>
  <c r="D579" i="1"/>
  <c r="C580" i="1"/>
  <c r="D580" i="1"/>
  <c r="C581" i="1"/>
  <c r="D581" i="1"/>
  <c r="C582" i="1"/>
  <c r="D582" i="1"/>
  <c r="C583" i="1"/>
  <c r="D583" i="1"/>
  <c r="C584" i="1"/>
  <c r="D584" i="1"/>
  <c r="C585" i="1"/>
  <c r="D585" i="1"/>
  <c r="C586" i="1"/>
  <c r="D586" i="1"/>
  <c r="C587" i="1"/>
  <c r="D587" i="1"/>
  <c r="C588" i="1"/>
  <c r="D588" i="1"/>
  <c r="C589" i="1"/>
  <c r="D589" i="1"/>
  <c r="C590" i="1"/>
  <c r="D590" i="1"/>
  <c r="C591" i="1"/>
  <c r="D591" i="1"/>
  <c r="C592" i="1"/>
  <c r="D592" i="1"/>
  <c r="C593" i="1"/>
  <c r="D593" i="1"/>
  <c r="C594" i="1"/>
  <c r="D594" i="1"/>
  <c r="C595" i="1"/>
  <c r="D595" i="1"/>
  <c r="C596" i="1"/>
  <c r="D596" i="1"/>
  <c r="C597" i="1"/>
  <c r="D597" i="1"/>
  <c r="C598" i="1"/>
  <c r="D598" i="1"/>
  <c r="C599" i="1"/>
  <c r="D599" i="1"/>
  <c r="C600" i="1"/>
  <c r="D600" i="1"/>
  <c r="C601" i="1"/>
  <c r="D601" i="1"/>
  <c r="C602" i="1"/>
  <c r="D602" i="1"/>
  <c r="C603" i="1"/>
  <c r="D603" i="1"/>
  <c r="C604" i="1"/>
  <c r="D604" i="1"/>
  <c r="C605" i="1"/>
  <c r="D605" i="1"/>
  <c r="C606" i="1"/>
  <c r="D606" i="1"/>
  <c r="C607" i="1"/>
  <c r="D607" i="1"/>
  <c r="C608" i="1"/>
  <c r="D608" i="1"/>
  <c r="C609" i="1"/>
  <c r="D609" i="1"/>
  <c r="C610" i="1"/>
  <c r="D610" i="1"/>
  <c r="C611" i="1"/>
  <c r="D611" i="1"/>
  <c r="C612" i="1"/>
  <c r="D612" i="1"/>
  <c r="C613" i="1"/>
  <c r="D613" i="1"/>
  <c r="C614" i="1"/>
  <c r="D614" i="1"/>
  <c r="C615" i="1"/>
  <c r="D615" i="1"/>
  <c r="C616" i="1"/>
  <c r="D616" i="1"/>
  <c r="C617" i="1"/>
  <c r="D617" i="1"/>
  <c r="C618" i="1"/>
  <c r="D618" i="1"/>
  <c r="C619" i="1"/>
  <c r="D619" i="1"/>
  <c r="C620" i="1"/>
  <c r="D620" i="1"/>
  <c r="C621" i="1"/>
  <c r="D621" i="1"/>
  <c r="C622" i="1"/>
  <c r="D622" i="1"/>
  <c r="C623" i="1"/>
  <c r="D623" i="1"/>
  <c r="C624" i="1"/>
  <c r="D624" i="1"/>
  <c r="C625" i="1"/>
  <c r="D625" i="1"/>
  <c r="C626" i="1"/>
  <c r="D626" i="1"/>
  <c r="C627" i="1"/>
  <c r="D627" i="1"/>
  <c r="C628" i="1"/>
  <c r="D628" i="1"/>
  <c r="C629" i="1"/>
  <c r="D629" i="1"/>
  <c r="C630" i="1"/>
  <c r="D630" i="1"/>
  <c r="C631" i="1"/>
  <c r="D631" i="1"/>
  <c r="C632" i="1"/>
  <c r="D632" i="1"/>
  <c r="C633" i="1"/>
  <c r="D633" i="1"/>
  <c r="C634" i="1"/>
  <c r="D634" i="1"/>
  <c r="C635" i="1"/>
  <c r="D635" i="1"/>
  <c r="C636" i="1"/>
  <c r="D636" i="1"/>
  <c r="C637" i="1"/>
  <c r="D637" i="1"/>
  <c r="C638" i="1"/>
  <c r="D638" i="1"/>
  <c r="C639" i="1"/>
  <c r="D639" i="1"/>
  <c r="C640" i="1"/>
  <c r="D640" i="1"/>
  <c r="C641" i="1"/>
  <c r="D641" i="1"/>
  <c r="C642" i="1"/>
  <c r="D642" i="1"/>
  <c r="C643" i="1"/>
  <c r="D643" i="1"/>
  <c r="C644" i="1"/>
  <c r="D644" i="1"/>
  <c r="C645" i="1"/>
  <c r="D645" i="1"/>
  <c r="C646" i="1"/>
  <c r="D646" i="1"/>
  <c r="C647" i="1"/>
  <c r="D647" i="1"/>
  <c r="C648" i="1"/>
  <c r="D648" i="1"/>
  <c r="C649" i="1"/>
  <c r="D649" i="1"/>
  <c r="C650" i="1"/>
  <c r="D650" i="1"/>
  <c r="C651" i="1"/>
  <c r="D651" i="1"/>
  <c r="C652" i="1"/>
  <c r="D652" i="1"/>
  <c r="C653" i="1"/>
  <c r="D653" i="1"/>
  <c r="C654" i="1"/>
  <c r="D654" i="1"/>
  <c r="C655" i="1"/>
  <c r="D655" i="1"/>
  <c r="C656" i="1"/>
  <c r="D656" i="1"/>
  <c r="C657" i="1"/>
  <c r="D657" i="1"/>
  <c r="C658" i="1"/>
  <c r="D658" i="1"/>
  <c r="C659" i="1"/>
  <c r="D659" i="1"/>
  <c r="C660" i="1"/>
  <c r="D660" i="1"/>
  <c r="C661" i="1"/>
  <c r="D661" i="1"/>
  <c r="C662" i="1"/>
  <c r="D662" i="1"/>
  <c r="C663" i="1"/>
  <c r="D663" i="1"/>
  <c r="C664" i="1"/>
  <c r="D664" i="1"/>
  <c r="C665" i="1"/>
  <c r="D665" i="1"/>
  <c r="C666" i="1"/>
  <c r="D666" i="1"/>
  <c r="C667" i="1"/>
  <c r="D667" i="1"/>
  <c r="C668" i="1"/>
  <c r="D668" i="1"/>
  <c r="C669" i="1"/>
  <c r="D669" i="1"/>
  <c r="C670" i="1"/>
  <c r="D670" i="1"/>
  <c r="C671" i="1"/>
  <c r="D671" i="1"/>
  <c r="C672" i="1"/>
  <c r="D672" i="1"/>
  <c r="C673" i="1"/>
  <c r="D673" i="1"/>
  <c r="C674" i="1"/>
  <c r="D674" i="1"/>
  <c r="C675" i="1"/>
  <c r="D675" i="1"/>
  <c r="C676" i="1"/>
  <c r="D676" i="1"/>
  <c r="C677" i="1"/>
  <c r="D677" i="1"/>
  <c r="C678" i="1"/>
  <c r="D678" i="1"/>
  <c r="C679" i="1"/>
  <c r="D679" i="1"/>
  <c r="C680" i="1"/>
  <c r="D680" i="1"/>
  <c r="C681" i="1"/>
  <c r="D681" i="1"/>
  <c r="C682" i="1"/>
  <c r="D682" i="1"/>
  <c r="C683" i="1"/>
  <c r="D683" i="1"/>
  <c r="C684" i="1"/>
  <c r="D684" i="1"/>
  <c r="C685" i="1"/>
  <c r="D685" i="1"/>
  <c r="C686" i="1"/>
  <c r="D686" i="1"/>
  <c r="C687" i="1"/>
  <c r="D687" i="1"/>
  <c r="C688" i="1"/>
  <c r="D688" i="1"/>
  <c r="C689" i="1"/>
  <c r="D689" i="1"/>
  <c r="C690" i="1"/>
  <c r="D690" i="1"/>
  <c r="C691" i="1"/>
  <c r="D691" i="1"/>
  <c r="C692" i="1"/>
  <c r="D692" i="1"/>
  <c r="C693" i="1"/>
  <c r="D693" i="1"/>
  <c r="C694" i="1"/>
  <c r="D694" i="1"/>
  <c r="C695" i="1"/>
  <c r="D695" i="1"/>
  <c r="C696" i="1"/>
  <c r="D696" i="1"/>
  <c r="C697" i="1"/>
  <c r="D697" i="1"/>
  <c r="C698" i="1"/>
  <c r="D698" i="1"/>
  <c r="C699" i="1"/>
  <c r="D699" i="1"/>
  <c r="C700" i="1"/>
  <c r="D700" i="1"/>
  <c r="C701" i="1"/>
  <c r="D701" i="1"/>
  <c r="C702" i="1"/>
  <c r="D702" i="1"/>
  <c r="C703" i="1"/>
  <c r="D703" i="1"/>
  <c r="C704" i="1"/>
  <c r="D704" i="1"/>
  <c r="C705" i="1"/>
  <c r="D705" i="1"/>
  <c r="C706" i="1"/>
  <c r="D706" i="1"/>
  <c r="C707" i="1"/>
  <c r="D707" i="1"/>
  <c r="C708" i="1"/>
  <c r="D708" i="1"/>
  <c r="C709" i="1"/>
  <c r="D709" i="1"/>
  <c r="C710" i="1"/>
  <c r="D710" i="1"/>
  <c r="C711" i="1"/>
  <c r="D711" i="1"/>
  <c r="C712" i="1"/>
  <c r="D712" i="1"/>
  <c r="C713" i="1"/>
  <c r="D713" i="1"/>
  <c r="C714" i="1"/>
  <c r="D714" i="1"/>
  <c r="C715" i="1"/>
  <c r="D715" i="1"/>
  <c r="C716" i="1"/>
  <c r="D716" i="1"/>
  <c r="C717" i="1"/>
  <c r="D717" i="1"/>
  <c r="C718" i="1"/>
  <c r="D718" i="1"/>
  <c r="C719" i="1"/>
  <c r="D719" i="1"/>
  <c r="C720" i="1"/>
  <c r="D720" i="1"/>
  <c r="C721" i="1"/>
  <c r="D721" i="1"/>
  <c r="C722" i="1"/>
  <c r="D722" i="1"/>
  <c r="C723" i="1"/>
  <c r="D723" i="1"/>
  <c r="C724" i="1"/>
  <c r="D724" i="1"/>
  <c r="C725" i="1"/>
  <c r="D725" i="1"/>
  <c r="C726" i="1"/>
  <c r="D726" i="1"/>
  <c r="C727" i="1"/>
  <c r="D727" i="1"/>
  <c r="C728" i="1"/>
  <c r="D728" i="1"/>
  <c r="C729" i="1"/>
  <c r="D729" i="1"/>
  <c r="C730" i="1"/>
  <c r="D730" i="1"/>
  <c r="C731" i="1"/>
  <c r="D731" i="1"/>
  <c r="C732" i="1"/>
  <c r="D732" i="1"/>
  <c r="C733" i="1"/>
  <c r="D733" i="1"/>
  <c r="C734" i="1"/>
  <c r="D734" i="1"/>
  <c r="C735" i="1"/>
  <c r="D735" i="1"/>
  <c r="C736" i="1"/>
  <c r="D736" i="1"/>
  <c r="C737" i="1"/>
  <c r="D737" i="1"/>
  <c r="C738" i="1"/>
  <c r="D738" i="1"/>
  <c r="C739" i="1"/>
  <c r="D739" i="1"/>
  <c r="C740" i="1"/>
  <c r="D740" i="1"/>
  <c r="C741" i="1"/>
  <c r="D741" i="1"/>
  <c r="C742" i="1"/>
  <c r="D742" i="1"/>
  <c r="C743" i="1"/>
  <c r="D743" i="1"/>
  <c r="C744" i="1"/>
  <c r="D744" i="1"/>
  <c r="C745" i="1"/>
  <c r="D745" i="1"/>
  <c r="C746" i="1"/>
  <c r="D746" i="1"/>
  <c r="C747" i="1"/>
  <c r="D747" i="1"/>
  <c r="C748" i="1"/>
  <c r="D748" i="1"/>
  <c r="C749" i="1"/>
  <c r="D749" i="1"/>
  <c r="C750" i="1"/>
  <c r="D750" i="1"/>
  <c r="C751" i="1"/>
  <c r="D751" i="1"/>
  <c r="C752" i="1"/>
  <c r="D752" i="1"/>
  <c r="C753" i="1"/>
  <c r="D753" i="1"/>
  <c r="C754" i="1"/>
  <c r="D754" i="1"/>
  <c r="C755" i="1"/>
  <c r="D755" i="1"/>
  <c r="C756" i="1"/>
  <c r="D756" i="1"/>
  <c r="C757" i="1"/>
  <c r="D757" i="1"/>
  <c r="C758" i="1"/>
  <c r="D758" i="1"/>
  <c r="C759" i="1"/>
  <c r="D759" i="1"/>
  <c r="C760" i="1"/>
  <c r="D760" i="1"/>
  <c r="C761" i="1"/>
  <c r="D761" i="1"/>
  <c r="C762" i="1"/>
  <c r="D762" i="1"/>
  <c r="C763" i="1"/>
  <c r="D763" i="1"/>
  <c r="C764" i="1"/>
  <c r="D764" i="1"/>
  <c r="C765" i="1"/>
  <c r="D765" i="1"/>
  <c r="C766" i="1"/>
  <c r="D766" i="1"/>
  <c r="C767" i="1"/>
  <c r="D767" i="1"/>
  <c r="C768" i="1"/>
  <c r="D768" i="1"/>
  <c r="C769" i="1"/>
  <c r="D769" i="1"/>
  <c r="C770" i="1"/>
  <c r="D770" i="1"/>
  <c r="C771" i="1"/>
  <c r="D771" i="1"/>
  <c r="C772" i="1"/>
  <c r="D772" i="1"/>
  <c r="C773" i="1"/>
  <c r="D773" i="1"/>
  <c r="C774" i="1"/>
  <c r="D774" i="1"/>
  <c r="C775" i="1"/>
  <c r="D775" i="1"/>
  <c r="C776" i="1"/>
  <c r="D776" i="1"/>
  <c r="C777" i="1"/>
  <c r="D777" i="1"/>
  <c r="C778" i="1"/>
  <c r="D778" i="1"/>
  <c r="C779" i="1"/>
  <c r="D779" i="1"/>
  <c r="C780" i="1"/>
  <c r="D780" i="1"/>
  <c r="C781" i="1"/>
  <c r="D781" i="1"/>
  <c r="C782" i="1"/>
  <c r="D782" i="1"/>
  <c r="C783" i="1"/>
  <c r="D783" i="1"/>
  <c r="C784" i="1"/>
  <c r="D784" i="1"/>
  <c r="C785" i="1"/>
  <c r="D785" i="1"/>
  <c r="C786" i="1"/>
  <c r="D786" i="1"/>
  <c r="C787" i="1"/>
  <c r="D787" i="1"/>
  <c r="C788" i="1"/>
  <c r="D788" i="1"/>
  <c r="C789" i="1"/>
  <c r="D789" i="1"/>
  <c r="C790" i="1"/>
  <c r="D790" i="1"/>
  <c r="C791" i="1"/>
  <c r="D791" i="1"/>
  <c r="C792" i="1"/>
  <c r="D792" i="1"/>
  <c r="C793" i="1"/>
  <c r="D793" i="1"/>
  <c r="C794" i="1"/>
  <c r="D794" i="1"/>
  <c r="C795" i="1"/>
  <c r="D795" i="1"/>
  <c r="C796" i="1"/>
  <c r="D796" i="1"/>
  <c r="C797" i="1"/>
  <c r="D797" i="1"/>
  <c r="C798" i="1"/>
  <c r="D798" i="1"/>
  <c r="C799" i="1"/>
  <c r="D799" i="1"/>
  <c r="C800" i="1"/>
  <c r="D800" i="1"/>
  <c r="C801" i="1"/>
  <c r="D801" i="1"/>
  <c r="C802" i="1"/>
  <c r="D802" i="1"/>
  <c r="C803" i="1"/>
  <c r="D803" i="1"/>
  <c r="C804" i="1"/>
  <c r="D804" i="1"/>
  <c r="C805" i="1"/>
  <c r="D805" i="1"/>
  <c r="C806" i="1"/>
  <c r="D806" i="1"/>
  <c r="C807" i="1"/>
  <c r="D807" i="1"/>
  <c r="C808" i="1"/>
  <c r="D808" i="1"/>
  <c r="C809" i="1"/>
  <c r="D809" i="1"/>
  <c r="C810" i="1"/>
  <c r="D810" i="1"/>
  <c r="C811" i="1"/>
  <c r="D811" i="1"/>
  <c r="C812" i="1"/>
  <c r="D812" i="1"/>
  <c r="C813" i="1"/>
  <c r="D813" i="1"/>
  <c r="C814" i="1"/>
  <c r="D814" i="1"/>
  <c r="C815" i="1"/>
  <c r="D815" i="1"/>
  <c r="C816" i="1"/>
  <c r="D816" i="1"/>
  <c r="C817" i="1"/>
  <c r="D817" i="1"/>
  <c r="C818" i="1"/>
  <c r="D818" i="1"/>
  <c r="C819" i="1"/>
  <c r="D819" i="1"/>
  <c r="C820" i="1"/>
  <c r="D820" i="1"/>
  <c r="C821" i="1"/>
  <c r="D821" i="1"/>
  <c r="C822" i="1"/>
  <c r="D822" i="1"/>
  <c r="C823" i="1"/>
  <c r="D823" i="1"/>
  <c r="C824" i="1"/>
  <c r="D824" i="1"/>
  <c r="C825" i="1"/>
  <c r="D825" i="1"/>
  <c r="C826" i="1"/>
  <c r="D826" i="1"/>
  <c r="C827" i="1"/>
  <c r="D827" i="1"/>
  <c r="C828" i="1"/>
  <c r="D828" i="1"/>
  <c r="C829" i="1"/>
  <c r="D829" i="1"/>
  <c r="C830" i="1"/>
  <c r="D830" i="1"/>
  <c r="C831" i="1"/>
  <c r="D831" i="1"/>
  <c r="C832" i="1"/>
  <c r="D832" i="1"/>
  <c r="C833" i="1"/>
  <c r="D833" i="1"/>
  <c r="C834" i="1"/>
  <c r="D834" i="1"/>
  <c r="C835" i="1"/>
  <c r="D835" i="1"/>
  <c r="C836" i="1"/>
  <c r="D836" i="1"/>
  <c r="C837" i="1"/>
  <c r="D837" i="1"/>
  <c r="C838" i="1"/>
  <c r="D838" i="1"/>
  <c r="C839" i="1"/>
  <c r="D839" i="1"/>
  <c r="C840" i="1"/>
  <c r="D840" i="1"/>
  <c r="C841" i="1"/>
  <c r="D841" i="1"/>
  <c r="C842" i="1"/>
  <c r="D842" i="1"/>
  <c r="C843" i="1"/>
  <c r="D843" i="1"/>
  <c r="C844" i="1"/>
  <c r="D844" i="1"/>
  <c r="C845" i="1"/>
  <c r="D845" i="1"/>
  <c r="C846" i="1"/>
  <c r="D846" i="1"/>
  <c r="C847" i="1"/>
  <c r="D847" i="1"/>
  <c r="C848" i="1"/>
  <c r="D848" i="1"/>
  <c r="C849" i="1"/>
  <c r="D849" i="1"/>
  <c r="C850" i="1"/>
  <c r="D850" i="1"/>
  <c r="C851" i="1"/>
  <c r="D851" i="1"/>
  <c r="C852" i="1"/>
  <c r="D852" i="1"/>
  <c r="C853" i="1"/>
  <c r="D853" i="1"/>
  <c r="C854" i="1"/>
  <c r="D854" i="1"/>
  <c r="C855" i="1"/>
  <c r="D855" i="1"/>
  <c r="C856" i="1"/>
  <c r="D856" i="1"/>
  <c r="C857" i="1"/>
  <c r="D857" i="1"/>
  <c r="C858" i="1"/>
  <c r="D858" i="1"/>
  <c r="C859" i="1"/>
  <c r="D859" i="1"/>
  <c r="C860" i="1"/>
  <c r="D860" i="1"/>
  <c r="C861" i="1"/>
  <c r="D861" i="1"/>
  <c r="C862" i="1"/>
  <c r="D862" i="1"/>
  <c r="C863" i="1"/>
  <c r="D863" i="1"/>
  <c r="C864" i="1"/>
  <c r="D864" i="1"/>
  <c r="C865" i="1"/>
  <c r="D865" i="1"/>
  <c r="C866" i="1"/>
  <c r="D866" i="1"/>
  <c r="C867" i="1"/>
  <c r="D867" i="1"/>
  <c r="C868" i="1"/>
  <c r="D868" i="1"/>
  <c r="C869" i="1"/>
  <c r="D869" i="1"/>
  <c r="C870" i="1"/>
  <c r="D870" i="1"/>
  <c r="C871" i="1"/>
  <c r="D871" i="1"/>
  <c r="C872" i="1"/>
  <c r="D872" i="1"/>
  <c r="C873" i="1"/>
  <c r="D873" i="1"/>
  <c r="C874" i="1"/>
  <c r="D874" i="1"/>
  <c r="C875" i="1"/>
  <c r="D875" i="1"/>
  <c r="C876" i="1"/>
  <c r="D876" i="1"/>
  <c r="C877" i="1"/>
  <c r="D877" i="1"/>
  <c r="C878" i="1"/>
  <c r="D878" i="1"/>
  <c r="C879" i="1"/>
  <c r="D879" i="1"/>
  <c r="C880" i="1"/>
  <c r="D880" i="1"/>
  <c r="C881" i="1"/>
  <c r="D881" i="1"/>
  <c r="C882" i="1"/>
  <c r="D882" i="1"/>
  <c r="C883" i="1"/>
  <c r="D883" i="1"/>
  <c r="C884" i="1"/>
  <c r="D884" i="1"/>
  <c r="C885" i="1"/>
  <c r="D885" i="1"/>
  <c r="C886" i="1"/>
  <c r="D886" i="1"/>
  <c r="C887" i="1"/>
  <c r="D887" i="1"/>
  <c r="C888" i="1"/>
  <c r="D888" i="1"/>
  <c r="C889" i="1"/>
  <c r="D889" i="1"/>
  <c r="C890" i="1"/>
  <c r="D890" i="1"/>
  <c r="C891" i="1"/>
  <c r="D891" i="1"/>
  <c r="C892" i="1"/>
  <c r="D892" i="1"/>
  <c r="C893" i="1"/>
  <c r="D893" i="1"/>
  <c r="C894" i="1"/>
  <c r="D894" i="1"/>
  <c r="C895" i="1"/>
  <c r="D895" i="1"/>
  <c r="C896" i="1"/>
  <c r="D896" i="1"/>
  <c r="C897" i="1"/>
  <c r="D897" i="1"/>
  <c r="C898" i="1"/>
  <c r="D898" i="1"/>
  <c r="C899" i="1"/>
  <c r="D899" i="1"/>
  <c r="C900" i="1"/>
  <c r="D900" i="1"/>
  <c r="C901" i="1"/>
  <c r="D901" i="1"/>
  <c r="C902" i="1"/>
  <c r="D902" i="1"/>
  <c r="C903" i="1"/>
  <c r="D903" i="1"/>
  <c r="C904" i="1"/>
  <c r="D904" i="1"/>
  <c r="C905" i="1"/>
  <c r="D905" i="1"/>
  <c r="C906" i="1"/>
  <c r="D906" i="1"/>
  <c r="C907" i="1"/>
  <c r="D907" i="1"/>
  <c r="C908" i="1"/>
  <c r="D908" i="1"/>
  <c r="C909" i="1"/>
  <c r="D909" i="1"/>
  <c r="C910" i="1"/>
  <c r="D910" i="1"/>
  <c r="C911" i="1"/>
  <c r="D911" i="1"/>
  <c r="C912" i="1"/>
  <c r="D912" i="1"/>
  <c r="C913" i="1"/>
  <c r="D913" i="1"/>
  <c r="C914" i="1"/>
  <c r="D914" i="1"/>
  <c r="C915" i="1"/>
  <c r="D915" i="1"/>
  <c r="C916" i="1"/>
  <c r="D916" i="1"/>
  <c r="C917" i="1"/>
  <c r="D917" i="1"/>
  <c r="C918" i="1"/>
  <c r="D918" i="1"/>
  <c r="C919" i="1"/>
  <c r="D919" i="1"/>
  <c r="C920" i="1"/>
  <c r="D920" i="1"/>
  <c r="C921" i="1"/>
  <c r="D921" i="1"/>
  <c r="C922" i="1"/>
  <c r="D922" i="1"/>
  <c r="C923" i="1"/>
  <c r="D923" i="1"/>
  <c r="C924" i="1"/>
  <c r="D924" i="1"/>
  <c r="C925" i="1"/>
  <c r="D925" i="1"/>
  <c r="C926" i="1"/>
  <c r="D926" i="1"/>
  <c r="C927" i="1"/>
  <c r="D927" i="1"/>
  <c r="C928" i="1"/>
  <c r="D928" i="1"/>
  <c r="C929" i="1"/>
  <c r="D929" i="1"/>
  <c r="C930" i="1"/>
  <c r="D930" i="1"/>
  <c r="C931" i="1"/>
  <c r="D931" i="1"/>
  <c r="C932" i="1"/>
  <c r="D932" i="1"/>
  <c r="C933" i="1"/>
  <c r="D933" i="1"/>
  <c r="C934" i="1"/>
  <c r="D934" i="1"/>
  <c r="C935" i="1"/>
  <c r="D935" i="1"/>
  <c r="C936" i="1"/>
  <c r="D936" i="1"/>
  <c r="C937" i="1"/>
  <c r="D937" i="1"/>
  <c r="C938" i="1"/>
  <c r="D938" i="1"/>
  <c r="C939" i="1"/>
  <c r="D939" i="1"/>
  <c r="C940" i="1"/>
  <c r="D940" i="1"/>
  <c r="C941" i="1"/>
  <c r="D941" i="1"/>
  <c r="C942" i="1"/>
  <c r="D942" i="1"/>
  <c r="C943" i="1"/>
  <c r="D943" i="1"/>
  <c r="C944" i="1"/>
  <c r="D944" i="1"/>
  <c r="C945" i="1"/>
  <c r="D945" i="1"/>
  <c r="C946" i="1"/>
  <c r="D946" i="1"/>
  <c r="C947" i="1"/>
  <c r="D947" i="1"/>
  <c r="C948" i="1"/>
  <c r="D948" i="1"/>
  <c r="C949" i="1"/>
  <c r="D949" i="1"/>
  <c r="C950" i="1"/>
  <c r="D950" i="1"/>
  <c r="C951" i="1"/>
  <c r="D951" i="1"/>
  <c r="C952" i="1"/>
  <c r="D952" i="1"/>
  <c r="C953" i="1"/>
  <c r="D953" i="1"/>
  <c r="C954" i="1"/>
  <c r="D954" i="1"/>
  <c r="C955" i="1"/>
  <c r="D955" i="1"/>
  <c r="C956" i="1"/>
  <c r="D956" i="1"/>
  <c r="C957" i="1"/>
  <c r="D957" i="1"/>
  <c r="C958" i="1"/>
  <c r="D958" i="1"/>
  <c r="C959" i="1"/>
  <c r="D959" i="1"/>
  <c r="C960" i="1"/>
  <c r="D960" i="1"/>
  <c r="C961" i="1"/>
  <c r="D961" i="1"/>
  <c r="C962" i="1"/>
  <c r="D962" i="1"/>
  <c r="C963" i="1"/>
  <c r="D963" i="1"/>
  <c r="C964" i="1"/>
  <c r="D964" i="1"/>
  <c r="C965" i="1"/>
  <c r="D965" i="1"/>
  <c r="C966" i="1"/>
  <c r="D966" i="1"/>
  <c r="C967" i="1"/>
  <c r="D967" i="1"/>
  <c r="C968" i="1"/>
  <c r="D968" i="1"/>
  <c r="C969" i="1"/>
  <c r="D969" i="1"/>
  <c r="C970" i="1"/>
  <c r="D970" i="1"/>
  <c r="C971" i="1"/>
  <c r="D971" i="1"/>
  <c r="C972" i="1"/>
  <c r="D972" i="1"/>
  <c r="C973" i="1"/>
  <c r="D973" i="1"/>
  <c r="C974" i="1"/>
  <c r="D974" i="1"/>
  <c r="C975" i="1"/>
  <c r="D975" i="1"/>
  <c r="C976" i="1"/>
  <c r="D976" i="1"/>
  <c r="C977" i="1"/>
  <c r="D977" i="1"/>
  <c r="C978" i="1"/>
  <c r="D978" i="1"/>
  <c r="C979" i="1"/>
  <c r="D979" i="1"/>
  <c r="C980" i="1"/>
  <c r="D980" i="1"/>
  <c r="C981" i="1"/>
  <c r="D981" i="1"/>
  <c r="C982" i="1"/>
  <c r="D982" i="1"/>
  <c r="C983" i="1"/>
  <c r="D983" i="1"/>
  <c r="C984" i="1"/>
  <c r="D984" i="1"/>
  <c r="C985" i="1"/>
  <c r="D985" i="1"/>
  <c r="C986" i="1"/>
  <c r="D986" i="1"/>
  <c r="C987" i="1"/>
  <c r="D987" i="1"/>
  <c r="C988" i="1"/>
  <c r="D988" i="1"/>
  <c r="C989" i="1"/>
  <c r="D989" i="1"/>
  <c r="C990" i="1"/>
  <c r="D990" i="1"/>
  <c r="C991" i="1"/>
  <c r="D991" i="1"/>
  <c r="C992" i="1"/>
  <c r="D992" i="1"/>
  <c r="C993" i="1"/>
  <c r="D993" i="1"/>
  <c r="C994" i="1"/>
  <c r="D994" i="1"/>
  <c r="C995" i="1"/>
  <c r="D995" i="1"/>
  <c r="C996" i="1"/>
  <c r="D996" i="1"/>
  <c r="C997" i="1"/>
  <c r="D997" i="1"/>
  <c r="C998" i="1"/>
  <c r="D998" i="1"/>
  <c r="C999" i="1"/>
  <c r="D999" i="1"/>
  <c r="C1000" i="1"/>
  <c r="D1000" i="1"/>
  <c r="C1001" i="1"/>
  <c r="D1001" i="1"/>
  <c r="C1002" i="1"/>
  <c r="D1002" i="1"/>
  <c r="C1003" i="1"/>
  <c r="D1003" i="1"/>
  <c r="C1004" i="1"/>
  <c r="D1004" i="1"/>
  <c r="C1005" i="1"/>
  <c r="D1005" i="1"/>
  <c r="C1006" i="1"/>
  <c r="D1006" i="1"/>
  <c r="C1007" i="1"/>
  <c r="D1007" i="1"/>
  <c r="C1008" i="1"/>
  <c r="D1008" i="1"/>
  <c r="C1009" i="1"/>
  <c r="D1009" i="1"/>
  <c r="C1010" i="1"/>
  <c r="D1010" i="1"/>
  <c r="C1011" i="1"/>
  <c r="D1011" i="1"/>
  <c r="C1012" i="1"/>
  <c r="D1012" i="1"/>
  <c r="C1013" i="1"/>
  <c r="D1013" i="1"/>
  <c r="C1014" i="1"/>
  <c r="D1014" i="1"/>
  <c r="C1015" i="1"/>
  <c r="D1015" i="1"/>
  <c r="C1016" i="1"/>
  <c r="D1016" i="1"/>
  <c r="C1017" i="1"/>
  <c r="D1017" i="1"/>
  <c r="C1018" i="1"/>
  <c r="D1018" i="1"/>
  <c r="C1019" i="1"/>
  <c r="D1019" i="1"/>
  <c r="C1020" i="1"/>
  <c r="D1020" i="1"/>
  <c r="C1021" i="1"/>
  <c r="D1021" i="1"/>
  <c r="C1022" i="1"/>
  <c r="D1022" i="1"/>
  <c r="C1023" i="1"/>
  <c r="D1023" i="1"/>
  <c r="C1024" i="1"/>
  <c r="D1024" i="1"/>
  <c r="C1025" i="1"/>
  <c r="D1025" i="1"/>
  <c r="C1026" i="1"/>
  <c r="D1026" i="1"/>
  <c r="C1027" i="1"/>
  <c r="D1027" i="1"/>
  <c r="C1028" i="1"/>
  <c r="D1028" i="1"/>
  <c r="C1029" i="1"/>
  <c r="D1029" i="1"/>
  <c r="C1030" i="1"/>
  <c r="D1030" i="1"/>
  <c r="C1031" i="1"/>
  <c r="D1031" i="1"/>
  <c r="C1032" i="1"/>
  <c r="D1032" i="1"/>
  <c r="C1033" i="1"/>
  <c r="D1033" i="1"/>
  <c r="C1034" i="1"/>
  <c r="D1034" i="1"/>
  <c r="C1035" i="1"/>
  <c r="D1035" i="1"/>
  <c r="C1036" i="1"/>
  <c r="D1036" i="1"/>
  <c r="C1037" i="1"/>
  <c r="D1037" i="1"/>
  <c r="C1038" i="1"/>
  <c r="D1038" i="1"/>
  <c r="C1039" i="1"/>
  <c r="D1039" i="1"/>
  <c r="C1040" i="1"/>
  <c r="D1040" i="1"/>
  <c r="C1041" i="1"/>
  <c r="D1041" i="1"/>
  <c r="C1042" i="1"/>
  <c r="D1042" i="1"/>
  <c r="C1043" i="1"/>
  <c r="D1043" i="1"/>
  <c r="C1044" i="1"/>
  <c r="D1044" i="1"/>
  <c r="C1045" i="1"/>
  <c r="D1045" i="1"/>
  <c r="C1046" i="1"/>
  <c r="D1046" i="1"/>
  <c r="C1047" i="1"/>
  <c r="D1047" i="1"/>
  <c r="C1048" i="1"/>
  <c r="D1048" i="1"/>
  <c r="C1049" i="1"/>
  <c r="D1049" i="1"/>
  <c r="C1050" i="1"/>
  <c r="D1050" i="1"/>
  <c r="C1051" i="1"/>
  <c r="D1051" i="1"/>
  <c r="C1052" i="1"/>
  <c r="D1052" i="1"/>
  <c r="C1053" i="1"/>
  <c r="D1053" i="1"/>
  <c r="C1054" i="1"/>
  <c r="D1054" i="1"/>
  <c r="C1055" i="1"/>
  <c r="D1055" i="1"/>
  <c r="C1056" i="1"/>
  <c r="D1056" i="1"/>
  <c r="C1057" i="1"/>
  <c r="D1057" i="1"/>
  <c r="C1058" i="1"/>
  <c r="D1058" i="1"/>
  <c r="C1059" i="1"/>
  <c r="D1059" i="1"/>
  <c r="C1060" i="1"/>
  <c r="D1060" i="1"/>
  <c r="C1061" i="1"/>
  <c r="D1061" i="1"/>
  <c r="C1062" i="1"/>
  <c r="D1062" i="1"/>
  <c r="C1063" i="1"/>
  <c r="D1063" i="1"/>
  <c r="C1064" i="1"/>
  <c r="D1064" i="1"/>
  <c r="C1065" i="1"/>
  <c r="D1065" i="1"/>
  <c r="C1066" i="1"/>
  <c r="D1066" i="1"/>
  <c r="C1067" i="1"/>
  <c r="D1067" i="1"/>
  <c r="C1068" i="1"/>
  <c r="D1068" i="1"/>
  <c r="C1069" i="1"/>
  <c r="D1069" i="1"/>
  <c r="C1070" i="1"/>
  <c r="D1070" i="1"/>
  <c r="C1071" i="1"/>
  <c r="D1071" i="1"/>
  <c r="C1072" i="1"/>
  <c r="D1072" i="1"/>
  <c r="C1073" i="1"/>
  <c r="D1073" i="1"/>
  <c r="C1074" i="1"/>
  <c r="D1074" i="1"/>
  <c r="C1075" i="1"/>
  <c r="D1075" i="1"/>
  <c r="C1076" i="1"/>
  <c r="D1076" i="1"/>
  <c r="C1077" i="1"/>
  <c r="D1077" i="1"/>
  <c r="C1078" i="1"/>
  <c r="D1078" i="1"/>
  <c r="C1079" i="1"/>
  <c r="D1079" i="1"/>
  <c r="C1080" i="1"/>
  <c r="D1080" i="1"/>
  <c r="C1081" i="1"/>
  <c r="D1081" i="1"/>
  <c r="C1082" i="1"/>
  <c r="D1082" i="1"/>
  <c r="C1083" i="1"/>
  <c r="D1083" i="1"/>
  <c r="C1084" i="1"/>
  <c r="D1084" i="1"/>
  <c r="C1085" i="1"/>
  <c r="D1085" i="1"/>
  <c r="C1086" i="1"/>
  <c r="D1086" i="1"/>
  <c r="C1087" i="1"/>
  <c r="D1087" i="1"/>
  <c r="C1088" i="1"/>
  <c r="D1088" i="1"/>
  <c r="C1089" i="1"/>
  <c r="D1089" i="1"/>
  <c r="C1090" i="1"/>
  <c r="D1090" i="1"/>
  <c r="C1091" i="1"/>
  <c r="D1091" i="1"/>
  <c r="C1092" i="1"/>
  <c r="D1092" i="1"/>
  <c r="C1093" i="1"/>
  <c r="D1093" i="1"/>
  <c r="C1094" i="1"/>
  <c r="D1094" i="1"/>
  <c r="C1095" i="1"/>
  <c r="D1095" i="1"/>
  <c r="C1096" i="1"/>
  <c r="D1096" i="1"/>
  <c r="C1097" i="1"/>
  <c r="D1097" i="1"/>
  <c r="C1098" i="1"/>
  <c r="D1098" i="1"/>
  <c r="C1099" i="1"/>
  <c r="D1099" i="1"/>
  <c r="C1100" i="1"/>
  <c r="D1100" i="1"/>
  <c r="C1101" i="1"/>
  <c r="D1101" i="1"/>
  <c r="C1102" i="1"/>
  <c r="D1102" i="1"/>
  <c r="C1103" i="1"/>
  <c r="D1103" i="1"/>
  <c r="C1104" i="1"/>
  <c r="D1104" i="1"/>
  <c r="C1105" i="1"/>
  <c r="D1105" i="1"/>
  <c r="C1106" i="1"/>
  <c r="D1106" i="1"/>
  <c r="C1107" i="1"/>
  <c r="D1107" i="1"/>
  <c r="C1108" i="1"/>
  <c r="D1108" i="1"/>
  <c r="C1109" i="1"/>
  <c r="D1109" i="1"/>
  <c r="C1110" i="1"/>
  <c r="D1110" i="1"/>
  <c r="C1111" i="1"/>
  <c r="D1111" i="1"/>
  <c r="C1112" i="1"/>
  <c r="D1112" i="1"/>
  <c r="C1113" i="1"/>
  <c r="D1113" i="1"/>
  <c r="C1114" i="1"/>
  <c r="D1114" i="1"/>
  <c r="C1115" i="1"/>
  <c r="D1115" i="1"/>
  <c r="C1116" i="1"/>
  <c r="D1116" i="1"/>
  <c r="C1117" i="1"/>
  <c r="D1117" i="1"/>
  <c r="C1118" i="1"/>
  <c r="D1118" i="1"/>
  <c r="C1119" i="1"/>
  <c r="D1119" i="1"/>
  <c r="C1120" i="1"/>
  <c r="D1120" i="1"/>
  <c r="C1121" i="1"/>
  <c r="D1121" i="1"/>
  <c r="C1122" i="1"/>
  <c r="D1122" i="1"/>
  <c r="C1123" i="1"/>
  <c r="D1123" i="1"/>
  <c r="C1124" i="1"/>
  <c r="D1124" i="1"/>
  <c r="C1125" i="1"/>
  <c r="D1125" i="1"/>
  <c r="C1126" i="1"/>
  <c r="D1126" i="1"/>
  <c r="C1127" i="1"/>
  <c r="D1127" i="1"/>
  <c r="C1128" i="1"/>
  <c r="D1128" i="1"/>
  <c r="C1129" i="1"/>
  <c r="D1129" i="1"/>
  <c r="C1130" i="1"/>
  <c r="D1130" i="1"/>
  <c r="C1131" i="1"/>
  <c r="D1131" i="1"/>
  <c r="C1132" i="1"/>
  <c r="D1132" i="1"/>
  <c r="C1133" i="1"/>
  <c r="D1133" i="1"/>
  <c r="C1134" i="1"/>
  <c r="D1134" i="1"/>
  <c r="C1135" i="1"/>
  <c r="D1135" i="1"/>
  <c r="C1136" i="1"/>
  <c r="D1136" i="1"/>
  <c r="C1137" i="1"/>
  <c r="D1137" i="1"/>
  <c r="C1138" i="1"/>
  <c r="D1138" i="1"/>
  <c r="C1139" i="1"/>
  <c r="D1139" i="1"/>
  <c r="C1140" i="1"/>
  <c r="D1140" i="1"/>
  <c r="C1141" i="1"/>
  <c r="D1141" i="1"/>
  <c r="C1142" i="1"/>
  <c r="D1142" i="1"/>
  <c r="C1143" i="1"/>
  <c r="D1143" i="1"/>
  <c r="C1144" i="1"/>
  <c r="D1144" i="1"/>
  <c r="C1145" i="1"/>
  <c r="D1145" i="1"/>
  <c r="C1146" i="1"/>
  <c r="D1146" i="1"/>
  <c r="C1147" i="1"/>
  <c r="D1147" i="1"/>
  <c r="C1148" i="1"/>
  <c r="D1148" i="1"/>
  <c r="C1149" i="1"/>
  <c r="D1149" i="1"/>
  <c r="C1150" i="1"/>
  <c r="D1150" i="1"/>
  <c r="C1151" i="1"/>
  <c r="D1151" i="1"/>
  <c r="C1152" i="1"/>
  <c r="D1152" i="1"/>
  <c r="C1153" i="1"/>
  <c r="D1153" i="1"/>
  <c r="C1154" i="1"/>
  <c r="D1154" i="1"/>
  <c r="C1155" i="1"/>
  <c r="D1155" i="1"/>
  <c r="C1156" i="1"/>
  <c r="D1156" i="1"/>
  <c r="C1157" i="1"/>
  <c r="D1157" i="1"/>
  <c r="C1158" i="1"/>
  <c r="D1158" i="1"/>
  <c r="C1159" i="1"/>
  <c r="D1159" i="1"/>
  <c r="C1160" i="1"/>
  <c r="D1160" i="1"/>
  <c r="C1161" i="1"/>
  <c r="D1161" i="1"/>
  <c r="C1162" i="1"/>
  <c r="D1162" i="1"/>
  <c r="C1163" i="1"/>
  <c r="D1163" i="1"/>
  <c r="C1164" i="1"/>
  <c r="D1164" i="1"/>
  <c r="C1165" i="1"/>
  <c r="D1165" i="1"/>
  <c r="C1166" i="1"/>
  <c r="D1166" i="1"/>
  <c r="C1167" i="1"/>
  <c r="D1167" i="1"/>
  <c r="C1168" i="1"/>
  <c r="D1168" i="1"/>
  <c r="C1169" i="1"/>
  <c r="D1169" i="1"/>
  <c r="C1170" i="1"/>
  <c r="D1170" i="1"/>
  <c r="C1171" i="1"/>
  <c r="D1171" i="1"/>
  <c r="C1172" i="1"/>
  <c r="D1172" i="1"/>
  <c r="C1173" i="1"/>
  <c r="D1173" i="1"/>
  <c r="C1174" i="1"/>
  <c r="D1174" i="1"/>
  <c r="C1175" i="1"/>
  <c r="D1175" i="1"/>
  <c r="C1176" i="1"/>
  <c r="D1176" i="1"/>
  <c r="C1177" i="1"/>
  <c r="D1177" i="1"/>
  <c r="C1178" i="1"/>
  <c r="D1178" i="1"/>
  <c r="C1179" i="1"/>
  <c r="D1179" i="1"/>
  <c r="C1180" i="1"/>
  <c r="D1180" i="1"/>
  <c r="C1181" i="1"/>
  <c r="D1181" i="1"/>
  <c r="C1182" i="1"/>
  <c r="D1182" i="1"/>
  <c r="C1183" i="1"/>
  <c r="D1183" i="1"/>
  <c r="C1184" i="1"/>
  <c r="D1184" i="1"/>
  <c r="C1185" i="1"/>
  <c r="D1185" i="1"/>
  <c r="C1186" i="1"/>
  <c r="D1186" i="1"/>
  <c r="C1187" i="1"/>
  <c r="D1187" i="1"/>
  <c r="C1188" i="1"/>
  <c r="D1188" i="1"/>
  <c r="C1189" i="1"/>
  <c r="D1189" i="1"/>
  <c r="C1190" i="1"/>
  <c r="D1190" i="1"/>
  <c r="C1191" i="1"/>
  <c r="D1191" i="1"/>
  <c r="C1192" i="1"/>
  <c r="D1192" i="1"/>
  <c r="C1193" i="1"/>
  <c r="D1193" i="1"/>
  <c r="C1194" i="1"/>
  <c r="D1194" i="1"/>
  <c r="C1195" i="1"/>
  <c r="D1195" i="1"/>
  <c r="C1196" i="1"/>
  <c r="D1196" i="1"/>
  <c r="C1197" i="1"/>
  <c r="D1197" i="1"/>
  <c r="C1198" i="1"/>
  <c r="D1198" i="1"/>
  <c r="C1199" i="1"/>
  <c r="D1199" i="1"/>
  <c r="C1200" i="1"/>
  <c r="D1200" i="1"/>
  <c r="C1201" i="1"/>
  <c r="D1201" i="1"/>
  <c r="C1202" i="1"/>
  <c r="D1202" i="1"/>
  <c r="C1203" i="1"/>
  <c r="D1203" i="1"/>
  <c r="C1204" i="1"/>
  <c r="D1204" i="1"/>
  <c r="C1205" i="1"/>
  <c r="D1205" i="1"/>
  <c r="C1206" i="1"/>
  <c r="D1206" i="1"/>
  <c r="C1207" i="1"/>
  <c r="D1207" i="1"/>
  <c r="C1208" i="1"/>
  <c r="D1208" i="1"/>
  <c r="C1209" i="1"/>
  <c r="D1209" i="1"/>
  <c r="C1210" i="1"/>
  <c r="D1210" i="1"/>
  <c r="C1211" i="1"/>
  <c r="D1211" i="1"/>
  <c r="C1212" i="1"/>
  <c r="D1212" i="1"/>
  <c r="C1213" i="1"/>
  <c r="D1213" i="1"/>
  <c r="C1214" i="1"/>
  <c r="D1214" i="1"/>
  <c r="C1215" i="1"/>
  <c r="D1215" i="1"/>
  <c r="C1216" i="1"/>
  <c r="D1216" i="1"/>
  <c r="C1217" i="1"/>
  <c r="D1217" i="1"/>
  <c r="C1218" i="1"/>
  <c r="D1218" i="1"/>
  <c r="C1219" i="1"/>
  <c r="D1219" i="1"/>
  <c r="C1220" i="1"/>
  <c r="D1220" i="1"/>
  <c r="C1221" i="1"/>
  <c r="D1221" i="1"/>
  <c r="C1222" i="1"/>
  <c r="D1222" i="1"/>
  <c r="C1223" i="1"/>
  <c r="D1223" i="1"/>
  <c r="C1224" i="1"/>
  <c r="D1224" i="1"/>
  <c r="C1225" i="1"/>
  <c r="D1225" i="1"/>
  <c r="C1226" i="1"/>
  <c r="D1226" i="1"/>
  <c r="C1227" i="1"/>
  <c r="D1227" i="1"/>
  <c r="C1228" i="1"/>
  <c r="D1228" i="1"/>
  <c r="C1229" i="1"/>
  <c r="D1229" i="1"/>
  <c r="C1230" i="1"/>
  <c r="D1230" i="1"/>
  <c r="C1231" i="1"/>
  <c r="D1231" i="1"/>
  <c r="C1232" i="1"/>
  <c r="D1232" i="1"/>
  <c r="C1233" i="1"/>
  <c r="D1233" i="1"/>
  <c r="C1234" i="1"/>
  <c r="D1234" i="1"/>
  <c r="C1235" i="1"/>
  <c r="D1235" i="1"/>
  <c r="C1236" i="1"/>
  <c r="D1236" i="1"/>
  <c r="C1237" i="1"/>
  <c r="D1237" i="1"/>
  <c r="C1238" i="1"/>
  <c r="D1238" i="1"/>
  <c r="C1239" i="1"/>
  <c r="D1239" i="1"/>
  <c r="C1240" i="1"/>
  <c r="D1240" i="1"/>
  <c r="C1241" i="1"/>
  <c r="D1241" i="1"/>
  <c r="C1242" i="1"/>
  <c r="D1242" i="1"/>
  <c r="C1243" i="1"/>
  <c r="D1243" i="1"/>
  <c r="C1244" i="1"/>
  <c r="D1244" i="1"/>
  <c r="C1245" i="1"/>
  <c r="D1245" i="1"/>
  <c r="C1246" i="1"/>
  <c r="D1246" i="1"/>
  <c r="C1247" i="1"/>
  <c r="D1247" i="1"/>
  <c r="C1248" i="1"/>
  <c r="D1248" i="1"/>
  <c r="C1249" i="1"/>
  <c r="D1249" i="1"/>
  <c r="C1250" i="1"/>
  <c r="D1250" i="1"/>
  <c r="C1251" i="1"/>
  <c r="D1251" i="1"/>
  <c r="C1252" i="1"/>
  <c r="D1252" i="1"/>
  <c r="C1253" i="1"/>
  <c r="D1253" i="1"/>
  <c r="C1254" i="1"/>
  <c r="D1254" i="1"/>
  <c r="C1255" i="1"/>
  <c r="D1255" i="1"/>
  <c r="C1256" i="1"/>
  <c r="D1256" i="1"/>
  <c r="C1257" i="1"/>
  <c r="D1257" i="1"/>
  <c r="C1258" i="1"/>
  <c r="D1258" i="1"/>
  <c r="C1259" i="1"/>
  <c r="D1259" i="1"/>
  <c r="C1260" i="1"/>
  <c r="D1260" i="1"/>
  <c r="C1261" i="1"/>
  <c r="D1261" i="1"/>
  <c r="C1262" i="1"/>
  <c r="D1262" i="1"/>
  <c r="C1263" i="1"/>
  <c r="D1263" i="1"/>
  <c r="C1264" i="1"/>
  <c r="D1264" i="1"/>
  <c r="C1265" i="1"/>
  <c r="D1265" i="1"/>
  <c r="C1266" i="1"/>
  <c r="D1266" i="1"/>
  <c r="C1267" i="1"/>
  <c r="D1267" i="1"/>
  <c r="C1268" i="1"/>
  <c r="D1268" i="1"/>
  <c r="C1269" i="1"/>
  <c r="D1269" i="1"/>
  <c r="C1270" i="1"/>
  <c r="D1270" i="1"/>
  <c r="C1271" i="1"/>
  <c r="D1271" i="1"/>
  <c r="C1272" i="1"/>
  <c r="D1272" i="1"/>
  <c r="C1273" i="1"/>
  <c r="D1273" i="1"/>
  <c r="C1274" i="1"/>
  <c r="D1274" i="1"/>
  <c r="C1275" i="1"/>
  <c r="D1275" i="1"/>
  <c r="C1276" i="1"/>
  <c r="D1276" i="1"/>
  <c r="C1277" i="1"/>
  <c r="D1277" i="1"/>
  <c r="C1278" i="1"/>
  <c r="D1278" i="1"/>
  <c r="C1279" i="1"/>
  <c r="D1279" i="1"/>
  <c r="C1280" i="1"/>
  <c r="D1280" i="1"/>
  <c r="C1281" i="1"/>
  <c r="D1281" i="1"/>
  <c r="C1282" i="1"/>
  <c r="D1282" i="1"/>
  <c r="C1283" i="1"/>
  <c r="D1283" i="1"/>
  <c r="C1284" i="1"/>
  <c r="D1284" i="1"/>
  <c r="C1285" i="1"/>
  <c r="D1285" i="1"/>
  <c r="C1286" i="1"/>
  <c r="D1286" i="1"/>
  <c r="C1287" i="1"/>
  <c r="D1287" i="1"/>
  <c r="C1288" i="1"/>
  <c r="D1288" i="1"/>
  <c r="C1289" i="1"/>
  <c r="D1289" i="1"/>
  <c r="C1290" i="1"/>
  <c r="D1290" i="1"/>
  <c r="C1291" i="1"/>
  <c r="D1291" i="1"/>
  <c r="C1292" i="1"/>
  <c r="D1292" i="1"/>
  <c r="C1293" i="1"/>
  <c r="D1293" i="1"/>
  <c r="C1294" i="1"/>
  <c r="D1294" i="1"/>
  <c r="C1295" i="1"/>
  <c r="D1295" i="1"/>
  <c r="C1296" i="1"/>
  <c r="D1296" i="1"/>
  <c r="C1297" i="1"/>
  <c r="D1297" i="1"/>
  <c r="C1298" i="1"/>
  <c r="D1298" i="1"/>
  <c r="C1299" i="1"/>
  <c r="D1299" i="1"/>
  <c r="C1300" i="1"/>
  <c r="D1300" i="1"/>
  <c r="C1301" i="1"/>
  <c r="D1301" i="1"/>
  <c r="C1302" i="1"/>
  <c r="D1302" i="1"/>
  <c r="C1303" i="1"/>
  <c r="D1303" i="1"/>
  <c r="C1304" i="1"/>
  <c r="D1304" i="1"/>
  <c r="C1305" i="1"/>
  <c r="D1305" i="1"/>
  <c r="C1306" i="1"/>
  <c r="D1306" i="1"/>
  <c r="C1307" i="1"/>
  <c r="D1307" i="1"/>
  <c r="C1308" i="1"/>
  <c r="D1308" i="1"/>
  <c r="C1309" i="1"/>
  <c r="D1309" i="1"/>
  <c r="C1310" i="1"/>
  <c r="D1310" i="1"/>
  <c r="C1311" i="1"/>
  <c r="D1311" i="1"/>
  <c r="C1312" i="1"/>
  <c r="D1312" i="1"/>
  <c r="C1313" i="1"/>
  <c r="D1313" i="1"/>
  <c r="C1314" i="1"/>
  <c r="D1314" i="1"/>
  <c r="C1315" i="1"/>
  <c r="D1315" i="1"/>
  <c r="C1316" i="1"/>
  <c r="D1316" i="1"/>
  <c r="C1317" i="1"/>
  <c r="D1317" i="1"/>
  <c r="C1318" i="1"/>
  <c r="D1318" i="1"/>
  <c r="C1319" i="1"/>
  <c r="D1319" i="1"/>
  <c r="C1320" i="1"/>
  <c r="D1320" i="1"/>
  <c r="C1321" i="1"/>
  <c r="D1321" i="1"/>
  <c r="C1322" i="1"/>
  <c r="D1322" i="1"/>
  <c r="C1323" i="1"/>
  <c r="D1323" i="1"/>
  <c r="C1324" i="1"/>
  <c r="D1324" i="1"/>
  <c r="C1325" i="1"/>
  <c r="D1325" i="1"/>
  <c r="C1326" i="1"/>
  <c r="D1326" i="1"/>
  <c r="C1327" i="1"/>
  <c r="D1327" i="1"/>
  <c r="C1328" i="1"/>
  <c r="D1328" i="1"/>
  <c r="C1329" i="1"/>
  <c r="D1329" i="1"/>
  <c r="C1330" i="1"/>
  <c r="D1330" i="1"/>
  <c r="C1331" i="1"/>
  <c r="D1331" i="1"/>
  <c r="C1332" i="1"/>
  <c r="D1332" i="1"/>
  <c r="C1333" i="1"/>
  <c r="D1333" i="1"/>
  <c r="C1334" i="1"/>
  <c r="D1334" i="1"/>
  <c r="C1335" i="1"/>
  <c r="D1335" i="1"/>
  <c r="C1336" i="1"/>
  <c r="D1336" i="1"/>
  <c r="C1337" i="1"/>
  <c r="D1337" i="1"/>
  <c r="C1338" i="1"/>
  <c r="D1338" i="1"/>
  <c r="C1339" i="1"/>
  <c r="D1339" i="1"/>
  <c r="C1340" i="1"/>
  <c r="D1340" i="1"/>
  <c r="C1341" i="1"/>
  <c r="D1341" i="1"/>
  <c r="C1342" i="1"/>
  <c r="D1342" i="1"/>
  <c r="C1343" i="1"/>
  <c r="D1343" i="1"/>
  <c r="C1344" i="1"/>
  <c r="D1344" i="1"/>
  <c r="C1345" i="1"/>
  <c r="D1345" i="1"/>
  <c r="C1346" i="1"/>
  <c r="D1346" i="1"/>
  <c r="C1347" i="1"/>
  <c r="D1347" i="1"/>
  <c r="C1348" i="1"/>
  <c r="D1348" i="1"/>
  <c r="C1349" i="1"/>
  <c r="D1349" i="1"/>
  <c r="C1350" i="1"/>
  <c r="D1350" i="1"/>
  <c r="C1351" i="1"/>
  <c r="D1351" i="1"/>
  <c r="C1352" i="1"/>
  <c r="D1352" i="1"/>
  <c r="C1353" i="1"/>
  <c r="D1353" i="1"/>
  <c r="C1354" i="1"/>
  <c r="D1354" i="1"/>
  <c r="C1355" i="1"/>
  <c r="D1355" i="1"/>
  <c r="C1356" i="1"/>
  <c r="D1356" i="1"/>
  <c r="C1357" i="1"/>
  <c r="D1357" i="1"/>
  <c r="C1358" i="1"/>
  <c r="D1358" i="1"/>
  <c r="C1359" i="1"/>
  <c r="D1359" i="1"/>
  <c r="C1360" i="1"/>
  <c r="D1360" i="1"/>
  <c r="C1361" i="1"/>
  <c r="D1361" i="1"/>
  <c r="C1362" i="1"/>
  <c r="D1362" i="1"/>
  <c r="C1363" i="1"/>
  <c r="D1363" i="1"/>
  <c r="C1364" i="1"/>
  <c r="D1364" i="1"/>
  <c r="C1365" i="1"/>
  <c r="D1365" i="1"/>
  <c r="C1366" i="1"/>
  <c r="D1366" i="1"/>
  <c r="C1367" i="1"/>
  <c r="D1367" i="1"/>
  <c r="C1368" i="1"/>
  <c r="D1368" i="1"/>
  <c r="C1369" i="1"/>
  <c r="D1369" i="1"/>
  <c r="C1370" i="1"/>
  <c r="D1370" i="1"/>
  <c r="C1371" i="1"/>
  <c r="D1371" i="1"/>
  <c r="C1372" i="1"/>
  <c r="D1372" i="1"/>
  <c r="C1373" i="1"/>
  <c r="D1373" i="1"/>
  <c r="C1374" i="1"/>
  <c r="D1374" i="1"/>
  <c r="C1375" i="1"/>
  <c r="D1375" i="1"/>
  <c r="C1376" i="1"/>
  <c r="D1376" i="1"/>
  <c r="C1377" i="1"/>
  <c r="D1377" i="1"/>
  <c r="C1378" i="1"/>
  <c r="D1378" i="1"/>
  <c r="C1379" i="1"/>
  <c r="D1379" i="1"/>
  <c r="C1380" i="1"/>
  <c r="D1380" i="1"/>
  <c r="C1381" i="1"/>
  <c r="D1381" i="1"/>
  <c r="C1382" i="1"/>
  <c r="D1382" i="1"/>
  <c r="C1383" i="1"/>
  <c r="D1383" i="1"/>
  <c r="C1384" i="1"/>
  <c r="D1384" i="1"/>
  <c r="C1385" i="1"/>
  <c r="D1385" i="1"/>
  <c r="C1386" i="1"/>
  <c r="D1386" i="1"/>
  <c r="C1387" i="1"/>
  <c r="D1387" i="1"/>
  <c r="C1388" i="1"/>
  <c r="D1388" i="1"/>
  <c r="C1389" i="1"/>
  <c r="D1389" i="1"/>
  <c r="C1390" i="1"/>
  <c r="D1390" i="1"/>
  <c r="C1391" i="1"/>
  <c r="D1391" i="1"/>
  <c r="C1392" i="1"/>
  <c r="D1392" i="1"/>
  <c r="C1393" i="1"/>
  <c r="D1393" i="1"/>
  <c r="C1394" i="1"/>
  <c r="D1394" i="1"/>
  <c r="C1395" i="1"/>
  <c r="D1395" i="1"/>
  <c r="C1396" i="1"/>
  <c r="D1396" i="1"/>
  <c r="C1397" i="1"/>
  <c r="D1397" i="1"/>
  <c r="C1398" i="1"/>
  <c r="D1398" i="1"/>
  <c r="C1399" i="1"/>
  <c r="D1399" i="1"/>
  <c r="C1400" i="1"/>
  <c r="D1400" i="1"/>
  <c r="C1401" i="1"/>
  <c r="D1401" i="1"/>
  <c r="C1402" i="1"/>
  <c r="D1402" i="1"/>
  <c r="C1403" i="1"/>
  <c r="D1403" i="1"/>
  <c r="C1404" i="1"/>
  <c r="D1404" i="1"/>
  <c r="C1405" i="1"/>
  <c r="D1405" i="1"/>
  <c r="C1406" i="1"/>
  <c r="D1406" i="1"/>
  <c r="C1407" i="1"/>
  <c r="D1407" i="1"/>
  <c r="C1408" i="1"/>
  <c r="D1408" i="1"/>
  <c r="C1409" i="1"/>
  <c r="D1409" i="1"/>
  <c r="C1410" i="1"/>
  <c r="D1410" i="1"/>
  <c r="C1411" i="1"/>
  <c r="D1411" i="1"/>
  <c r="C1412" i="1"/>
  <c r="D1412" i="1"/>
  <c r="C1413" i="1"/>
  <c r="D1413" i="1"/>
  <c r="C1414" i="1"/>
  <c r="D1414" i="1"/>
  <c r="C1415" i="1"/>
  <c r="D1415" i="1"/>
  <c r="C1416" i="1"/>
  <c r="D1416" i="1"/>
  <c r="C1417" i="1"/>
  <c r="D1417" i="1"/>
  <c r="C1418" i="1"/>
  <c r="D1418" i="1"/>
  <c r="C1419" i="1"/>
  <c r="D1419" i="1"/>
  <c r="C1420" i="1"/>
  <c r="D1420" i="1"/>
  <c r="C1421" i="1"/>
  <c r="D1421" i="1"/>
  <c r="C1422" i="1"/>
  <c r="D1422" i="1"/>
  <c r="C1423" i="1"/>
  <c r="D1423" i="1"/>
  <c r="C1424" i="1"/>
  <c r="D1424" i="1"/>
  <c r="C1425" i="1"/>
  <c r="D1425" i="1"/>
  <c r="C1426" i="1"/>
  <c r="D1426" i="1"/>
  <c r="C1427" i="1"/>
  <c r="D1427" i="1"/>
  <c r="C1428" i="1"/>
  <c r="D1428" i="1"/>
  <c r="C1429" i="1"/>
  <c r="D1429" i="1"/>
  <c r="C1430" i="1"/>
  <c r="D1430" i="1"/>
  <c r="C1431" i="1"/>
  <c r="D1431" i="1"/>
  <c r="C1432" i="1"/>
  <c r="D1432" i="1"/>
  <c r="C1433" i="1"/>
  <c r="D1433" i="1"/>
  <c r="C1434" i="1"/>
  <c r="D1434" i="1"/>
  <c r="C1435" i="1"/>
  <c r="D1435" i="1"/>
  <c r="C1436" i="1"/>
  <c r="D1436" i="1"/>
  <c r="C1437" i="1"/>
  <c r="D1437" i="1"/>
  <c r="C1438" i="1"/>
  <c r="D1438" i="1"/>
  <c r="C1439" i="1"/>
  <c r="D1439" i="1"/>
  <c r="C1440" i="1"/>
  <c r="D1440" i="1"/>
  <c r="C1441" i="1"/>
  <c r="D1441" i="1"/>
  <c r="C1442" i="1"/>
  <c r="D1442" i="1"/>
  <c r="C1443" i="1"/>
  <c r="D1443" i="1"/>
  <c r="C1444" i="1"/>
  <c r="D1444" i="1"/>
  <c r="C1445" i="1"/>
  <c r="D1445" i="1"/>
  <c r="C1446" i="1"/>
  <c r="D1446" i="1"/>
  <c r="C1447" i="1"/>
  <c r="D1447" i="1"/>
  <c r="C1448" i="1"/>
  <c r="D1448" i="1"/>
  <c r="C1449" i="1"/>
  <c r="D1449" i="1"/>
  <c r="C1450" i="1"/>
  <c r="D1450" i="1"/>
  <c r="C1451" i="1"/>
  <c r="D1451" i="1"/>
  <c r="C1452" i="1"/>
  <c r="D1452" i="1"/>
  <c r="C1453" i="1"/>
  <c r="D1453" i="1"/>
  <c r="C1454" i="1"/>
  <c r="D1454" i="1"/>
  <c r="C1455" i="1"/>
  <c r="D1455" i="1"/>
  <c r="C1456" i="1"/>
  <c r="D1456" i="1"/>
  <c r="C1457" i="1"/>
  <c r="D1457" i="1"/>
  <c r="C1458" i="1"/>
  <c r="D1458" i="1"/>
  <c r="C1459" i="1"/>
  <c r="D1459" i="1"/>
  <c r="C1460" i="1"/>
  <c r="D1460" i="1"/>
  <c r="C1461" i="1"/>
  <c r="D1461" i="1"/>
  <c r="C1462" i="1"/>
  <c r="D1462" i="1"/>
  <c r="C1463" i="1"/>
  <c r="D1463" i="1"/>
  <c r="C1464" i="1"/>
  <c r="D1464" i="1"/>
  <c r="C1465" i="1"/>
  <c r="D1465" i="1"/>
  <c r="C1466" i="1"/>
  <c r="D1466" i="1"/>
  <c r="C1467" i="1"/>
  <c r="D1467" i="1"/>
  <c r="C1468" i="1"/>
  <c r="D1468" i="1"/>
  <c r="C1469" i="1"/>
  <c r="D1469" i="1"/>
  <c r="C1470" i="1"/>
  <c r="D1470" i="1"/>
  <c r="C1471" i="1"/>
  <c r="D1471" i="1"/>
  <c r="C1472" i="1"/>
  <c r="D1472" i="1"/>
  <c r="C1473" i="1"/>
  <c r="D1473" i="1"/>
  <c r="C1474" i="1"/>
  <c r="D1474" i="1"/>
  <c r="C1475" i="1"/>
  <c r="D1475" i="1"/>
  <c r="C1476" i="1"/>
  <c r="D1476" i="1"/>
  <c r="C1477" i="1"/>
  <c r="D1477" i="1"/>
  <c r="C1478" i="1"/>
  <c r="D1478" i="1"/>
  <c r="C1479" i="1"/>
  <c r="D1479" i="1"/>
  <c r="C1480" i="1"/>
  <c r="D1480" i="1"/>
  <c r="C1481" i="1"/>
  <c r="D1481" i="1"/>
  <c r="C1482" i="1"/>
  <c r="D1482" i="1"/>
  <c r="C1483" i="1"/>
  <c r="D1483" i="1"/>
  <c r="C1484" i="1"/>
  <c r="D1484" i="1"/>
  <c r="C1485" i="1"/>
  <c r="D1485" i="1"/>
  <c r="C1486" i="1"/>
  <c r="D1486" i="1"/>
  <c r="C1487" i="1"/>
  <c r="D1487" i="1"/>
  <c r="C1488" i="1"/>
  <c r="D1488" i="1"/>
  <c r="C1489" i="1"/>
  <c r="D1489" i="1"/>
  <c r="C1490" i="1"/>
  <c r="D1490" i="1"/>
  <c r="C1491" i="1"/>
  <c r="D1491" i="1"/>
  <c r="C1492" i="1"/>
  <c r="D1492" i="1"/>
  <c r="C1493" i="1"/>
  <c r="D1493" i="1"/>
  <c r="C1494" i="1"/>
  <c r="D1494" i="1"/>
  <c r="C1495" i="1"/>
  <c r="D1495" i="1"/>
  <c r="C1496" i="1"/>
  <c r="D1496" i="1"/>
  <c r="C1497" i="1"/>
  <c r="D1497" i="1"/>
  <c r="C1498" i="1"/>
  <c r="D1498" i="1"/>
  <c r="C1499" i="1"/>
  <c r="D1499" i="1"/>
  <c r="C1500" i="1"/>
  <c r="D1500" i="1"/>
  <c r="C1501" i="1"/>
  <c r="D1501" i="1"/>
  <c r="C1502" i="1"/>
  <c r="D1502" i="1"/>
  <c r="C1503" i="1"/>
  <c r="D1503" i="1"/>
  <c r="C1504" i="1"/>
  <c r="D1504" i="1"/>
  <c r="C1505" i="1"/>
  <c r="D1505" i="1"/>
  <c r="C1506" i="1"/>
  <c r="D1506" i="1"/>
  <c r="C1507" i="1"/>
  <c r="D1507" i="1"/>
  <c r="C1508" i="1"/>
  <c r="D1508" i="1"/>
  <c r="C1509" i="1"/>
  <c r="D1509" i="1"/>
  <c r="C1510" i="1"/>
  <c r="D1510" i="1"/>
  <c r="C1511" i="1"/>
  <c r="D1511" i="1"/>
  <c r="C1512" i="1"/>
  <c r="D1512" i="1"/>
  <c r="C1513" i="1"/>
  <c r="D1513" i="1"/>
  <c r="C1514" i="1"/>
  <c r="D1514" i="1"/>
  <c r="C1515" i="1"/>
  <c r="D1515" i="1"/>
  <c r="C1516" i="1"/>
  <c r="D1516" i="1"/>
  <c r="C1517" i="1"/>
  <c r="D1517" i="1"/>
  <c r="C1518" i="1"/>
  <c r="D1518" i="1"/>
  <c r="C1519" i="1"/>
  <c r="D1519" i="1"/>
  <c r="C1520" i="1"/>
  <c r="D1520" i="1"/>
  <c r="C1521" i="1"/>
  <c r="D1521" i="1"/>
  <c r="C1522" i="1"/>
  <c r="D1522" i="1"/>
  <c r="C1523" i="1"/>
  <c r="D1523" i="1"/>
  <c r="C1524" i="1"/>
  <c r="D1524" i="1"/>
  <c r="C1525" i="1"/>
  <c r="D1525" i="1"/>
  <c r="C1526" i="1"/>
  <c r="D1526" i="1"/>
  <c r="C1527" i="1"/>
  <c r="D1527" i="1"/>
  <c r="C1528" i="1"/>
  <c r="D1528" i="1"/>
  <c r="C1529" i="1"/>
  <c r="D1529" i="1"/>
  <c r="C1530" i="1"/>
  <c r="D1530" i="1"/>
  <c r="C1531" i="1"/>
  <c r="D1531" i="1"/>
  <c r="C1532" i="1"/>
  <c r="D1532" i="1"/>
  <c r="C1533" i="1"/>
  <c r="D1533" i="1"/>
  <c r="C1534" i="1"/>
  <c r="D1534" i="1"/>
  <c r="C1535" i="1"/>
  <c r="D1535" i="1"/>
  <c r="C1536" i="1"/>
  <c r="D1536" i="1"/>
  <c r="C1537" i="1"/>
  <c r="D1537" i="1"/>
  <c r="C1538" i="1"/>
  <c r="D1538" i="1"/>
  <c r="C1539" i="1"/>
  <c r="D1539" i="1"/>
  <c r="C1540" i="1"/>
  <c r="D1540" i="1"/>
  <c r="C1541" i="1"/>
  <c r="D1541" i="1"/>
  <c r="C1542" i="1"/>
  <c r="D1542" i="1"/>
  <c r="C1543" i="1"/>
  <c r="D1543" i="1"/>
  <c r="C1544" i="1"/>
  <c r="D1544" i="1"/>
  <c r="C1545" i="1"/>
  <c r="D1545" i="1"/>
  <c r="C1546" i="1"/>
  <c r="D1546" i="1"/>
  <c r="C1547" i="1"/>
  <c r="D1547" i="1"/>
  <c r="C1548" i="1"/>
  <c r="D1548" i="1"/>
  <c r="C1549" i="1"/>
  <c r="D1549" i="1"/>
  <c r="C1550" i="1"/>
  <c r="D1550" i="1"/>
  <c r="C1551" i="1"/>
  <c r="D1551" i="1"/>
  <c r="C1552" i="1"/>
  <c r="D1552" i="1"/>
  <c r="C1553" i="1"/>
  <c r="D1553" i="1"/>
  <c r="C1554" i="1"/>
  <c r="D1554" i="1"/>
  <c r="C1555" i="1"/>
  <c r="D1555" i="1"/>
  <c r="C1556" i="1"/>
  <c r="D1556" i="1"/>
  <c r="C1557" i="1"/>
  <c r="D1557" i="1"/>
  <c r="C1558" i="1"/>
  <c r="D1558" i="1"/>
  <c r="C1559" i="1"/>
  <c r="D1559" i="1"/>
  <c r="C1560" i="1"/>
  <c r="D1560" i="1"/>
  <c r="C1561" i="1"/>
  <c r="D1561" i="1"/>
  <c r="C1562" i="1"/>
  <c r="D1562" i="1"/>
  <c r="C1563" i="1"/>
  <c r="D1563" i="1"/>
  <c r="C1564" i="1"/>
  <c r="D1564" i="1"/>
  <c r="C1565" i="1"/>
  <c r="D1565" i="1"/>
  <c r="C1566" i="1"/>
  <c r="D1566" i="1"/>
  <c r="C1567" i="1"/>
  <c r="D1567" i="1"/>
  <c r="C1568" i="1"/>
  <c r="D1568" i="1"/>
  <c r="C1569" i="1"/>
  <c r="D1569" i="1"/>
  <c r="C1570" i="1"/>
  <c r="D1570" i="1"/>
  <c r="C1571" i="1"/>
  <c r="D1571" i="1"/>
  <c r="C1572" i="1"/>
  <c r="D1572" i="1"/>
  <c r="C1573" i="1"/>
  <c r="D1573" i="1"/>
  <c r="C1574" i="1"/>
  <c r="D1574" i="1"/>
  <c r="C1575" i="1"/>
  <c r="D1575" i="1"/>
  <c r="C1576" i="1"/>
  <c r="D1576" i="1"/>
  <c r="C1577" i="1"/>
  <c r="D1577" i="1"/>
  <c r="C1578" i="1"/>
  <c r="D1578" i="1"/>
  <c r="C1579" i="1"/>
  <c r="D1579" i="1"/>
  <c r="C1580" i="1"/>
  <c r="D1580" i="1"/>
  <c r="C1581" i="1"/>
  <c r="D1581" i="1"/>
  <c r="C1582" i="1"/>
  <c r="D1582" i="1"/>
  <c r="C1583" i="1"/>
  <c r="D1583" i="1"/>
  <c r="C1584" i="1"/>
  <c r="D1584" i="1"/>
  <c r="C1585" i="1"/>
  <c r="D1585" i="1"/>
  <c r="C1586" i="1"/>
  <c r="D1586" i="1"/>
  <c r="C1587" i="1"/>
  <c r="D1587" i="1"/>
  <c r="C1588" i="1"/>
  <c r="D1588" i="1"/>
  <c r="C1589" i="1"/>
  <c r="D1589" i="1"/>
  <c r="C1590" i="1"/>
  <c r="D1590" i="1"/>
  <c r="C1591" i="1"/>
  <c r="D1591" i="1"/>
  <c r="C1592" i="1"/>
  <c r="D1592" i="1"/>
  <c r="C1593" i="1"/>
  <c r="D1593" i="1"/>
  <c r="C1594" i="1"/>
  <c r="D1594" i="1"/>
  <c r="C1595" i="1"/>
  <c r="D1595" i="1"/>
  <c r="C1596" i="1"/>
  <c r="D1596" i="1"/>
  <c r="C1597" i="1"/>
  <c r="D1597" i="1"/>
  <c r="C1598" i="1"/>
  <c r="D1598" i="1"/>
  <c r="C1599" i="1"/>
  <c r="D1599" i="1"/>
  <c r="C1600" i="1"/>
  <c r="D1600" i="1"/>
  <c r="C1601" i="1"/>
  <c r="D1601" i="1"/>
  <c r="C1602" i="1"/>
  <c r="D1602" i="1"/>
  <c r="C1603" i="1"/>
  <c r="D1603" i="1"/>
  <c r="C1604" i="1"/>
  <c r="D1604" i="1"/>
  <c r="C1605" i="1"/>
  <c r="D1605" i="1"/>
  <c r="C1606" i="1"/>
  <c r="D1606" i="1"/>
  <c r="C1607" i="1"/>
  <c r="D1607" i="1"/>
  <c r="C1608" i="1"/>
  <c r="D1608" i="1"/>
  <c r="C1609" i="1"/>
  <c r="D1609" i="1"/>
  <c r="C1610" i="1"/>
  <c r="D1610" i="1"/>
  <c r="C1611" i="1"/>
  <c r="D1611" i="1"/>
  <c r="C1612" i="1"/>
  <c r="D1612" i="1"/>
  <c r="C1613" i="1"/>
  <c r="D1613" i="1"/>
  <c r="C1614" i="1"/>
  <c r="D1614" i="1"/>
  <c r="C1615" i="1"/>
  <c r="D1615" i="1"/>
  <c r="C1616" i="1"/>
  <c r="D1616" i="1"/>
  <c r="C1617" i="1"/>
  <c r="D1617" i="1"/>
  <c r="C1618" i="1"/>
  <c r="D1618" i="1"/>
  <c r="C1619" i="1"/>
  <c r="D1619" i="1"/>
  <c r="C1620" i="1"/>
  <c r="D1620" i="1"/>
  <c r="C1621" i="1"/>
  <c r="D1621" i="1"/>
  <c r="C1622" i="1"/>
  <c r="D1622" i="1"/>
  <c r="C1623" i="1"/>
  <c r="D1623" i="1"/>
  <c r="C1624" i="1"/>
  <c r="D1624" i="1"/>
  <c r="C1625" i="1"/>
  <c r="D1625" i="1"/>
  <c r="C1626" i="1"/>
  <c r="D1626" i="1"/>
  <c r="C1627" i="1"/>
  <c r="D1627" i="1"/>
  <c r="C1628" i="1"/>
  <c r="D1628" i="1"/>
  <c r="C1629" i="1"/>
  <c r="D1629" i="1"/>
  <c r="C1630" i="1"/>
  <c r="D1630" i="1"/>
  <c r="C1631" i="1"/>
  <c r="D1631" i="1"/>
  <c r="C1632" i="1"/>
  <c r="D1632" i="1"/>
  <c r="C1633" i="1"/>
  <c r="D1633" i="1"/>
  <c r="C1634" i="1"/>
  <c r="D1634" i="1"/>
  <c r="C1635" i="1"/>
  <c r="D1635" i="1"/>
  <c r="C1636" i="1"/>
  <c r="D1636" i="1"/>
  <c r="C1637" i="1"/>
  <c r="D1637" i="1"/>
  <c r="C1638" i="1"/>
  <c r="D1638" i="1"/>
  <c r="C1639" i="1"/>
  <c r="D1639" i="1"/>
  <c r="C1640" i="1"/>
  <c r="D1640" i="1"/>
  <c r="C1641" i="1"/>
  <c r="D1641" i="1"/>
  <c r="C1642" i="1"/>
  <c r="D1642" i="1"/>
  <c r="C1643" i="1"/>
  <c r="D1643" i="1"/>
  <c r="C1644" i="1"/>
  <c r="D1644" i="1"/>
  <c r="C1645" i="1"/>
  <c r="D1645" i="1"/>
  <c r="C1646" i="1"/>
  <c r="D1646" i="1"/>
  <c r="C1647" i="1"/>
  <c r="D1647" i="1"/>
  <c r="C1648" i="1"/>
  <c r="D1648" i="1"/>
  <c r="C1649" i="1"/>
  <c r="D1649" i="1"/>
  <c r="C1650" i="1"/>
  <c r="D1650" i="1"/>
  <c r="C1651" i="1"/>
  <c r="D1651" i="1"/>
  <c r="C1652" i="1"/>
  <c r="D1652" i="1"/>
  <c r="C1653" i="1"/>
  <c r="D1653" i="1"/>
  <c r="C1654" i="1"/>
  <c r="D1654" i="1"/>
  <c r="C1655" i="1"/>
  <c r="D1655" i="1"/>
  <c r="C1656" i="1"/>
  <c r="D1656" i="1"/>
  <c r="C1657" i="1"/>
  <c r="D1657" i="1"/>
  <c r="C1658" i="1"/>
  <c r="D1658" i="1"/>
  <c r="C1659" i="1"/>
  <c r="D1659" i="1"/>
  <c r="C1660" i="1"/>
  <c r="D1660" i="1"/>
  <c r="C1661" i="1"/>
  <c r="D1661" i="1"/>
  <c r="C1662" i="1"/>
  <c r="D1662" i="1"/>
  <c r="C1663" i="1"/>
  <c r="D1663" i="1"/>
  <c r="C1664" i="1"/>
  <c r="D1664" i="1"/>
  <c r="C1665" i="1"/>
  <c r="D1665" i="1"/>
  <c r="C1666" i="1"/>
  <c r="D1666" i="1"/>
  <c r="C1667" i="1"/>
  <c r="D1667" i="1"/>
  <c r="C1668" i="1"/>
  <c r="D1668" i="1"/>
  <c r="C1669" i="1"/>
  <c r="D1669" i="1"/>
  <c r="C1670" i="1"/>
  <c r="D1670" i="1"/>
  <c r="C1671" i="1"/>
  <c r="D1671" i="1"/>
  <c r="C1672" i="1"/>
  <c r="D1672" i="1"/>
  <c r="C1673" i="1"/>
  <c r="D1673" i="1"/>
  <c r="C1674" i="1"/>
  <c r="D1674" i="1"/>
  <c r="C1675" i="1"/>
  <c r="D1675" i="1"/>
  <c r="C1676" i="1"/>
  <c r="D1676" i="1"/>
  <c r="C1677" i="1"/>
  <c r="D1677" i="1"/>
  <c r="C1678" i="1"/>
  <c r="D1678" i="1"/>
  <c r="C1679" i="1"/>
  <c r="D1679" i="1"/>
  <c r="C1680" i="1"/>
  <c r="D1680" i="1"/>
  <c r="C1681" i="1"/>
  <c r="D1681" i="1"/>
  <c r="C1682" i="1"/>
  <c r="D1682" i="1"/>
  <c r="C1683" i="1"/>
  <c r="D1683" i="1"/>
  <c r="C1684" i="1"/>
  <c r="D1684" i="1"/>
  <c r="C1685" i="1"/>
  <c r="D1685" i="1"/>
  <c r="C1686" i="1"/>
  <c r="D1686" i="1"/>
  <c r="C1687" i="1"/>
  <c r="D1687" i="1"/>
  <c r="C1688" i="1"/>
  <c r="D1688" i="1"/>
  <c r="C1689" i="1"/>
  <c r="D1689" i="1"/>
  <c r="C1690" i="1"/>
  <c r="D1690" i="1"/>
  <c r="C1691" i="1"/>
  <c r="D1691" i="1"/>
  <c r="C1692" i="1"/>
  <c r="D1692" i="1"/>
  <c r="C1693" i="1"/>
  <c r="D1693" i="1"/>
  <c r="C1694" i="1"/>
  <c r="D1694" i="1"/>
  <c r="C1695" i="1"/>
  <c r="D1695" i="1"/>
  <c r="C1696" i="1"/>
  <c r="D1696" i="1"/>
  <c r="C1697" i="1"/>
  <c r="D1697" i="1"/>
  <c r="C1698" i="1"/>
  <c r="D1698" i="1"/>
  <c r="C1699" i="1"/>
  <c r="D1699" i="1"/>
  <c r="C1700" i="1"/>
  <c r="D1700" i="1"/>
  <c r="C1701" i="1"/>
  <c r="D1701" i="1"/>
  <c r="C1702" i="1"/>
  <c r="D1702" i="1"/>
  <c r="C1703" i="1"/>
  <c r="D1703" i="1"/>
  <c r="C1704" i="1"/>
  <c r="D1704" i="1"/>
  <c r="C1705" i="1"/>
  <c r="D1705" i="1"/>
  <c r="C1706" i="1"/>
  <c r="D1706" i="1"/>
  <c r="C1707" i="1"/>
  <c r="D1707" i="1"/>
  <c r="C1708" i="1"/>
  <c r="D1708" i="1"/>
  <c r="C1709" i="1"/>
  <c r="D1709" i="1"/>
  <c r="C1710" i="1"/>
  <c r="D1710" i="1"/>
  <c r="C1711" i="1"/>
  <c r="D1711" i="1"/>
  <c r="C1712" i="1"/>
  <c r="D1712" i="1"/>
  <c r="C1713" i="1"/>
  <c r="D1713" i="1"/>
  <c r="C1714" i="1"/>
  <c r="D1714" i="1"/>
  <c r="C1715" i="1"/>
  <c r="D1715" i="1"/>
  <c r="C1716" i="1"/>
  <c r="D1716" i="1"/>
  <c r="C1717" i="1"/>
  <c r="D1717" i="1"/>
  <c r="C1718" i="1"/>
  <c r="D1718" i="1"/>
  <c r="C1719" i="1"/>
  <c r="D1719" i="1"/>
  <c r="C1720" i="1"/>
  <c r="D1720" i="1"/>
  <c r="C1721" i="1"/>
  <c r="D1721" i="1"/>
  <c r="C1722" i="1"/>
  <c r="D1722" i="1"/>
  <c r="C1723" i="1"/>
  <c r="D1723" i="1"/>
  <c r="C1724" i="1"/>
  <c r="D1724" i="1"/>
  <c r="C1725" i="1"/>
  <c r="D1725" i="1"/>
  <c r="C1726" i="1"/>
  <c r="D1726" i="1"/>
  <c r="C1727" i="1"/>
  <c r="D1727" i="1"/>
  <c r="C1728" i="1"/>
  <c r="D1728" i="1"/>
  <c r="C1729" i="1"/>
  <c r="D1729" i="1"/>
  <c r="C1730" i="1"/>
  <c r="D1730" i="1"/>
  <c r="C1731" i="1"/>
  <c r="D1731" i="1"/>
  <c r="C1732" i="1"/>
  <c r="D1732" i="1"/>
  <c r="C1733" i="1"/>
  <c r="D1733" i="1"/>
  <c r="C1734" i="1"/>
  <c r="D1734" i="1"/>
  <c r="C1735" i="1"/>
  <c r="D1735" i="1"/>
  <c r="C1736" i="1"/>
  <c r="D1736" i="1"/>
  <c r="C1737" i="1"/>
  <c r="D1737" i="1"/>
  <c r="C1738" i="1"/>
  <c r="D1738" i="1"/>
  <c r="C1739" i="1"/>
  <c r="D1739" i="1"/>
  <c r="C1740" i="1"/>
  <c r="D1740" i="1"/>
  <c r="C1741" i="1"/>
  <c r="D1741" i="1"/>
  <c r="C1742" i="1"/>
  <c r="D1742" i="1"/>
  <c r="C1743" i="1"/>
  <c r="D1743" i="1"/>
  <c r="C1744" i="1"/>
  <c r="D1744" i="1"/>
  <c r="C1745" i="1"/>
  <c r="D1745" i="1"/>
  <c r="C1746" i="1"/>
  <c r="D1746" i="1"/>
  <c r="C1747" i="1"/>
  <c r="D1747" i="1"/>
  <c r="C1748" i="1"/>
  <c r="D1748" i="1"/>
  <c r="C1749" i="1"/>
  <c r="D1749" i="1"/>
  <c r="C1750" i="1"/>
  <c r="D1750" i="1"/>
  <c r="C1751" i="1"/>
  <c r="D1751" i="1"/>
  <c r="C1752" i="1"/>
  <c r="D1752" i="1"/>
  <c r="C1753" i="1"/>
  <c r="D1753" i="1"/>
  <c r="C1754" i="1"/>
  <c r="D1754" i="1"/>
  <c r="C1755" i="1"/>
  <c r="D1755" i="1"/>
  <c r="C1756" i="1"/>
  <c r="D1756" i="1"/>
  <c r="C1757" i="1"/>
  <c r="D1757" i="1"/>
  <c r="C1758" i="1"/>
  <c r="D1758" i="1"/>
  <c r="C1759" i="1"/>
  <c r="D1759" i="1"/>
  <c r="C1760" i="1"/>
  <c r="D1760" i="1"/>
  <c r="C1761" i="1"/>
  <c r="D1761" i="1"/>
  <c r="C1762" i="1"/>
  <c r="D1762" i="1"/>
  <c r="C1763" i="1"/>
  <c r="D1763" i="1"/>
  <c r="C1764" i="1"/>
  <c r="D1764" i="1"/>
  <c r="C1765" i="1"/>
  <c r="D1765" i="1"/>
  <c r="C1766" i="1"/>
  <c r="D1766" i="1"/>
  <c r="C1767" i="1"/>
  <c r="D1767" i="1"/>
  <c r="C1768" i="1"/>
  <c r="D1768" i="1"/>
  <c r="C1769" i="1"/>
  <c r="D1769" i="1"/>
  <c r="C1770" i="1"/>
  <c r="D1770" i="1"/>
  <c r="C1771" i="1"/>
  <c r="D1771" i="1"/>
  <c r="C1772" i="1"/>
  <c r="D1772" i="1"/>
  <c r="C1773" i="1"/>
  <c r="D1773" i="1"/>
  <c r="C1774" i="1"/>
  <c r="D1774" i="1"/>
  <c r="C1775" i="1"/>
  <c r="D1775" i="1"/>
  <c r="C1776" i="1"/>
  <c r="D1776" i="1"/>
  <c r="C1777" i="1"/>
  <c r="D1777" i="1"/>
  <c r="C1778" i="1"/>
  <c r="D1778" i="1"/>
  <c r="C1779" i="1"/>
  <c r="D1779" i="1"/>
  <c r="C1780" i="1"/>
  <c r="D1780" i="1"/>
  <c r="C1781" i="1"/>
  <c r="D1781" i="1"/>
  <c r="C1782" i="1"/>
  <c r="D1782" i="1"/>
  <c r="C1783" i="1"/>
  <c r="D1783" i="1"/>
  <c r="C1784" i="1"/>
  <c r="D1784" i="1"/>
  <c r="C1785" i="1"/>
  <c r="D1785" i="1"/>
  <c r="C1786" i="1"/>
  <c r="D1786" i="1"/>
  <c r="C1787" i="1"/>
  <c r="D1787" i="1"/>
  <c r="C1788" i="1"/>
  <c r="D1788" i="1"/>
  <c r="C1789" i="1"/>
  <c r="D1789" i="1"/>
  <c r="C1790" i="1"/>
  <c r="D1790" i="1"/>
  <c r="C1791" i="1"/>
  <c r="D1791" i="1"/>
  <c r="C1792" i="1"/>
  <c r="D1792" i="1"/>
  <c r="C1793" i="1"/>
  <c r="D1793" i="1"/>
  <c r="C1794" i="1"/>
  <c r="D1794" i="1"/>
  <c r="C1795" i="1"/>
  <c r="D1795" i="1"/>
  <c r="C1796" i="1"/>
  <c r="D1796" i="1"/>
  <c r="C1797" i="1"/>
  <c r="D1797" i="1"/>
  <c r="C1798" i="1"/>
  <c r="D1798" i="1"/>
  <c r="C1799" i="1"/>
  <c r="D1799" i="1"/>
  <c r="C1800" i="1"/>
  <c r="D1800" i="1"/>
  <c r="C1801" i="1"/>
  <c r="D1801" i="1"/>
  <c r="C1802" i="1"/>
  <c r="D1802" i="1"/>
  <c r="C1803" i="1"/>
  <c r="D1803" i="1"/>
  <c r="C1804" i="1"/>
  <c r="D1804" i="1"/>
  <c r="C1805" i="1"/>
  <c r="D1805" i="1"/>
  <c r="C1806" i="1"/>
  <c r="D1806" i="1"/>
  <c r="C1807" i="1"/>
  <c r="D1807" i="1"/>
  <c r="C1808" i="1"/>
  <c r="D1808" i="1"/>
  <c r="C1809" i="1"/>
  <c r="D1809" i="1"/>
  <c r="C1810" i="1"/>
  <c r="D1810" i="1"/>
  <c r="C1811" i="1"/>
  <c r="D1811" i="1"/>
  <c r="C1812" i="1"/>
  <c r="D1812" i="1"/>
  <c r="C1813" i="1"/>
  <c r="D1813" i="1"/>
  <c r="C1814" i="1"/>
  <c r="D1814" i="1"/>
  <c r="C1815" i="1"/>
  <c r="D1815" i="1"/>
  <c r="C1816" i="1"/>
  <c r="D1816" i="1"/>
  <c r="C1817" i="1"/>
  <c r="D1817" i="1"/>
  <c r="C1818" i="1"/>
  <c r="D1818" i="1"/>
  <c r="C1819" i="1"/>
  <c r="D1819" i="1"/>
  <c r="C1820" i="1"/>
  <c r="D1820" i="1"/>
  <c r="C1821" i="1"/>
  <c r="D1821" i="1"/>
  <c r="C1822" i="1"/>
  <c r="D1822" i="1"/>
  <c r="C1823" i="1"/>
  <c r="D1823" i="1"/>
  <c r="C1824" i="1"/>
  <c r="D1824" i="1"/>
  <c r="C1825" i="1"/>
  <c r="D1825" i="1"/>
  <c r="C1826" i="1"/>
  <c r="D1826" i="1"/>
  <c r="C1827" i="1"/>
  <c r="D1827" i="1"/>
  <c r="C1828" i="1"/>
  <c r="D1828" i="1"/>
  <c r="C1829" i="1"/>
  <c r="D1829" i="1"/>
  <c r="C1830" i="1"/>
  <c r="D1830" i="1"/>
  <c r="C1831" i="1"/>
  <c r="D1831" i="1"/>
  <c r="C1832" i="1"/>
  <c r="D1832" i="1"/>
  <c r="C1833" i="1"/>
  <c r="D1833" i="1"/>
  <c r="C1834" i="1"/>
  <c r="D1834" i="1"/>
  <c r="C1835" i="1"/>
  <c r="D1835" i="1"/>
  <c r="C1836" i="1"/>
  <c r="D1836" i="1"/>
  <c r="C1837" i="1"/>
  <c r="D1837" i="1"/>
  <c r="C1838" i="1"/>
  <c r="D1838" i="1"/>
  <c r="C1839" i="1"/>
  <c r="D1839" i="1"/>
  <c r="C1840" i="1"/>
  <c r="D1840" i="1"/>
  <c r="C1841" i="1"/>
  <c r="D1841" i="1"/>
  <c r="C1842" i="1"/>
  <c r="D1842" i="1"/>
  <c r="C1843" i="1"/>
  <c r="D1843" i="1"/>
  <c r="C1844" i="1"/>
  <c r="D1844" i="1"/>
  <c r="C1845" i="1"/>
  <c r="D1845" i="1"/>
  <c r="C1846" i="1"/>
  <c r="D1846" i="1"/>
  <c r="C1847" i="1"/>
  <c r="D1847" i="1"/>
  <c r="C1848" i="1"/>
  <c r="D1848" i="1"/>
  <c r="C1849" i="1"/>
  <c r="D1849" i="1"/>
  <c r="C1850" i="1"/>
  <c r="D1850" i="1"/>
  <c r="C1851" i="1"/>
  <c r="D1851" i="1"/>
  <c r="C1852" i="1"/>
  <c r="D1852" i="1"/>
  <c r="C1853" i="1"/>
  <c r="D1853" i="1"/>
  <c r="C1854" i="1"/>
  <c r="D1854" i="1"/>
  <c r="C1855" i="1"/>
  <c r="D1855" i="1"/>
  <c r="C1856" i="1"/>
  <c r="D1856" i="1"/>
  <c r="C1857" i="1"/>
  <c r="D1857" i="1"/>
  <c r="C1858" i="1"/>
  <c r="D1858" i="1"/>
  <c r="C1859" i="1"/>
  <c r="D1859" i="1"/>
  <c r="C1860" i="1"/>
  <c r="D1860" i="1"/>
  <c r="C1861" i="1"/>
  <c r="D1861" i="1"/>
  <c r="C1862" i="1"/>
  <c r="D1862" i="1"/>
  <c r="C1863" i="1"/>
  <c r="D1863" i="1"/>
  <c r="C1864" i="1"/>
  <c r="D1864" i="1"/>
  <c r="C1865" i="1"/>
  <c r="D1865" i="1"/>
  <c r="C1866" i="1"/>
  <c r="D1866" i="1"/>
  <c r="C1867" i="1"/>
  <c r="D1867" i="1"/>
  <c r="C1868" i="1"/>
  <c r="D1868" i="1"/>
  <c r="C1869" i="1"/>
  <c r="D1869" i="1"/>
  <c r="C1870" i="1"/>
  <c r="D1870" i="1"/>
  <c r="C1871" i="1"/>
  <c r="D1871" i="1"/>
  <c r="C1872" i="1"/>
  <c r="D1872" i="1"/>
  <c r="C1873" i="1"/>
  <c r="D1873" i="1"/>
  <c r="C1874" i="1"/>
  <c r="D1874" i="1"/>
  <c r="C1875" i="1"/>
  <c r="D1875" i="1"/>
  <c r="C1876" i="1"/>
  <c r="D1876" i="1"/>
  <c r="C1877" i="1"/>
  <c r="D1877" i="1"/>
  <c r="C1878" i="1"/>
  <c r="D1878" i="1"/>
  <c r="C1879" i="1"/>
  <c r="D1879" i="1"/>
  <c r="C1880" i="1"/>
  <c r="D1880" i="1"/>
  <c r="C1881" i="1"/>
  <c r="D1881" i="1"/>
  <c r="C1882" i="1"/>
  <c r="D1882" i="1"/>
  <c r="C1883" i="1"/>
  <c r="D1883" i="1"/>
  <c r="C1884" i="1"/>
  <c r="D1884" i="1"/>
  <c r="C1885" i="1"/>
  <c r="D1885" i="1"/>
  <c r="C1886" i="1"/>
  <c r="D1886" i="1"/>
  <c r="C1887" i="1"/>
  <c r="D1887" i="1"/>
  <c r="C1888" i="1"/>
  <c r="D1888" i="1"/>
  <c r="C1889" i="1"/>
  <c r="D1889" i="1"/>
  <c r="C1890" i="1"/>
  <c r="D1890" i="1"/>
  <c r="C1891" i="1"/>
  <c r="D1891" i="1"/>
  <c r="C1892" i="1"/>
  <c r="D1892" i="1"/>
  <c r="C1893" i="1"/>
  <c r="D1893" i="1"/>
  <c r="C1894" i="1"/>
  <c r="D1894" i="1"/>
  <c r="C1895" i="1"/>
  <c r="D1895" i="1"/>
  <c r="C1896" i="1"/>
  <c r="D1896" i="1"/>
  <c r="C1897" i="1"/>
  <c r="D1897" i="1"/>
  <c r="C1898" i="1"/>
  <c r="D1898" i="1"/>
  <c r="C1899" i="1"/>
  <c r="D1899" i="1"/>
  <c r="C1900" i="1"/>
  <c r="D1900" i="1"/>
  <c r="C1901" i="1"/>
  <c r="D1901" i="1"/>
  <c r="C1902" i="1"/>
  <c r="D1902" i="1"/>
  <c r="C1903" i="1"/>
  <c r="D1903" i="1"/>
  <c r="C1904" i="1"/>
  <c r="D1904" i="1"/>
  <c r="C1905" i="1"/>
  <c r="D1905" i="1"/>
  <c r="C1906" i="1"/>
  <c r="D1906" i="1"/>
  <c r="C1907" i="1"/>
  <c r="D1907" i="1"/>
  <c r="C1908" i="1"/>
  <c r="D1908" i="1"/>
  <c r="C1909" i="1"/>
  <c r="D1909" i="1"/>
  <c r="C1910" i="1"/>
  <c r="D1910" i="1"/>
  <c r="C1911" i="1"/>
  <c r="D1911" i="1"/>
  <c r="C1912" i="1"/>
  <c r="D1912" i="1"/>
  <c r="C1913" i="1"/>
  <c r="D1913" i="1"/>
  <c r="C1914" i="1"/>
  <c r="D1914" i="1"/>
  <c r="C1915" i="1"/>
  <c r="D1915" i="1"/>
  <c r="C1916" i="1"/>
  <c r="D1916" i="1"/>
  <c r="C1917" i="1"/>
  <c r="D1917" i="1"/>
  <c r="C1918" i="1"/>
  <c r="D1918" i="1"/>
  <c r="C1919" i="1"/>
  <c r="D1919" i="1"/>
  <c r="C1920" i="1"/>
  <c r="D1920" i="1"/>
  <c r="C1921" i="1"/>
  <c r="D1921" i="1"/>
  <c r="C1922" i="1"/>
  <c r="D1922" i="1"/>
  <c r="C1923" i="1"/>
  <c r="D1923" i="1"/>
  <c r="C1924" i="1"/>
  <c r="D1924" i="1"/>
  <c r="C1925" i="1"/>
  <c r="D1925" i="1"/>
  <c r="C1926" i="1"/>
  <c r="D1926" i="1"/>
  <c r="C1927" i="1"/>
  <c r="D1927" i="1"/>
  <c r="C1928" i="1"/>
  <c r="D1928" i="1"/>
  <c r="C1929" i="1"/>
  <c r="D1929" i="1"/>
  <c r="C1930" i="1"/>
  <c r="D1930" i="1"/>
  <c r="C1931" i="1"/>
  <c r="D1931" i="1"/>
  <c r="C1932" i="1"/>
  <c r="D1932" i="1"/>
  <c r="C1933" i="1"/>
  <c r="D1933" i="1"/>
  <c r="C1934" i="1"/>
  <c r="D1934" i="1"/>
  <c r="C1935" i="1"/>
  <c r="D1935" i="1"/>
  <c r="C1936" i="1"/>
  <c r="D1936" i="1"/>
  <c r="C1937" i="1"/>
  <c r="D1937" i="1"/>
  <c r="C1938" i="1"/>
  <c r="D1938" i="1"/>
  <c r="C1939" i="1"/>
  <c r="D1939" i="1"/>
  <c r="C1940" i="1"/>
  <c r="D1940" i="1"/>
  <c r="C1941" i="1"/>
  <c r="D1941" i="1"/>
  <c r="C1942" i="1"/>
  <c r="D1942" i="1"/>
  <c r="C1943" i="1"/>
  <c r="D1943" i="1"/>
  <c r="C1944" i="1"/>
  <c r="D1944" i="1"/>
  <c r="C1945" i="1"/>
  <c r="D1945" i="1"/>
  <c r="C1946" i="1"/>
  <c r="D1946" i="1"/>
  <c r="C1947" i="1"/>
  <c r="D1947" i="1"/>
  <c r="C1948" i="1"/>
  <c r="D1948" i="1"/>
  <c r="C1949" i="1"/>
  <c r="D1949" i="1"/>
  <c r="C1950" i="1"/>
  <c r="D1950" i="1"/>
  <c r="C1951" i="1"/>
  <c r="D1951" i="1"/>
  <c r="C1952" i="1"/>
  <c r="D1952" i="1"/>
  <c r="C1953" i="1"/>
  <c r="D1953" i="1"/>
  <c r="C1954" i="1"/>
  <c r="D1954" i="1"/>
  <c r="C1955" i="1"/>
  <c r="D1955" i="1"/>
  <c r="C1956" i="1"/>
  <c r="D1956" i="1"/>
  <c r="C1957" i="1"/>
  <c r="D1957" i="1"/>
  <c r="C1958" i="1"/>
  <c r="D1958" i="1"/>
  <c r="C1959" i="1"/>
  <c r="D1959" i="1"/>
  <c r="C1960" i="1"/>
  <c r="D1960" i="1"/>
  <c r="C1961" i="1"/>
  <c r="D1961" i="1"/>
  <c r="C1962" i="1"/>
  <c r="D1962" i="1"/>
  <c r="C1963" i="1"/>
  <c r="D1963" i="1"/>
  <c r="C1964" i="1"/>
  <c r="D1964" i="1"/>
  <c r="C1965" i="1"/>
  <c r="D1965" i="1"/>
  <c r="C1966" i="1"/>
  <c r="D1966" i="1"/>
  <c r="C1967" i="1"/>
  <c r="D1967" i="1"/>
  <c r="C1968" i="1"/>
  <c r="D1968" i="1"/>
  <c r="C1969" i="1"/>
  <c r="D1969" i="1"/>
  <c r="C1970" i="1"/>
  <c r="D1970" i="1"/>
  <c r="C1971" i="1"/>
  <c r="D1971" i="1"/>
  <c r="C1972" i="1"/>
  <c r="D1972" i="1"/>
  <c r="C1973" i="1"/>
  <c r="D1973" i="1"/>
  <c r="C1974" i="1"/>
  <c r="D1974" i="1"/>
  <c r="C1975" i="1"/>
  <c r="D1975" i="1"/>
  <c r="C1976" i="1"/>
  <c r="D1976" i="1"/>
  <c r="C1977" i="1"/>
  <c r="D1977" i="1"/>
  <c r="C1978" i="1"/>
  <c r="D1978" i="1"/>
  <c r="C1979" i="1"/>
  <c r="D1979" i="1"/>
  <c r="C1980" i="1"/>
  <c r="D1980" i="1"/>
  <c r="C1981" i="1"/>
  <c r="D1981" i="1"/>
  <c r="C1982" i="1"/>
  <c r="D1982" i="1"/>
  <c r="C1983" i="1"/>
  <c r="D1983" i="1"/>
  <c r="C1984" i="1"/>
  <c r="D1984" i="1"/>
  <c r="C1985" i="1"/>
  <c r="D1985" i="1"/>
  <c r="C1986" i="1"/>
  <c r="D1986" i="1"/>
  <c r="C1987" i="1"/>
  <c r="D1987" i="1"/>
  <c r="C1988" i="1"/>
  <c r="D1988" i="1"/>
  <c r="C1989" i="1"/>
  <c r="D1989" i="1"/>
  <c r="C1990" i="1"/>
  <c r="D1990" i="1"/>
  <c r="C1991" i="1"/>
  <c r="D1991" i="1"/>
  <c r="C1992" i="1"/>
  <c r="D1992" i="1"/>
  <c r="C1993" i="1"/>
  <c r="D1993" i="1"/>
  <c r="C1994" i="1"/>
  <c r="D1994" i="1"/>
  <c r="C1995" i="1"/>
  <c r="D1995" i="1"/>
  <c r="C1996" i="1"/>
  <c r="D1996" i="1"/>
  <c r="C1997" i="1"/>
  <c r="D1997" i="1"/>
  <c r="C1998" i="1"/>
  <c r="D1998" i="1"/>
  <c r="C1999" i="1"/>
  <c r="D1999" i="1"/>
  <c r="C2000" i="1"/>
  <c r="D2000" i="1"/>
  <c r="C2001" i="1"/>
  <c r="D2001" i="1"/>
  <c r="C2002" i="1"/>
  <c r="D2002" i="1"/>
  <c r="C2003" i="1"/>
  <c r="D2003" i="1"/>
  <c r="C2004" i="1"/>
  <c r="D2004" i="1"/>
  <c r="C2005" i="1"/>
  <c r="D2005" i="1"/>
  <c r="C2006" i="1"/>
  <c r="D2006" i="1"/>
  <c r="C2007" i="1"/>
  <c r="D2007" i="1"/>
  <c r="C2008" i="1"/>
  <c r="D2008" i="1"/>
  <c r="C2009" i="1"/>
  <c r="D2009" i="1"/>
  <c r="C2010" i="1"/>
  <c r="D2010" i="1"/>
  <c r="C2011" i="1"/>
  <c r="D2011" i="1"/>
  <c r="C2012" i="1"/>
  <c r="D2012" i="1"/>
  <c r="C2013" i="1"/>
  <c r="D2013" i="1"/>
  <c r="C2014" i="1"/>
  <c r="D2014" i="1"/>
  <c r="C2015" i="1"/>
  <c r="D2015" i="1"/>
  <c r="C2016" i="1"/>
  <c r="D2016" i="1"/>
  <c r="C2017" i="1"/>
  <c r="D2017" i="1"/>
  <c r="C2018" i="1"/>
  <c r="D2018" i="1"/>
  <c r="C2019" i="1"/>
  <c r="D2019" i="1"/>
  <c r="C2020" i="1"/>
  <c r="D2020" i="1"/>
  <c r="C2021" i="1"/>
  <c r="D2021" i="1"/>
  <c r="C2022" i="1"/>
  <c r="D2022" i="1"/>
  <c r="C2023" i="1"/>
  <c r="D2023" i="1"/>
  <c r="C2024" i="1"/>
  <c r="D2024" i="1"/>
  <c r="C2025" i="1"/>
  <c r="D2025" i="1"/>
  <c r="C2026" i="1"/>
  <c r="D2026" i="1"/>
  <c r="C2027" i="1"/>
  <c r="D2027" i="1"/>
  <c r="C2028" i="1"/>
  <c r="D2028" i="1"/>
  <c r="C2029" i="1"/>
  <c r="D2029" i="1"/>
  <c r="C2030" i="1"/>
  <c r="D2030" i="1"/>
  <c r="C2031" i="1"/>
  <c r="D2031" i="1"/>
  <c r="C2032" i="1"/>
  <c r="D2032" i="1"/>
  <c r="C2033" i="1"/>
  <c r="D2033" i="1"/>
  <c r="C2034" i="1"/>
  <c r="D2034" i="1"/>
  <c r="C2035" i="1"/>
  <c r="D2035" i="1"/>
  <c r="C2036" i="1"/>
  <c r="D2036" i="1"/>
  <c r="C2037" i="1"/>
  <c r="D2037" i="1"/>
  <c r="C2038" i="1"/>
  <c r="D2038" i="1"/>
  <c r="C2039" i="1"/>
  <c r="D2039" i="1"/>
  <c r="C2040" i="1"/>
  <c r="D2040" i="1"/>
  <c r="C2041" i="1"/>
  <c r="D2041" i="1"/>
  <c r="C2042" i="1"/>
  <c r="D2042" i="1"/>
  <c r="C2043" i="1"/>
  <c r="D2043" i="1"/>
  <c r="C2044" i="1"/>
  <c r="D2044" i="1"/>
  <c r="C2045" i="1"/>
  <c r="D2045" i="1"/>
  <c r="C2046" i="1"/>
  <c r="D2046" i="1"/>
  <c r="C2047" i="1"/>
  <c r="D2047" i="1"/>
  <c r="C2048" i="1"/>
  <c r="D2048" i="1"/>
  <c r="C2049" i="1"/>
  <c r="D2049" i="1"/>
  <c r="C2050" i="1"/>
  <c r="D2050" i="1"/>
  <c r="C2051" i="1"/>
  <c r="D2051" i="1"/>
  <c r="C2052" i="1"/>
  <c r="D2052" i="1"/>
  <c r="C2053" i="1"/>
  <c r="D2053" i="1"/>
  <c r="C2054" i="1"/>
  <c r="D2054" i="1"/>
  <c r="C2055" i="1"/>
  <c r="D2055" i="1"/>
  <c r="C2056" i="1"/>
  <c r="D2056" i="1"/>
  <c r="C2057" i="1"/>
  <c r="D2057" i="1"/>
  <c r="C2058" i="1"/>
  <c r="D2058" i="1"/>
  <c r="C2059" i="1"/>
  <c r="D2059" i="1"/>
  <c r="C2060" i="1"/>
  <c r="D2060" i="1"/>
  <c r="C2061" i="1"/>
  <c r="D2061" i="1"/>
  <c r="C2062" i="1"/>
  <c r="D2062" i="1"/>
  <c r="C2063" i="1"/>
  <c r="D2063" i="1"/>
  <c r="C2064" i="1"/>
  <c r="D2064" i="1"/>
  <c r="C2065" i="1"/>
  <c r="D2065" i="1"/>
  <c r="C2066" i="1"/>
  <c r="D2066" i="1"/>
  <c r="C2067" i="1"/>
  <c r="D2067" i="1"/>
  <c r="C2068" i="1"/>
  <c r="D2068" i="1"/>
  <c r="C2069" i="1"/>
  <c r="D2069" i="1"/>
  <c r="C2070" i="1"/>
  <c r="D2070" i="1"/>
  <c r="C2071" i="1"/>
  <c r="D2071" i="1"/>
  <c r="C2072" i="1"/>
  <c r="D2072" i="1"/>
  <c r="C2073" i="1"/>
  <c r="D2073" i="1"/>
  <c r="C2074" i="1"/>
  <c r="D2074" i="1"/>
  <c r="C2075" i="1"/>
  <c r="D2075" i="1"/>
  <c r="C2076" i="1"/>
  <c r="D2076" i="1"/>
  <c r="C2077" i="1"/>
  <c r="D2077" i="1"/>
  <c r="C2078" i="1"/>
  <c r="D2078" i="1"/>
  <c r="C2079" i="1"/>
  <c r="D2079" i="1"/>
  <c r="C2080" i="1"/>
  <c r="D2080" i="1"/>
  <c r="C2081" i="1"/>
  <c r="D2081" i="1"/>
  <c r="C2082" i="1"/>
  <c r="D2082" i="1"/>
  <c r="C2083" i="1"/>
  <c r="D2083" i="1"/>
  <c r="C2084" i="1"/>
  <c r="D2084" i="1"/>
  <c r="C2085" i="1"/>
  <c r="D2085" i="1"/>
  <c r="C2086" i="1"/>
  <c r="D2086" i="1"/>
  <c r="C2087" i="1"/>
  <c r="D2087" i="1"/>
  <c r="C2088" i="1"/>
  <c r="D2088" i="1"/>
  <c r="C2089" i="1"/>
  <c r="D2089" i="1"/>
  <c r="C2090" i="1"/>
  <c r="D2090" i="1"/>
  <c r="C2091" i="1"/>
  <c r="D2091" i="1"/>
  <c r="C2092" i="1"/>
  <c r="D2092" i="1"/>
  <c r="C2093" i="1"/>
  <c r="D2093" i="1"/>
  <c r="C2094" i="1"/>
  <c r="D2094" i="1"/>
  <c r="C2095" i="1"/>
  <c r="D2095" i="1"/>
  <c r="C2096" i="1"/>
  <c r="D2096" i="1"/>
  <c r="C2097" i="1"/>
  <c r="D2097" i="1"/>
  <c r="C2098" i="1"/>
  <c r="D2098" i="1"/>
  <c r="C2099" i="1"/>
  <c r="D2099" i="1"/>
  <c r="C2100" i="1"/>
  <c r="D2100" i="1"/>
  <c r="C2101" i="1"/>
  <c r="D2101" i="1"/>
  <c r="C2102" i="1"/>
  <c r="D2102" i="1"/>
  <c r="C2103" i="1"/>
  <c r="D2103" i="1"/>
  <c r="C2104" i="1"/>
  <c r="D2104" i="1"/>
  <c r="C2105" i="1"/>
  <c r="D2105" i="1"/>
  <c r="C2106" i="1"/>
  <c r="D2106" i="1"/>
  <c r="C2107" i="1"/>
  <c r="D2107" i="1"/>
  <c r="C2108" i="1"/>
  <c r="D2108" i="1"/>
  <c r="C2109" i="1"/>
  <c r="D2109" i="1"/>
  <c r="C2110" i="1"/>
  <c r="D2110" i="1"/>
  <c r="C2111" i="1"/>
  <c r="D2111" i="1"/>
  <c r="C2112" i="1"/>
  <c r="D2112" i="1"/>
  <c r="C2113" i="1"/>
  <c r="D2113" i="1"/>
  <c r="C2114" i="1"/>
  <c r="D2114" i="1"/>
  <c r="C2115" i="1"/>
  <c r="D2115" i="1"/>
  <c r="C2116" i="1"/>
  <c r="D2116" i="1"/>
  <c r="C2117" i="1"/>
  <c r="D2117" i="1"/>
  <c r="C2118" i="1"/>
  <c r="D2118" i="1"/>
  <c r="C2119" i="1"/>
  <c r="D2119" i="1"/>
  <c r="C2120" i="1"/>
  <c r="D2120" i="1"/>
  <c r="C2121" i="1"/>
  <c r="D2121" i="1"/>
  <c r="C2122" i="1"/>
  <c r="D2122" i="1"/>
  <c r="C2123" i="1"/>
  <c r="D2123" i="1"/>
  <c r="C2124" i="1"/>
  <c r="D2124" i="1"/>
  <c r="C2125" i="1"/>
  <c r="D2125" i="1"/>
  <c r="C2126" i="1"/>
  <c r="D2126" i="1"/>
  <c r="C2127" i="1"/>
  <c r="D2127" i="1"/>
  <c r="C2128" i="1"/>
  <c r="D2128" i="1"/>
  <c r="C2129" i="1"/>
  <c r="D2129" i="1"/>
  <c r="C2130" i="1"/>
  <c r="D2130" i="1"/>
  <c r="C2131" i="1"/>
  <c r="D2131" i="1"/>
  <c r="C2132" i="1"/>
  <c r="D2132" i="1"/>
  <c r="C2133" i="1"/>
  <c r="D2133" i="1"/>
  <c r="C2134" i="1"/>
  <c r="D2134" i="1"/>
  <c r="C2135" i="1"/>
  <c r="D2135" i="1"/>
  <c r="C2136" i="1"/>
  <c r="D2136" i="1"/>
  <c r="C2137" i="1"/>
  <c r="D2137" i="1"/>
  <c r="C2138" i="1"/>
  <c r="D2138" i="1"/>
  <c r="C2139" i="1"/>
  <c r="D2139" i="1"/>
  <c r="C2140" i="1"/>
  <c r="D2140" i="1"/>
  <c r="C2141" i="1"/>
  <c r="D2141" i="1"/>
  <c r="C2142" i="1"/>
  <c r="D2142" i="1"/>
  <c r="C2143" i="1"/>
  <c r="D2143" i="1"/>
  <c r="C2144" i="1"/>
  <c r="D2144" i="1"/>
  <c r="C2145" i="1"/>
  <c r="D2145" i="1"/>
  <c r="C2146" i="1"/>
  <c r="D2146" i="1"/>
  <c r="C2147" i="1"/>
  <c r="D2147" i="1"/>
  <c r="C2148" i="1"/>
  <c r="D2148" i="1"/>
  <c r="C2149" i="1"/>
  <c r="D2149" i="1"/>
  <c r="C2150" i="1"/>
  <c r="D2150" i="1"/>
  <c r="C2151" i="1"/>
  <c r="D2151" i="1"/>
  <c r="C2152" i="1"/>
  <c r="D2152" i="1"/>
  <c r="C2153" i="1"/>
  <c r="D2153" i="1"/>
  <c r="C2154" i="1"/>
  <c r="D2154" i="1"/>
  <c r="C2155" i="1"/>
  <c r="D2155" i="1"/>
  <c r="C2156" i="1"/>
  <c r="D2156" i="1"/>
  <c r="C2157" i="1"/>
  <c r="D2157" i="1"/>
  <c r="C2158" i="1"/>
  <c r="D2158" i="1"/>
  <c r="C2159" i="1"/>
  <c r="D2159" i="1"/>
  <c r="C2160" i="1"/>
  <c r="D2160" i="1"/>
  <c r="C2161" i="1"/>
  <c r="D2161" i="1"/>
  <c r="C2162" i="1"/>
  <c r="D2162" i="1"/>
  <c r="C2163" i="1"/>
  <c r="D2163" i="1"/>
  <c r="C2164" i="1"/>
  <c r="D2164" i="1"/>
  <c r="C2165" i="1"/>
  <c r="D2165" i="1"/>
  <c r="C2166" i="1"/>
  <c r="D2166" i="1"/>
  <c r="C2167" i="1"/>
  <c r="D2167" i="1"/>
  <c r="C2168" i="1"/>
  <c r="D2168" i="1"/>
  <c r="C2169" i="1"/>
  <c r="D2169" i="1"/>
  <c r="C2170" i="1"/>
  <c r="D2170" i="1"/>
  <c r="C2171" i="1"/>
  <c r="D2171" i="1"/>
  <c r="C2172" i="1"/>
  <c r="D2172" i="1"/>
  <c r="C2173" i="1"/>
  <c r="D2173" i="1"/>
  <c r="C2174" i="1"/>
  <c r="D2174" i="1"/>
  <c r="C2175" i="1"/>
  <c r="D2175" i="1"/>
  <c r="C2176" i="1"/>
  <c r="D2176" i="1"/>
  <c r="C2177" i="1"/>
  <c r="D2177" i="1"/>
  <c r="C2178" i="1"/>
  <c r="D2178" i="1"/>
  <c r="C2179" i="1"/>
  <c r="D2179" i="1"/>
  <c r="C2180" i="1"/>
  <c r="D2180" i="1"/>
  <c r="C2181" i="1"/>
  <c r="D2181" i="1"/>
  <c r="C2182" i="1"/>
  <c r="D2182" i="1"/>
  <c r="C2183" i="1"/>
  <c r="D2183" i="1"/>
  <c r="C2184" i="1"/>
  <c r="D2184" i="1"/>
  <c r="C2185" i="1"/>
  <c r="D2185" i="1"/>
  <c r="C2186" i="1"/>
  <c r="D2186" i="1"/>
  <c r="C2187" i="1"/>
  <c r="D2187" i="1"/>
  <c r="D2" i="1"/>
  <c r="C2" i="1"/>
  <c r="P9" i="2" l="1"/>
  <c r="M8" i="2"/>
  <c r="F16" i="2"/>
  <c r="F8" i="2"/>
  <c r="F15" i="2"/>
  <c r="F7" i="2"/>
  <c r="F14" i="2"/>
  <c r="F13" i="2"/>
  <c r="F12" i="2"/>
  <c r="F11" i="2"/>
  <c r="C18" i="2"/>
  <c r="F18" i="2" s="1"/>
  <c r="F10" i="2"/>
  <c r="F9" i="2"/>
  <c r="C19" i="2"/>
  <c r="D21" i="2"/>
  <c r="P10" i="2" l="1"/>
  <c r="M9" i="2"/>
  <c r="C20" i="2"/>
  <c r="F20" i="2" s="1"/>
  <c r="F19" i="2"/>
  <c r="D22" i="2"/>
  <c r="C21" i="2"/>
  <c r="F21" i="2" s="1"/>
  <c r="P11" i="2" l="1"/>
  <c r="M10" i="2"/>
  <c r="C22" i="2"/>
  <c r="F22" i="2" s="1"/>
  <c r="D23" i="2"/>
  <c r="P12" i="2" l="1"/>
  <c r="M11" i="2"/>
  <c r="C23" i="2"/>
  <c r="F23" i="2" s="1"/>
  <c r="D24" i="2"/>
  <c r="P13" i="2" l="1"/>
  <c r="M12" i="2"/>
  <c r="D25" i="2"/>
  <c r="C24" i="2"/>
  <c r="F24" i="2" s="1"/>
  <c r="P14" i="2" l="1"/>
  <c r="M13" i="2"/>
  <c r="D26" i="2"/>
  <c r="C25" i="2"/>
  <c r="F25" i="2" s="1"/>
  <c r="P15" i="2" l="1"/>
  <c r="M14" i="2"/>
  <c r="C26" i="2"/>
  <c r="F26" i="2" s="1"/>
  <c r="D27" i="2"/>
  <c r="P16" i="2" l="1"/>
  <c r="M15" i="2"/>
  <c r="C27" i="2"/>
  <c r="F27" i="2" s="1"/>
  <c r="D28" i="2"/>
  <c r="M16" i="2" l="1"/>
  <c r="C28" i="2"/>
  <c r="F28" i="2" s="1"/>
  <c r="D29" i="2"/>
  <c r="D30" i="2" l="1"/>
  <c r="C29" i="2"/>
  <c r="F29" i="2" s="1"/>
  <c r="C30" i="2" l="1"/>
  <c r="F30" i="2" s="1"/>
  <c r="D31" i="2"/>
  <c r="C31" i="2" l="1"/>
  <c r="F31" i="2" s="1"/>
  <c r="D32" i="2"/>
  <c r="C32" i="2" l="1"/>
  <c r="F32" i="2" s="1"/>
  <c r="D33" i="2"/>
  <c r="D34" i="2" l="1"/>
  <c r="C33" i="2"/>
  <c r="F33" i="2" s="1"/>
  <c r="C34" i="2" l="1"/>
  <c r="F34" i="2" s="1"/>
  <c r="D35" i="2"/>
  <c r="C35" i="2" l="1"/>
  <c r="F35" i="2" s="1"/>
  <c r="D36" i="2"/>
  <c r="C36" i="2" l="1"/>
  <c r="F36" i="2" s="1"/>
  <c r="D37" i="2"/>
  <c r="D38" i="2" l="1"/>
  <c r="C37" i="2"/>
  <c r="F37" i="2" s="1"/>
  <c r="C38" i="2" l="1"/>
  <c r="F38" i="2" s="1"/>
  <c r="D39" i="2"/>
  <c r="C39" i="2" l="1"/>
  <c r="F39" i="2" s="1"/>
  <c r="D40" i="2"/>
  <c r="C40" i="2" l="1"/>
  <c r="F40" i="2" s="1"/>
  <c r="D41" i="2"/>
  <c r="D42" i="2" l="1"/>
  <c r="C41" i="2"/>
  <c r="F41" i="2" s="1"/>
  <c r="C42" i="2" l="1"/>
  <c r="F42" i="2" s="1"/>
  <c r="D43" i="2"/>
  <c r="C43" i="2" l="1"/>
  <c r="F43" i="2" s="1"/>
  <c r="D44" i="2"/>
  <c r="C44" i="2" l="1"/>
  <c r="F44" i="2" s="1"/>
  <c r="D45" i="2"/>
  <c r="D46" i="2" l="1"/>
  <c r="C45" i="2"/>
  <c r="F45" i="2" s="1"/>
  <c r="C46" i="2" l="1"/>
  <c r="F46" i="2" s="1"/>
  <c r="D47" i="2"/>
  <c r="C47" i="2" l="1"/>
  <c r="F47" i="2" s="1"/>
  <c r="D48" i="2"/>
  <c r="C48" i="2" l="1"/>
  <c r="F48" i="2" s="1"/>
  <c r="D49" i="2"/>
  <c r="D50" i="2" l="1"/>
  <c r="C49" i="2"/>
  <c r="F49" i="2" s="1"/>
  <c r="C50" i="2" l="1"/>
  <c r="F50" i="2" s="1"/>
  <c r="D51" i="2"/>
  <c r="C51" i="2" l="1"/>
  <c r="F51" i="2" s="1"/>
  <c r="D52" i="2"/>
  <c r="C52" i="2" l="1"/>
  <c r="F52" i="2" s="1"/>
  <c r="D53" i="2"/>
  <c r="D54" i="2" l="1"/>
  <c r="C53" i="2"/>
  <c r="F53" i="2" s="1"/>
  <c r="C54" i="2" l="1"/>
  <c r="F54" i="2" s="1"/>
  <c r="D55" i="2"/>
  <c r="C55" i="2" l="1"/>
  <c r="F55" i="2" s="1"/>
  <c r="D56" i="2"/>
  <c r="C56" i="2" l="1"/>
  <c r="F56" i="2" s="1"/>
  <c r="D57" i="2"/>
  <c r="D58" i="2" l="1"/>
  <c r="C57" i="2"/>
  <c r="F57" i="2" s="1"/>
  <c r="C58" i="2" l="1"/>
  <c r="F58" i="2" s="1"/>
  <c r="D59" i="2"/>
  <c r="C59" i="2" l="1"/>
  <c r="F59" i="2" s="1"/>
  <c r="D60" i="2"/>
  <c r="C60" i="2" l="1"/>
  <c r="F60" i="2" s="1"/>
  <c r="D61" i="2"/>
  <c r="D62" i="2" l="1"/>
  <c r="C61" i="2"/>
  <c r="F61" i="2" s="1"/>
  <c r="C62" i="2" l="1"/>
  <c r="F62" i="2" s="1"/>
  <c r="D63" i="2"/>
  <c r="C63" i="2" l="1"/>
  <c r="F63" i="2" s="1"/>
  <c r="D64" i="2"/>
  <c r="C64" i="2" l="1"/>
  <c r="F64" i="2" s="1"/>
  <c r="D65" i="2"/>
  <c r="D66" i="2" l="1"/>
  <c r="C65" i="2"/>
  <c r="F65" i="2" s="1"/>
  <c r="C66" i="2" l="1"/>
  <c r="F66" i="2" s="1"/>
  <c r="D67" i="2"/>
  <c r="C67" i="2" l="1"/>
  <c r="F67" i="2" s="1"/>
  <c r="D68" i="2"/>
  <c r="D69" i="2" l="1"/>
  <c r="C68" i="2"/>
  <c r="F68" i="2" s="1"/>
  <c r="D70" i="2" l="1"/>
  <c r="C69" i="2"/>
  <c r="F69" i="2" s="1"/>
  <c r="C70" i="2" l="1"/>
  <c r="F70" i="2" s="1"/>
  <c r="D71" i="2"/>
  <c r="D72" i="2" l="1"/>
  <c r="C71" i="2"/>
  <c r="F71" i="2" s="1"/>
  <c r="C72" i="2" l="1"/>
  <c r="F72" i="2" s="1"/>
  <c r="D73" i="2"/>
  <c r="D74" i="2" l="1"/>
  <c r="C73" i="2"/>
  <c r="F73" i="2" s="1"/>
  <c r="C74" i="2" l="1"/>
  <c r="F74" i="2" s="1"/>
  <c r="D75" i="2"/>
  <c r="D76" i="2" l="1"/>
  <c r="C75" i="2"/>
  <c r="F75" i="2" s="1"/>
  <c r="C76" i="2" l="1"/>
  <c r="F76" i="2" s="1"/>
  <c r="D77" i="2"/>
  <c r="D78" i="2" l="1"/>
  <c r="C77" i="2"/>
  <c r="F77" i="2" s="1"/>
  <c r="C78" i="2" l="1"/>
  <c r="F78" i="2" s="1"/>
  <c r="D79" i="2"/>
  <c r="C79" i="2" l="1"/>
  <c r="F79" i="2" s="1"/>
  <c r="D80" i="2"/>
  <c r="C80" i="2" l="1"/>
  <c r="F80" i="2" s="1"/>
  <c r="D81" i="2"/>
  <c r="D82" i="2" l="1"/>
  <c r="C81" i="2"/>
  <c r="F81" i="2" s="1"/>
  <c r="C82" i="2" l="1"/>
  <c r="F82" i="2" s="1"/>
  <c r="D83" i="2"/>
  <c r="C83" i="2" l="1"/>
  <c r="F83" i="2" s="1"/>
  <c r="D84" i="2"/>
  <c r="C84" i="2" l="1"/>
  <c r="F84" i="2" s="1"/>
  <c r="D85" i="2"/>
  <c r="D86" i="2" l="1"/>
  <c r="C85" i="2"/>
  <c r="F85" i="2" s="1"/>
  <c r="C86" i="2" l="1"/>
  <c r="F86" i="2" s="1"/>
  <c r="D87" i="2"/>
  <c r="C87" i="2" l="1"/>
  <c r="F87" i="2" s="1"/>
  <c r="D88" i="2"/>
  <c r="C88" i="2" l="1"/>
  <c r="F88" i="2" s="1"/>
  <c r="D89" i="2"/>
  <c r="D90" i="2" l="1"/>
  <c r="D91" i="2" s="1"/>
  <c r="C89" i="2"/>
  <c r="C90" i="2" l="1"/>
  <c r="F90" i="2" s="1"/>
  <c r="F89" i="2"/>
  <c r="D92" i="2"/>
  <c r="C91" i="2"/>
  <c r="F91" i="2" s="1"/>
  <c r="C92" i="2" l="1"/>
  <c r="F92" i="2" s="1"/>
  <c r="D93" i="2"/>
  <c r="C93" i="2" l="1"/>
  <c r="F93" i="2" s="1"/>
  <c r="D94" i="2"/>
  <c r="C94" i="2" l="1"/>
  <c r="F94" i="2" s="1"/>
  <c r="D95" i="2"/>
  <c r="D96" i="2" l="1"/>
  <c r="C95" i="2"/>
  <c r="F95" i="2" s="1"/>
  <c r="C96" i="2" l="1"/>
  <c r="F96" i="2" s="1"/>
  <c r="D97" i="2"/>
  <c r="C97" i="2" l="1"/>
  <c r="F97" i="2" s="1"/>
  <c r="D98" i="2"/>
  <c r="C98" i="2" l="1"/>
  <c r="F98" i="2" s="1"/>
  <c r="D99" i="2"/>
  <c r="D100" i="2" l="1"/>
  <c r="C99" i="2"/>
  <c r="F99" i="2" s="1"/>
  <c r="C100" i="2" l="1"/>
  <c r="F100" i="2" s="1"/>
  <c r="D101" i="2"/>
  <c r="C101" i="2" l="1"/>
  <c r="F101" i="2" s="1"/>
  <c r="D102" i="2"/>
  <c r="C102" i="2" l="1"/>
  <c r="F102" i="2" s="1"/>
  <c r="D103" i="2"/>
  <c r="D104" i="2" l="1"/>
  <c r="C103" i="2"/>
  <c r="F103" i="2" s="1"/>
  <c r="C104" i="2" l="1"/>
  <c r="F104" i="2" s="1"/>
  <c r="D105" i="2"/>
  <c r="C105" i="2" l="1"/>
  <c r="F105" i="2" s="1"/>
  <c r="D106" i="2"/>
  <c r="C106" i="2" l="1"/>
  <c r="F106" i="2" s="1"/>
  <c r="D107" i="2"/>
  <c r="D108" i="2" l="1"/>
  <c r="C107" i="2"/>
  <c r="F107" i="2" s="1"/>
  <c r="C108" i="2" l="1"/>
  <c r="F108" i="2" s="1"/>
  <c r="D109" i="2"/>
  <c r="C109" i="2" l="1"/>
  <c r="F109" i="2" s="1"/>
  <c r="D110" i="2"/>
  <c r="C110" i="2" l="1"/>
  <c r="F110" i="2" s="1"/>
  <c r="D111" i="2"/>
  <c r="D112" i="2" l="1"/>
  <c r="C111" i="2"/>
  <c r="F111" i="2" s="1"/>
  <c r="C112" i="2" l="1"/>
  <c r="F112" i="2" s="1"/>
  <c r="D113" i="2"/>
  <c r="C113" i="2" l="1"/>
  <c r="F113" i="2" s="1"/>
  <c r="D114" i="2"/>
  <c r="C114" i="2" l="1"/>
  <c r="F114" i="2" s="1"/>
  <c r="D115" i="2"/>
  <c r="D116" i="2" l="1"/>
  <c r="C115" i="2"/>
  <c r="F115" i="2" s="1"/>
  <c r="C116" i="2" l="1"/>
  <c r="F116" i="2" s="1"/>
  <c r="D117" i="2"/>
  <c r="C117" i="2" l="1"/>
  <c r="F117" i="2" s="1"/>
  <c r="D118" i="2"/>
  <c r="C118" i="2" l="1"/>
  <c r="F118" i="2" s="1"/>
  <c r="D119" i="2"/>
  <c r="D120" i="2" l="1"/>
  <c r="C119" i="2"/>
  <c r="F119" i="2" s="1"/>
  <c r="C120" i="2" l="1"/>
  <c r="F120" i="2" s="1"/>
  <c r="D121" i="2"/>
  <c r="C121" i="2" l="1"/>
  <c r="F121" i="2" s="1"/>
  <c r="D122" i="2"/>
  <c r="C122" i="2" l="1"/>
  <c r="F122" i="2" s="1"/>
  <c r="D123" i="2"/>
  <c r="D124" i="2" l="1"/>
  <c r="C123" i="2"/>
  <c r="F123" i="2" s="1"/>
  <c r="C124" i="2" l="1"/>
  <c r="F124" i="2" s="1"/>
  <c r="D125" i="2"/>
  <c r="C125" i="2" l="1"/>
  <c r="F125" i="2" s="1"/>
  <c r="D126" i="2"/>
  <c r="C126" i="2" l="1"/>
  <c r="F126" i="2" s="1"/>
  <c r="D127" i="2"/>
  <c r="D128" i="2" l="1"/>
  <c r="C127" i="2"/>
  <c r="F127" i="2" s="1"/>
  <c r="C128" i="2" l="1"/>
  <c r="F128" i="2" s="1"/>
  <c r="D129" i="2"/>
  <c r="C129" i="2" l="1"/>
  <c r="F129" i="2" s="1"/>
  <c r="D130" i="2"/>
  <c r="C130" i="2" l="1"/>
  <c r="F130" i="2" s="1"/>
  <c r="D131" i="2"/>
  <c r="D132" i="2" l="1"/>
  <c r="C131" i="2"/>
  <c r="F131" i="2" s="1"/>
  <c r="C132" i="2" l="1"/>
  <c r="F132" i="2" s="1"/>
  <c r="D133" i="2"/>
  <c r="C133" i="2" l="1"/>
  <c r="F133" i="2" s="1"/>
  <c r="D134" i="2"/>
  <c r="C134" i="2" l="1"/>
  <c r="F134" i="2" s="1"/>
  <c r="D135" i="2"/>
  <c r="D136" i="2" l="1"/>
  <c r="C135" i="2"/>
  <c r="F135" i="2" s="1"/>
  <c r="C136" i="2" l="1"/>
  <c r="F136" i="2" s="1"/>
  <c r="D137" i="2"/>
  <c r="C137" i="2" l="1"/>
  <c r="F137" i="2" s="1"/>
  <c r="D138" i="2"/>
  <c r="C138" i="2" l="1"/>
  <c r="F138" i="2" s="1"/>
  <c r="D139" i="2"/>
  <c r="D140" i="2" l="1"/>
  <c r="C139" i="2"/>
  <c r="F139" i="2" s="1"/>
  <c r="C140" i="2" l="1"/>
  <c r="F140" i="2" s="1"/>
  <c r="D141" i="2"/>
  <c r="C141" i="2" l="1"/>
  <c r="F141" i="2" s="1"/>
  <c r="D142" i="2"/>
  <c r="C142" i="2" l="1"/>
  <c r="F142" i="2" s="1"/>
  <c r="D143" i="2"/>
  <c r="D144" i="2" l="1"/>
  <c r="C143" i="2"/>
  <c r="F143" i="2" s="1"/>
  <c r="C144" i="2" l="1"/>
  <c r="F144" i="2" s="1"/>
  <c r="D145" i="2"/>
  <c r="C145" i="2" l="1"/>
  <c r="F145" i="2" s="1"/>
  <c r="D146" i="2"/>
  <c r="C146" i="2" l="1"/>
  <c r="F146" i="2" s="1"/>
  <c r="D147" i="2"/>
  <c r="D148" i="2" l="1"/>
  <c r="C147" i="2"/>
  <c r="F147" i="2" s="1"/>
  <c r="C148" i="2" l="1"/>
  <c r="F148" i="2" s="1"/>
  <c r="D149" i="2"/>
  <c r="C149" i="2" l="1"/>
  <c r="F149" i="2" s="1"/>
  <c r="D150" i="2"/>
  <c r="C150" i="2" l="1"/>
  <c r="F150" i="2" s="1"/>
  <c r="D151" i="2"/>
  <c r="D152" i="2" l="1"/>
  <c r="C151" i="2"/>
  <c r="F151" i="2" s="1"/>
  <c r="C152" i="2" l="1"/>
  <c r="F152" i="2" s="1"/>
  <c r="D153" i="2"/>
  <c r="C153" i="2" l="1"/>
  <c r="F153" i="2" s="1"/>
  <c r="D154" i="2"/>
  <c r="C154" i="2" l="1"/>
  <c r="F154" i="2" s="1"/>
  <c r="D155" i="2"/>
  <c r="D156" i="2" l="1"/>
  <c r="C155" i="2"/>
  <c r="F155" i="2" s="1"/>
  <c r="C156" i="2" l="1"/>
  <c r="F156" i="2" s="1"/>
  <c r="D157" i="2"/>
  <c r="C157" i="2" l="1"/>
  <c r="F157" i="2" s="1"/>
  <c r="D158" i="2"/>
  <c r="D159" i="2" l="1"/>
  <c r="C158" i="2"/>
  <c r="F158" i="2" s="1"/>
  <c r="C159" i="2" l="1"/>
  <c r="F159" i="2" s="1"/>
  <c r="D160" i="2"/>
  <c r="C160" i="2" l="1"/>
  <c r="F160" i="2" s="1"/>
  <c r="D161" i="2"/>
  <c r="D162" i="2" l="1"/>
  <c r="C161" i="2"/>
  <c r="F161" i="2" s="1"/>
  <c r="C162" i="2" l="1"/>
  <c r="F162" i="2" s="1"/>
  <c r="D163" i="2"/>
  <c r="D164" i="2" l="1"/>
  <c r="C163" i="2"/>
  <c r="F163" i="2" s="1"/>
  <c r="C164" i="2" l="1"/>
  <c r="F164" i="2" s="1"/>
  <c r="D165" i="2"/>
  <c r="C165" i="2" l="1"/>
  <c r="F165" i="2" s="1"/>
  <c r="D166" i="2"/>
  <c r="C166" i="2" l="1"/>
  <c r="F166" i="2" s="1"/>
  <c r="D167" i="2"/>
  <c r="D168" i="2" l="1"/>
  <c r="C167" i="2"/>
  <c r="F167" i="2" s="1"/>
  <c r="C168" i="2" l="1"/>
  <c r="F168" i="2" s="1"/>
  <c r="D169" i="2"/>
  <c r="C169" i="2" l="1"/>
  <c r="F169" i="2" s="1"/>
  <c r="D170" i="2"/>
  <c r="C170" i="2" l="1"/>
  <c r="F170" i="2" s="1"/>
  <c r="D171" i="2"/>
  <c r="D172" i="2" l="1"/>
  <c r="C171" i="2"/>
  <c r="F171" i="2" s="1"/>
  <c r="C172" i="2" l="1"/>
  <c r="F172" i="2" s="1"/>
  <c r="D173" i="2"/>
  <c r="C173" i="2" l="1"/>
  <c r="F173" i="2" s="1"/>
  <c r="D174" i="2"/>
  <c r="C174" i="2" l="1"/>
  <c r="F174" i="2" s="1"/>
  <c r="D175" i="2"/>
  <c r="D176" i="2" l="1"/>
  <c r="C175" i="2"/>
  <c r="F175" i="2" s="1"/>
  <c r="C176" i="2" l="1"/>
  <c r="F176" i="2" s="1"/>
  <c r="D177" i="2"/>
  <c r="C177" i="2" l="1"/>
  <c r="F177" i="2" s="1"/>
  <c r="D178" i="2"/>
  <c r="C178" i="2" l="1"/>
  <c r="F178" i="2" s="1"/>
  <c r="D179" i="2"/>
  <c r="D180" i="2" l="1"/>
  <c r="C179" i="2"/>
  <c r="F179" i="2" s="1"/>
  <c r="C180" i="2" l="1"/>
  <c r="F180" i="2" s="1"/>
  <c r="D181" i="2"/>
  <c r="C181" i="2" l="1"/>
  <c r="F181" i="2" s="1"/>
  <c r="D182" i="2"/>
  <c r="C182" i="2" l="1"/>
  <c r="F182" i="2" s="1"/>
  <c r="D183" i="2"/>
  <c r="D184" i="2" l="1"/>
  <c r="C183" i="2"/>
  <c r="F183" i="2" s="1"/>
  <c r="C184" i="2" l="1"/>
  <c r="F184" i="2" s="1"/>
  <c r="D185" i="2"/>
  <c r="D186" i="2" l="1"/>
  <c r="C185" i="2"/>
  <c r="F185" i="2" s="1"/>
  <c r="C186" i="2" l="1"/>
  <c r="F186" i="2" s="1"/>
  <c r="D187" i="2"/>
  <c r="D188" i="2" l="1"/>
  <c r="C187" i="2"/>
  <c r="F187" i="2" s="1"/>
  <c r="C188" i="2" l="1"/>
  <c r="F188" i="2" s="1"/>
  <c r="D189" i="2"/>
  <c r="C189" i="2" l="1"/>
  <c r="F189" i="2" s="1"/>
  <c r="D190" i="2"/>
  <c r="C190" i="2" l="1"/>
  <c r="F190" i="2" s="1"/>
  <c r="D191" i="2"/>
  <c r="D192" i="2" l="1"/>
  <c r="C191" i="2"/>
  <c r="F191" i="2" s="1"/>
  <c r="C192" i="2" l="1"/>
  <c r="F192" i="2" s="1"/>
  <c r="D193" i="2"/>
  <c r="C193" i="2" l="1"/>
  <c r="F193" i="2" s="1"/>
  <c r="D194" i="2"/>
  <c r="D195" i="2" l="1"/>
  <c r="C194" i="2"/>
  <c r="F194" i="2" s="1"/>
  <c r="C195" i="2" l="1"/>
  <c r="F195" i="2" s="1"/>
  <c r="D196" i="2"/>
  <c r="C196" i="2" l="1"/>
  <c r="F196" i="2" s="1"/>
  <c r="D197" i="2"/>
  <c r="D198" i="2" l="1"/>
  <c r="C197" i="2"/>
  <c r="F197" i="2" s="1"/>
  <c r="C198" i="2" l="1"/>
  <c r="F198" i="2" s="1"/>
  <c r="D199" i="2"/>
  <c r="D200" i="2" l="1"/>
  <c r="C199" i="2"/>
  <c r="F199" i="2" s="1"/>
  <c r="C200" i="2" l="1"/>
  <c r="F200" i="2" s="1"/>
  <c r="D201" i="2"/>
  <c r="C201" i="2" l="1"/>
  <c r="F201" i="2" s="1"/>
  <c r="D202" i="2"/>
  <c r="C202" i="2" l="1"/>
  <c r="F202" i="2" s="1"/>
  <c r="D203" i="2"/>
  <c r="D204" i="2" l="1"/>
  <c r="C203" i="2"/>
  <c r="F203" i="2" s="1"/>
  <c r="C204" i="2" l="1"/>
  <c r="F204" i="2" s="1"/>
  <c r="D205" i="2"/>
  <c r="C205" i="2" l="1"/>
  <c r="F205" i="2" s="1"/>
  <c r="D206" i="2"/>
  <c r="C206" i="2" l="1"/>
  <c r="F206" i="2" s="1"/>
  <c r="D207" i="2"/>
  <c r="D208" i="2" l="1"/>
  <c r="C207" i="2"/>
  <c r="F207" i="2" s="1"/>
  <c r="C208" i="2" l="1"/>
  <c r="F208" i="2" s="1"/>
  <c r="D209" i="2"/>
  <c r="C209" i="2" l="1"/>
  <c r="F209" i="2" s="1"/>
  <c r="D210" i="2"/>
  <c r="C210" i="2" l="1"/>
  <c r="F210" i="2" s="1"/>
  <c r="D211" i="2"/>
  <c r="D212" i="2" l="1"/>
  <c r="C211" i="2"/>
  <c r="F211" i="2" s="1"/>
  <c r="C212" i="2" l="1"/>
  <c r="F212" i="2" s="1"/>
  <c r="D213" i="2"/>
  <c r="C213" i="2" l="1"/>
  <c r="F213" i="2" s="1"/>
  <c r="D214" i="2"/>
  <c r="C214" i="2" l="1"/>
  <c r="F214" i="2" s="1"/>
  <c r="D215" i="2"/>
  <c r="D216" i="2" l="1"/>
  <c r="C215" i="2"/>
  <c r="F215" i="2" s="1"/>
  <c r="C216" i="2" l="1"/>
  <c r="F216" i="2" s="1"/>
  <c r="D217" i="2"/>
  <c r="C217" i="2" l="1"/>
  <c r="F217" i="2" s="1"/>
  <c r="D218" i="2"/>
  <c r="C218" i="2" l="1"/>
  <c r="F218" i="2" s="1"/>
  <c r="D219" i="2"/>
  <c r="D220" i="2" l="1"/>
  <c r="C219" i="2"/>
  <c r="F219" i="2" s="1"/>
  <c r="C220" i="2" l="1"/>
  <c r="F220" i="2" s="1"/>
  <c r="D221" i="2"/>
  <c r="C221" i="2" l="1"/>
  <c r="F221" i="2" s="1"/>
  <c r="D222" i="2"/>
  <c r="C222" i="2" l="1"/>
  <c r="F222" i="2" s="1"/>
  <c r="D223" i="2"/>
  <c r="D224" i="2" l="1"/>
  <c r="C223" i="2"/>
  <c r="F223" i="2" s="1"/>
  <c r="C224" i="2" l="1"/>
  <c r="F224" i="2" s="1"/>
  <c r="D225" i="2"/>
  <c r="C225" i="2" l="1"/>
  <c r="F225" i="2" s="1"/>
  <c r="D226" i="2"/>
  <c r="C226" i="2" l="1"/>
  <c r="F226" i="2" s="1"/>
  <c r="D227" i="2"/>
  <c r="D228" i="2" l="1"/>
  <c r="C227" i="2"/>
  <c r="F227" i="2" s="1"/>
  <c r="C228" i="2" l="1"/>
  <c r="F228" i="2" s="1"/>
  <c r="D229" i="2"/>
  <c r="C229" i="2" l="1"/>
  <c r="F229" i="2" s="1"/>
  <c r="D230" i="2"/>
  <c r="C230" i="2" l="1"/>
  <c r="F230" i="2" s="1"/>
  <c r="D231" i="2"/>
  <c r="D232" i="2" l="1"/>
  <c r="C231" i="2"/>
  <c r="F231" i="2" s="1"/>
  <c r="C232" i="2" l="1"/>
  <c r="F232" i="2" s="1"/>
  <c r="D233" i="2"/>
  <c r="D234" i="2" l="1"/>
  <c r="C233" i="2"/>
  <c r="F233" i="2" s="1"/>
  <c r="C234" i="2" l="1"/>
  <c r="F234" i="2" s="1"/>
  <c r="D235" i="2"/>
  <c r="D236" i="2" l="1"/>
  <c r="C235" i="2"/>
  <c r="F235" i="2" s="1"/>
  <c r="C236" i="2" l="1"/>
  <c r="F236" i="2" s="1"/>
  <c r="D237" i="2"/>
  <c r="C237" i="2" l="1"/>
  <c r="F237" i="2" s="1"/>
  <c r="D238" i="2"/>
  <c r="C238" i="2" l="1"/>
  <c r="F238" i="2" s="1"/>
  <c r="D239" i="2"/>
  <c r="D240" i="2" l="1"/>
  <c r="C239" i="2"/>
  <c r="F239" i="2" s="1"/>
  <c r="C240" i="2" l="1"/>
  <c r="F240" i="2" s="1"/>
  <c r="D241" i="2"/>
  <c r="C241" i="2" l="1"/>
  <c r="F241" i="2" s="1"/>
  <c r="D242" i="2"/>
  <c r="C242" i="2" l="1"/>
  <c r="F242" i="2" s="1"/>
  <c r="D243" i="2"/>
  <c r="D244" i="2" l="1"/>
  <c r="C243" i="2"/>
  <c r="F243" i="2" s="1"/>
  <c r="C244" i="2" l="1"/>
  <c r="F244" i="2" s="1"/>
  <c r="D245" i="2"/>
  <c r="C245" i="2" l="1"/>
  <c r="F245" i="2" s="1"/>
  <c r="D246" i="2"/>
  <c r="C246" i="2" l="1"/>
  <c r="F246" i="2" s="1"/>
  <c r="D247" i="2"/>
  <c r="D248" i="2" l="1"/>
  <c r="C247" i="2"/>
  <c r="F247" i="2" s="1"/>
  <c r="C248" i="2" l="1"/>
  <c r="F248" i="2" s="1"/>
  <c r="D249" i="2"/>
  <c r="C249" i="2" l="1"/>
  <c r="F249" i="2" s="1"/>
  <c r="D250" i="2"/>
  <c r="C250" i="2" l="1"/>
  <c r="F250" i="2" s="1"/>
  <c r="D251" i="2"/>
  <c r="D252" i="2" l="1"/>
  <c r="C251" i="2"/>
  <c r="F251" i="2" s="1"/>
  <c r="C252" i="2" l="1"/>
  <c r="F252" i="2" s="1"/>
  <c r="D253" i="2"/>
  <c r="C253" i="2" l="1"/>
  <c r="F253" i="2" s="1"/>
  <c r="D254" i="2"/>
  <c r="C254" i="2" l="1"/>
  <c r="F254" i="2" s="1"/>
  <c r="D255" i="2"/>
  <c r="D256" i="2" l="1"/>
  <c r="C255" i="2"/>
  <c r="F255" i="2" s="1"/>
  <c r="C256" i="2" l="1"/>
  <c r="F256" i="2" s="1"/>
  <c r="D257" i="2"/>
  <c r="C257" i="2" l="1"/>
  <c r="F257" i="2" s="1"/>
  <c r="D258" i="2"/>
  <c r="C258" i="2" l="1"/>
  <c r="F258" i="2" s="1"/>
  <c r="D259" i="2"/>
  <c r="D260" i="2" l="1"/>
  <c r="C259" i="2"/>
  <c r="F259" i="2" s="1"/>
  <c r="C260" i="2" l="1"/>
  <c r="F260" i="2" s="1"/>
  <c r="D261" i="2"/>
  <c r="C261" i="2" l="1"/>
  <c r="F261" i="2" s="1"/>
  <c r="D262" i="2"/>
  <c r="C262" i="2" l="1"/>
  <c r="F262" i="2" s="1"/>
  <c r="D263" i="2"/>
  <c r="D264" i="2" l="1"/>
  <c r="C263" i="2"/>
  <c r="F263" i="2" s="1"/>
  <c r="C264" i="2" l="1"/>
  <c r="F264" i="2" s="1"/>
  <c r="D265" i="2"/>
  <c r="C265" i="2" l="1"/>
  <c r="F265" i="2" s="1"/>
  <c r="D266" i="2"/>
  <c r="C266" i="2" l="1"/>
  <c r="F266" i="2" s="1"/>
  <c r="D267" i="2"/>
  <c r="D268" i="2" l="1"/>
  <c r="C267" i="2"/>
  <c r="F267" i="2" s="1"/>
  <c r="C268" i="2" l="1"/>
  <c r="F268" i="2" s="1"/>
  <c r="D269" i="2"/>
  <c r="C269" i="2" l="1"/>
  <c r="F269" i="2" s="1"/>
  <c r="D270" i="2"/>
  <c r="C270" i="2" l="1"/>
  <c r="F270" i="2" s="1"/>
  <c r="D271" i="2"/>
  <c r="D272" i="2" l="1"/>
  <c r="C271" i="2"/>
  <c r="F271" i="2" s="1"/>
  <c r="C272" i="2" l="1"/>
  <c r="F272" i="2" s="1"/>
  <c r="D273" i="2"/>
  <c r="C273" i="2" l="1"/>
  <c r="F273" i="2" s="1"/>
  <c r="D274" i="2"/>
  <c r="C274" i="2" l="1"/>
  <c r="F274" i="2" s="1"/>
  <c r="D275" i="2"/>
  <c r="D276" i="2" l="1"/>
  <c r="C275" i="2"/>
  <c r="F275" i="2" s="1"/>
  <c r="C276" i="2" l="1"/>
  <c r="F276" i="2" s="1"/>
  <c r="D277" i="2"/>
  <c r="C277" i="2" l="1"/>
  <c r="F277" i="2" s="1"/>
  <c r="D278" i="2"/>
  <c r="C278" i="2" l="1"/>
  <c r="F278" i="2" s="1"/>
  <c r="D279" i="2"/>
  <c r="D280" i="2" l="1"/>
  <c r="C279" i="2"/>
  <c r="F279" i="2" s="1"/>
  <c r="C280" i="2" l="1"/>
  <c r="F280" i="2" s="1"/>
  <c r="D281" i="2"/>
  <c r="C281" i="2" l="1"/>
  <c r="F281" i="2" s="1"/>
  <c r="D282" i="2"/>
  <c r="C282" i="2" l="1"/>
  <c r="F282" i="2" s="1"/>
  <c r="D283" i="2"/>
  <c r="D284" i="2" l="1"/>
  <c r="C283" i="2"/>
  <c r="F283" i="2" s="1"/>
  <c r="D285" i="2" l="1"/>
  <c r="C284" i="2"/>
  <c r="F284" i="2" s="1"/>
  <c r="C285" i="2" l="1"/>
  <c r="F285" i="2" s="1"/>
  <c r="D286" i="2"/>
  <c r="C286" i="2" l="1"/>
  <c r="F286" i="2" s="1"/>
  <c r="D287" i="2"/>
  <c r="D288" i="2" l="1"/>
  <c r="C287" i="2"/>
  <c r="F287" i="2" s="1"/>
  <c r="C288" i="2" l="1"/>
  <c r="F288" i="2" s="1"/>
  <c r="D289" i="2"/>
  <c r="D290" i="2" l="1"/>
  <c r="C289" i="2"/>
  <c r="F289" i="2" s="1"/>
  <c r="D291" i="2" l="1"/>
  <c r="C290" i="2"/>
  <c r="F290" i="2" s="1"/>
  <c r="D292" i="2" l="1"/>
  <c r="C291" i="2"/>
  <c r="F291" i="2" s="1"/>
  <c r="C292" i="2" l="1"/>
  <c r="F292" i="2" s="1"/>
</calcChain>
</file>

<file path=xl/sharedStrings.xml><?xml version="1.0" encoding="utf-8"?>
<sst xmlns="http://schemas.openxmlformats.org/spreadsheetml/2006/main" count="15601" uniqueCount="868">
  <si>
    <t>year</t>
  </si>
  <si>
    <t>outage_date</t>
  </si>
  <si>
    <t>outage_time</t>
  </si>
  <si>
    <t>region</t>
  </si>
  <si>
    <t>utility_region</t>
  </si>
  <si>
    <t>weather_type</t>
  </si>
  <si>
    <t>South Carolina</t>
  </si>
  <si>
    <t>SC</t>
  </si>
  <si>
    <t>SERC</t>
  </si>
  <si>
    <t>Ice Storm</t>
  </si>
  <si>
    <t>North Carolina, South Carolina</t>
  </si>
  <si>
    <t>NC, SC</t>
  </si>
  <si>
    <t>Texas</t>
  </si>
  <si>
    <t>TX</t>
  </si>
  <si>
    <t>MAIN</t>
  </si>
  <si>
    <t>Transmission Line Loss</t>
  </si>
  <si>
    <t>New Mexico</t>
  </si>
  <si>
    <t>NM</t>
  </si>
  <si>
    <t>WSCC</t>
  </si>
  <si>
    <t>Unknown</t>
  </si>
  <si>
    <t>FRCC</t>
  </si>
  <si>
    <t>Transformer Faulted</t>
  </si>
  <si>
    <t>Virginia</t>
  </si>
  <si>
    <t>VA</t>
  </si>
  <si>
    <t>Relay Malfunction &amp; Fire</t>
  </si>
  <si>
    <t>ERCOT</t>
  </si>
  <si>
    <t>Severe Weather</t>
  </si>
  <si>
    <t>Severe weather</t>
  </si>
  <si>
    <t>Delaware</t>
  </si>
  <si>
    <t>DE</t>
  </si>
  <si>
    <t>MAAC</t>
  </si>
  <si>
    <t>Energy Conservation</t>
  </si>
  <si>
    <t>New York</t>
  </si>
  <si>
    <t>NY</t>
  </si>
  <si>
    <t>NPCC</t>
  </si>
  <si>
    <t xml:space="preserve">Energy Conservation </t>
  </si>
  <si>
    <t>Illinois</t>
  </si>
  <si>
    <t>IL</t>
  </si>
  <si>
    <t>Severe Weather High Wind</t>
  </si>
  <si>
    <t>North Carolina</t>
  </si>
  <si>
    <t>NC</t>
  </si>
  <si>
    <t>Thunder/Lightning</t>
  </si>
  <si>
    <t>SPP</t>
  </si>
  <si>
    <t>Voltage Elec Usage</t>
  </si>
  <si>
    <t>California</t>
  </si>
  <si>
    <t>CA</t>
  </si>
  <si>
    <t xml:space="preserve">WSCC              </t>
  </si>
  <si>
    <t>Generating Resources Loss</t>
  </si>
  <si>
    <t>Ohio</t>
  </si>
  <si>
    <t>OH</t>
  </si>
  <si>
    <t>ECAR</t>
  </si>
  <si>
    <t>Relay Trouble</t>
  </si>
  <si>
    <t>Arizona</t>
  </si>
  <si>
    <t>AZ</t>
  </si>
  <si>
    <t>Tripped Lines Fire</t>
  </si>
  <si>
    <t>North Carolina, Virginia</t>
  </si>
  <si>
    <t>NC, VA</t>
  </si>
  <si>
    <t xml:space="preserve">SERC       </t>
  </si>
  <si>
    <t>Line Outages/Switch Fire</t>
  </si>
  <si>
    <t>Alaska</t>
  </si>
  <si>
    <t>AK</t>
  </si>
  <si>
    <t>ASCC</t>
  </si>
  <si>
    <t>B-phase to ground fault</t>
  </si>
  <si>
    <t>Alabama</t>
  </si>
  <si>
    <t>AL</t>
  </si>
  <si>
    <t>High winds and thunder</t>
  </si>
  <si>
    <t xml:space="preserve">MAIN  </t>
  </si>
  <si>
    <t>Circuit failure/fire</t>
  </si>
  <si>
    <t>Indiana</t>
  </si>
  <si>
    <t>IN</t>
  </si>
  <si>
    <t>Tripped line</t>
  </si>
  <si>
    <t xml:space="preserve">California </t>
  </si>
  <si>
    <t>Firm load interruption</t>
  </si>
  <si>
    <t>Massachusetts</t>
  </si>
  <si>
    <t>MA</t>
  </si>
  <si>
    <t>ISO</t>
  </si>
  <si>
    <t>Interruption of Firm Power</t>
  </si>
  <si>
    <t>Interruption of Firm Power &amp; Public Appeal</t>
  </si>
  <si>
    <t>Interruption of Power</t>
  </si>
  <si>
    <t>Flooding</t>
  </si>
  <si>
    <t>Hurricane Allison</t>
  </si>
  <si>
    <t>Feeder Shutdowns</t>
  </si>
  <si>
    <t>PJM</t>
  </si>
  <si>
    <t>Voltage Reduction</t>
  </si>
  <si>
    <t>Missouri</t>
  </si>
  <si>
    <t>MO</t>
  </si>
  <si>
    <t>Oklahoma</t>
  </si>
  <si>
    <t>OK</t>
  </si>
  <si>
    <t>Interruption of Firm Load</t>
  </si>
  <si>
    <t>Michigan</t>
  </si>
  <si>
    <t>MI</t>
  </si>
  <si>
    <t>Interruption of Firm Power (Unit Tripped)</t>
  </si>
  <si>
    <t>Fire</t>
  </si>
  <si>
    <t>Florida</t>
  </si>
  <si>
    <t>FL</t>
  </si>
  <si>
    <t>Louisiana</t>
  </si>
  <si>
    <t>LA</t>
  </si>
  <si>
    <t>Hurricane Lily</t>
  </si>
  <si>
    <t>Hurricane Lili</t>
  </si>
  <si>
    <t>Winter Storm</t>
  </si>
  <si>
    <t>Connecticut</t>
  </si>
  <si>
    <t>CT</t>
  </si>
  <si>
    <t>NPPC</t>
  </si>
  <si>
    <t>Cable Tripped</t>
  </si>
  <si>
    <t>Arkansas</t>
  </si>
  <si>
    <t>AR</t>
  </si>
  <si>
    <t>Pennsylvania</t>
  </si>
  <si>
    <t>PA</t>
  </si>
  <si>
    <t>Winter Ice Storm</t>
  </si>
  <si>
    <t>Severe Storm</t>
  </si>
  <si>
    <t>Relaying Malfunction</t>
  </si>
  <si>
    <t>Severe Thunderstorms</t>
  </si>
  <si>
    <t>Alabama, Georgia</t>
  </si>
  <si>
    <t>AL, GA</t>
  </si>
  <si>
    <t>Flood</t>
  </si>
  <si>
    <t>Idaho</t>
  </si>
  <si>
    <t>ID</t>
  </si>
  <si>
    <t>WECC</t>
  </si>
  <si>
    <t xml:space="preserve">Public Appeal </t>
  </si>
  <si>
    <t>Breaker Failure</t>
  </si>
  <si>
    <t>Unit Tripped</t>
  </si>
  <si>
    <t>Wisconsin</t>
  </si>
  <si>
    <t>WI</t>
  </si>
  <si>
    <t>Indiana, Ohio</t>
  </si>
  <si>
    <t>IN, OH</t>
  </si>
  <si>
    <t>Severe Storms</t>
  </si>
  <si>
    <t>Hurricane Claudette</t>
  </si>
  <si>
    <t>Breaker Closed</t>
  </si>
  <si>
    <t>Unknown *</t>
  </si>
  <si>
    <t>Maryland</t>
  </si>
  <si>
    <t>MD</t>
  </si>
  <si>
    <t>DC, Maryland</t>
  </si>
  <si>
    <t>DC, MD</t>
  </si>
  <si>
    <t>Transmission  Equipment</t>
  </si>
  <si>
    <t>Hurricane Isabel</t>
  </si>
  <si>
    <t>MD, PA, VA, WV</t>
  </si>
  <si>
    <t>Maryland, Pennsylvania, Virginia, West Virginia</t>
  </si>
  <si>
    <t>Wildfire</t>
  </si>
  <si>
    <t>Maryland, Virginia</t>
  </si>
  <si>
    <t>MD, VA</t>
  </si>
  <si>
    <t>Wind Storm</t>
  </si>
  <si>
    <t>High Winds</t>
  </si>
  <si>
    <t>Storm with High Winds</t>
  </si>
  <si>
    <t>Major Wind Storm</t>
  </si>
  <si>
    <t>Wild Fire – Transmission Equipment</t>
  </si>
  <si>
    <t>Washington</t>
  </si>
  <si>
    <t>WA</t>
  </si>
  <si>
    <t>Michigan, Wisconsin</t>
  </si>
  <si>
    <t>MI, WI</t>
  </si>
  <si>
    <t>Fault on 138 KV line</t>
  </si>
  <si>
    <t>Transmission Equipment</t>
  </si>
  <si>
    <t>Cable Failure</t>
  </si>
  <si>
    <t>Earthquake</t>
  </si>
  <si>
    <t>Snow Storm</t>
  </si>
  <si>
    <t>Public Appeal to Reduce Load</t>
  </si>
  <si>
    <t>Georgia</t>
  </si>
  <si>
    <t>GA</t>
  </si>
  <si>
    <t>Lightning struck Intertie Breaker</t>
  </si>
  <si>
    <t>High Winds - Severe Storm</t>
  </si>
  <si>
    <t>Faulty Switch</t>
  </si>
  <si>
    <t>Thunderstorms</t>
  </si>
  <si>
    <t>Strong Winds</t>
  </si>
  <si>
    <t>Heat Storm</t>
  </si>
  <si>
    <t>Strong Thunderstorms</t>
  </si>
  <si>
    <t>Pennsylvania, Virginia, West Virginia</t>
  </si>
  <si>
    <t>PA, VA, WV</t>
  </si>
  <si>
    <t>High Winds and Heavy Rains</t>
  </si>
  <si>
    <t>Indiana, Michigan</t>
  </si>
  <si>
    <t>IN, MI</t>
  </si>
  <si>
    <t>Severe Storms with Strong Winds</t>
  </si>
  <si>
    <t>Severe Thunderstorms with Strong Winds</t>
  </si>
  <si>
    <t>Nebraska</t>
  </si>
  <si>
    <t>NE</t>
  </si>
  <si>
    <t>MAPP</t>
  </si>
  <si>
    <t xml:space="preserve">WECC </t>
  </si>
  <si>
    <t>Fault on Line</t>
  </si>
  <si>
    <t>Load Shedding</t>
  </si>
  <si>
    <t>Fire/Substation Multiple Public Appeals</t>
  </si>
  <si>
    <t>Units Tripped</t>
  </si>
  <si>
    <t>Wildfire/Shed Interruptible Load</t>
  </si>
  <si>
    <t>Puerto Rico</t>
  </si>
  <si>
    <t>Alabama, Florida, Georgia, Mississippi</t>
  </si>
  <si>
    <t>AL, FL, GA, MS</t>
  </si>
  <si>
    <t>Fault at Barre Substation</t>
  </si>
  <si>
    <t>Two Large Units Tripped</t>
  </si>
  <si>
    <t>Hurricane Charley</t>
  </si>
  <si>
    <t>Major Transmission Line Tripped due to Lightning Strike</t>
  </si>
  <si>
    <t>Hurricane Gaston</t>
  </si>
  <si>
    <t>Hurricane Frances</t>
  </si>
  <si>
    <t>Hurricane Ivan</t>
  </si>
  <si>
    <t>Hurricane Jeanne</t>
  </si>
  <si>
    <t>Severe Storm with High Wind Gusts</t>
  </si>
  <si>
    <t>Major Transmission Distribution System Interruption</t>
  </si>
  <si>
    <t>High Wind Gusts</t>
  </si>
  <si>
    <t>Heavy Rain and Wind Storm</t>
  </si>
  <si>
    <t>Major Freezing Rain and Ice Storm</t>
  </si>
  <si>
    <t>Severe Weather/Line Relayed</t>
  </si>
  <si>
    <t>Kansas</t>
  </si>
  <si>
    <t>KS</t>
  </si>
  <si>
    <t>Voltage Reduction/Shed Load</t>
  </si>
  <si>
    <t>Generator Loss/Voltage Reduction</t>
  </si>
  <si>
    <t>Wind Storms</t>
  </si>
  <si>
    <t>Lightning Strike</t>
  </si>
  <si>
    <t>Strong Thunderstorm</t>
  </si>
  <si>
    <t>https://www.spc.noaa.gov/exper/archive/event.php?date=20050605</t>
  </si>
  <si>
    <t>Strong Thunderstorm/High Winds</t>
  </si>
  <si>
    <t>https://www.spc.noaa.gov/exper/archive/event.php?date=20050606</t>
  </si>
  <si>
    <t>https://www.spc.noaa.gov/exper/archive/event.php?date=20050606, https://slapointewx.com/wrgb/weather_historical_daily/2005/Jun6-2005_SVR_Outbreak.htm</t>
  </si>
  <si>
    <t>Minnesota</t>
  </si>
  <si>
    <t>MN</t>
  </si>
  <si>
    <t>MRO</t>
  </si>
  <si>
    <t>https://www.spc.noaa.gov/exper/archive/event.php?date=20050608</t>
  </si>
  <si>
    <t>Transmission Equipment Failure</t>
  </si>
  <si>
    <t>Hurricane Dennis</t>
  </si>
  <si>
    <t>Alabama, Florida</t>
  </si>
  <si>
    <t>AL, FL</t>
  </si>
  <si>
    <t>Severe Thunderstorm</t>
  </si>
  <si>
    <t>Voltage Reduction/Load Shed</t>
  </si>
  <si>
    <t>CAISO initiated interruption of  interruptible and firm load due to declaration of Transmission Emergency in Southern California</t>
  </si>
  <si>
    <t>Alabama, Florida, Mississippi</t>
  </si>
  <si>
    <t>AL, FL, MS</t>
  </si>
  <si>
    <t>Alabama, Mississippi, Tennessee</t>
  </si>
  <si>
    <t>AL, MS, TN</t>
  </si>
  <si>
    <t>Hurricane Ophelia</t>
  </si>
  <si>
    <t>Hurricane Rita</t>
  </si>
  <si>
    <t>Arkansas, Louisiana, Mississippi, Texas</t>
  </si>
  <si>
    <t>AR, LA, MS, TX</t>
  </si>
  <si>
    <t>Hurricane Wilma</t>
  </si>
  <si>
    <t>Maryland, Pennsylvania, West Virginia</t>
  </si>
  <si>
    <t>MD, PA, WV</t>
  </si>
  <si>
    <t>WeEnergiesMAIN</t>
  </si>
  <si>
    <t>RFC</t>
  </si>
  <si>
    <t>Maine</t>
  </si>
  <si>
    <t>ME</t>
  </si>
  <si>
    <t>Severe Windstorm</t>
  </si>
  <si>
    <t>Major Snow Storm</t>
  </si>
  <si>
    <t>Delaware, Maryland</t>
  </si>
  <si>
    <t>DE, MD</t>
  </si>
  <si>
    <t>Winter Snow/Ice Storm</t>
  </si>
  <si>
    <t>New Jersey</t>
  </si>
  <si>
    <t>NJ</t>
  </si>
  <si>
    <t>Severe Snow Storm</t>
  </si>
  <si>
    <t>Severe Thunderstorm/ Snow/Ice Storm</t>
  </si>
  <si>
    <t>Severe Winter Storm</t>
  </si>
  <si>
    <t>Load Shed/Declared EECP</t>
  </si>
  <si>
    <t>Load Shed/Made Public Appeals/Rolling Blackouts</t>
  </si>
  <si>
    <t>Load Shed/ Declared EECP</t>
  </si>
  <si>
    <t>Transmission Equipment Failure/Fire</t>
  </si>
  <si>
    <t>Load Shed</t>
  </si>
  <si>
    <t>Indiana, Kentucky, Ohio</t>
  </si>
  <si>
    <t>IN, KY, OH</t>
  </si>
  <si>
    <t>Hawaii</t>
  </si>
  <si>
    <t>HI</t>
  </si>
  <si>
    <t>HECO</t>
  </si>
  <si>
    <t xml:space="preserve">Michigan </t>
  </si>
  <si>
    <t>Severe Lightning Storms</t>
  </si>
  <si>
    <t>Severe Weather/Public Appeals Made/Voltage Reduction</t>
  </si>
  <si>
    <t>Lightning Storms/Tripped Lines</t>
  </si>
  <si>
    <t>Load Reduction/Public Appeals Made</t>
  </si>
  <si>
    <t>Illinois, Missouri</t>
  </si>
  <si>
    <t>IL, MO</t>
  </si>
  <si>
    <t>Severe Storms (Many customers experienced multiple outages.)</t>
  </si>
  <si>
    <t>https://www.spc.noaa.gov/exper/archive/event.php?date=20060719</t>
  </si>
  <si>
    <t>Midwest ISO's Market Sub-regions: AMRN, CIN, CILC, CWLD, CWLP, FE, HE, IP, IPL, LGEE, MECS, NIPS, SIGE, SIPC</t>
  </si>
  <si>
    <t>IA, IL, IN, OH, MI, MN, MO, MT, ND, SD, WI</t>
  </si>
  <si>
    <t>Declared Energy Emergency Alert 2/Heat Wave</t>
  </si>
  <si>
    <t>Connecticut, Maine, Massachusetts, New Hampshire, Rhode Island, Vermont</t>
  </si>
  <si>
    <t>CT, ME, MA, NH, RI, VT</t>
  </si>
  <si>
    <t>Shed Firm Load</t>
  </si>
  <si>
    <t>Idaho, Oregon</t>
  </si>
  <si>
    <t>ID, OR</t>
  </si>
  <si>
    <t>Shed Firm Load/Reduced Voltage</t>
  </si>
  <si>
    <t>Southern Delmarva Peninsula</t>
  </si>
  <si>
    <t>MECO</t>
  </si>
  <si>
    <t>Earthquakes</t>
  </si>
  <si>
    <t>Colorado</t>
  </si>
  <si>
    <t>CO</t>
  </si>
  <si>
    <t>Wet Snow/Winds</t>
  </si>
  <si>
    <t>Wind/Snow Storm</t>
  </si>
  <si>
    <t xml:space="preserve">Illinois, Missouri </t>
  </si>
  <si>
    <t>ID, MT, OR, WA</t>
  </si>
  <si>
    <t>Oregon</t>
  </si>
  <si>
    <t>OR</t>
  </si>
  <si>
    <t>HIgh Winds</t>
  </si>
  <si>
    <t>Transmission Equipment/Fire</t>
  </si>
  <si>
    <t>Main Power Transformer Failure/Voltage Reduction/Fire</t>
  </si>
  <si>
    <t>Major Windstorm</t>
  </si>
  <si>
    <t>Ice/Wind Storm</t>
  </si>
  <si>
    <t>Iowa, Illinois</t>
  </si>
  <si>
    <t>IA, IL</t>
  </si>
  <si>
    <t>Iowa</t>
  </si>
  <si>
    <t>IA</t>
  </si>
  <si>
    <t>Major Storm</t>
  </si>
  <si>
    <t>Heavy Snow Storm</t>
  </si>
  <si>
    <t>Massachusetts, New Hampshire, Rhode Island</t>
  </si>
  <si>
    <t>MA, NH, RI</t>
  </si>
  <si>
    <t>New Hampshire</t>
  </si>
  <si>
    <t>NH</t>
  </si>
  <si>
    <t>Lightning</t>
  </si>
  <si>
    <t>Loss of Load</t>
  </si>
  <si>
    <t>Major Storms</t>
  </si>
  <si>
    <t>Indiana, Kentucky, Michigan, Ohio, Tennessee, Virginia, West Virginia</t>
  </si>
  <si>
    <t>IN, KY, MI, OH, TN, VA, WV</t>
  </si>
  <si>
    <t>Arkansas, Louisiana, Oklahoma, Texas</t>
  </si>
  <si>
    <t>AR, LA, OK, TX</t>
  </si>
  <si>
    <t>Declared Energy Emergency Alert2/Heat Wave</t>
  </si>
  <si>
    <t>Shed Load</t>
  </si>
  <si>
    <t>Declared Energy Emergency Alert 1/Heat wave</t>
  </si>
  <si>
    <t>Hurricane Humberto</t>
  </si>
  <si>
    <t>Electrical System Separation</t>
  </si>
  <si>
    <t>Minnesota, North Dakota, South Dakota, Wisconsin</t>
  </si>
  <si>
    <t>MN, ND, SD, WI</t>
  </si>
  <si>
    <t>Electrical System Separation/Load Shedding/ Implemented Emergency Alert/ Severe Storms</t>
  </si>
  <si>
    <t>Brush Fire/Load Shedding/Implemented Emergency Alert</t>
  </si>
  <si>
    <t>Brush Fire/Load Shedding</t>
  </si>
  <si>
    <t>Massachusetts, Rhode Island</t>
  </si>
  <si>
    <t>MA, RI</t>
  </si>
  <si>
    <t>Arkansas, Louisiana, Mississippi</t>
  </si>
  <si>
    <t>AR, LA, MS</t>
  </si>
  <si>
    <t>Wind/Ice Storm</t>
  </si>
  <si>
    <t>Kentucky</t>
  </si>
  <si>
    <t>KY</t>
  </si>
  <si>
    <t>Tennessee</t>
  </si>
  <si>
    <t>TN</t>
  </si>
  <si>
    <t>Virginia, West Virginia</t>
  </si>
  <si>
    <t>VA, WV</t>
  </si>
  <si>
    <t>Ohio, Pennsylvania, Virginia, West Virginia</t>
  </si>
  <si>
    <t>OH, PA, VA, WV</t>
  </si>
  <si>
    <t>North Carolina, South Carolina, Virginia</t>
  </si>
  <si>
    <t>NC, SC, VA</t>
  </si>
  <si>
    <t>Utah</t>
  </si>
  <si>
    <t>UT</t>
  </si>
  <si>
    <t>Under Frequency/Load Shedding</t>
  </si>
  <si>
    <t>Windstorm</t>
  </si>
  <si>
    <t>TRE</t>
  </si>
  <si>
    <t>Electric System Separation</t>
  </si>
  <si>
    <t>Lightning Storm</t>
  </si>
  <si>
    <t>Maryland, Virginia, West Virginia</t>
  </si>
  <si>
    <t>MD, VA, WV</t>
  </si>
  <si>
    <t>Load Shedding/Voltage Reduction</t>
  </si>
  <si>
    <t>Entergy System</t>
  </si>
  <si>
    <t>Indequate Electric Resources to Serve Load</t>
  </si>
  <si>
    <t>Storm</t>
  </si>
  <si>
    <t>Uncontrolled Loss</t>
  </si>
  <si>
    <t>Flooding and Uncontrolled Loss</t>
  </si>
  <si>
    <t>New Mexico, Texas</t>
  </si>
  <si>
    <t>NM, TX</t>
  </si>
  <si>
    <t>Electrical System Separation/Severe Thunderstorms</t>
  </si>
  <si>
    <t>Oklahoma, Texas</t>
  </si>
  <si>
    <t>OK, TX</t>
  </si>
  <si>
    <t>Thunderstorms/Uncontrolled Loss of Load</t>
  </si>
  <si>
    <t>Electrical System Separation/Severe Lightning Storms</t>
  </si>
  <si>
    <t>Lightning Stirke/Uncontrolled Loss of Load</t>
  </si>
  <si>
    <t>Transmission Equipment Failure/Load Shedding</t>
  </si>
  <si>
    <t>Severe Wind Storm</t>
  </si>
  <si>
    <t>Wild Land Fire</t>
  </si>
  <si>
    <t>Brush Fire/Lines Loss/Transmission Emergency Declared</t>
  </si>
  <si>
    <t>ISO Balancing Area</t>
  </si>
  <si>
    <t>Heat Wave/Potential Fire Threat/Made Public Appeals</t>
  </si>
  <si>
    <t>Illinois, Iowa</t>
  </si>
  <si>
    <t>Hurricane Dolly</t>
  </si>
  <si>
    <t>Electric System Separation/Severe Lightning Storms</t>
  </si>
  <si>
    <t>Louisiana, Mississippi, Texas</t>
  </si>
  <si>
    <t>LA, MS, TX</t>
  </si>
  <si>
    <t>Declared Energy Emergency Alert 1/Made Public Appeals</t>
  </si>
  <si>
    <t>Made Public Appeals</t>
  </si>
  <si>
    <t>Lightning/Transmission Equipment Damage</t>
  </si>
  <si>
    <t>Shed Firm Load/Voltage Reduction</t>
  </si>
  <si>
    <t>Hurricane Gustav</t>
  </si>
  <si>
    <t>Arkansas, Louisiana, Texas</t>
  </si>
  <si>
    <t>AR, LA, TX</t>
  </si>
  <si>
    <t>Hurricane Ike</t>
  </si>
  <si>
    <t xml:space="preserve">Louisiana, Texas </t>
  </si>
  <si>
    <t>LA, TX</t>
  </si>
  <si>
    <t>Brush Fire/Shed Firm Load</t>
  </si>
  <si>
    <t>Lines Loss/Transmission</t>
  </si>
  <si>
    <t>Equipment Failure/Made Public Appeal</t>
  </si>
  <si>
    <t>Louisiana, Mississippi</t>
  </si>
  <si>
    <t>LA, MS</t>
  </si>
  <si>
    <t>Indiana, Michigan, Ohio</t>
  </si>
  <si>
    <t>IN, MI, OH</t>
  </si>
  <si>
    <t>Indiana, Kentucky</t>
  </si>
  <si>
    <t>IN, KY</t>
  </si>
  <si>
    <t>CSWS-AEP West</t>
  </si>
  <si>
    <t>Ice/Snow Storm</t>
  </si>
  <si>
    <t>TVA Service Territory</t>
  </si>
  <si>
    <t>Illinois, Indiana, Kentucky, Ohio</t>
  </si>
  <si>
    <t>IL, IN, KY, OH</t>
  </si>
  <si>
    <t>Kentucky, Tennessee</t>
  </si>
  <si>
    <t>KY, TN</t>
  </si>
  <si>
    <t>Kentucky, Ohio</t>
  </si>
  <si>
    <t>KY, OH</t>
  </si>
  <si>
    <t>Kentucky, Ohio, West Virginia</t>
  </si>
  <si>
    <t>KY, OH, WV</t>
  </si>
  <si>
    <t>Southern Balancing Area</t>
  </si>
  <si>
    <t>Transmission Tripped</t>
  </si>
  <si>
    <t>Substation Load Interruption</t>
  </si>
  <si>
    <t>Complete Electric System Failure</t>
  </si>
  <si>
    <t>Western Region of Service Territory</t>
  </si>
  <si>
    <t>High Winds/Rain</t>
  </si>
  <si>
    <t>Arkansas, Mississippi</t>
  </si>
  <si>
    <t>AR, MS</t>
  </si>
  <si>
    <t>Highwinds</t>
  </si>
  <si>
    <t>High Winds and Rain</t>
  </si>
  <si>
    <t>South Dakota</t>
  </si>
  <si>
    <t>SD</t>
  </si>
  <si>
    <t>Arkansas, Louisiana</t>
  </si>
  <si>
    <t>AR, LA</t>
  </si>
  <si>
    <t>Wyoming</t>
  </si>
  <si>
    <t>WY</t>
  </si>
  <si>
    <t>Ice</t>
  </si>
  <si>
    <t>Ice Storm/Electrical System Separation</t>
  </si>
  <si>
    <t>Indiana, Ohio, Virginia, West Virginia</t>
  </si>
  <si>
    <t>IN, OH, VA, WV</t>
  </si>
  <si>
    <t>Arkansas, Lousiania, Texas</t>
  </si>
  <si>
    <t>Pennsylvania, West Virginia</t>
  </si>
  <si>
    <t>PA, WV</t>
  </si>
  <si>
    <t>New Jersey, New York</t>
  </si>
  <si>
    <t>NJ, NY</t>
  </si>
  <si>
    <t>Maine, New Hampshire</t>
  </si>
  <si>
    <t>ME, NH</t>
  </si>
  <si>
    <t>High Winds and rain</t>
  </si>
  <si>
    <t>High Winds and Flooding</t>
  </si>
  <si>
    <t>https://www.spc.noaa.gov/exper/archive/event.php?date=20100416</t>
  </si>
  <si>
    <t xml:space="preserve">SERC </t>
  </si>
  <si>
    <t>Transmission System Interruption</t>
  </si>
  <si>
    <t xml:space="preserve">Mississippi, Tennessee </t>
  </si>
  <si>
    <t>MS, TN</t>
  </si>
  <si>
    <t xml:space="preserve">RFC </t>
  </si>
  <si>
    <t>Firm Load Shed</t>
  </si>
  <si>
    <t>Made Public Appeal/Transmission Equipment Failure</t>
  </si>
  <si>
    <t>Transformer Outage</t>
  </si>
  <si>
    <t>New York, Pennsylvania</t>
  </si>
  <si>
    <t>NY, PA</t>
  </si>
  <si>
    <t>Loss of Transmission Equipment</t>
  </si>
  <si>
    <t>DC</t>
  </si>
  <si>
    <t>Shed Interruptible Load, Wildfire</t>
  </si>
  <si>
    <t xml:space="preserve">MRO </t>
  </si>
  <si>
    <t>Electrical System Separation (Islanding)</t>
  </si>
  <si>
    <t>Interruptible Load Shed</t>
  </si>
  <si>
    <t>Rain and High Winds</t>
  </si>
  <si>
    <t>Electrical System Separation-Islanding</t>
  </si>
  <si>
    <t>Snow and High Winds</t>
  </si>
  <si>
    <t>Firm System Load Shed</t>
  </si>
  <si>
    <t>Cold Weather Event</t>
  </si>
  <si>
    <t>Transmission Level Outage</t>
  </si>
  <si>
    <t>Kentucky, West Virginia</t>
  </si>
  <si>
    <t>KY, WV</t>
  </si>
  <si>
    <t>Severe Weather - High Winds</t>
  </si>
  <si>
    <t>Equipment Malfunction</t>
  </si>
  <si>
    <t>Alabama, Georgia, Mississippi, Tennessee</t>
  </si>
  <si>
    <t>AL, GA, MS, TN</t>
  </si>
  <si>
    <t>Ohio, Tennessee, Virginia</t>
  </si>
  <si>
    <t>OH, TN, VA</t>
  </si>
  <si>
    <t>Mississippi</t>
  </si>
  <si>
    <t>MS</t>
  </si>
  <si>
    <t>Transmission Level Interruption</t>
  </si>
  <si>
    <t>Load Shed/ Automatic undervoltage relay action</t>
  </si>
  <si>
    <t>Public Appeal to Reduce Electricity Usage</t>
  </si>
  <si>
    <t>Connecticut, Massachusetts</t>
  </si>
  <si>
    <t>CT, MA</t>
  </si>
  <si>
    <t>AEP Region</t>
  </si>
  <si>
    <t>Major System Interruption/Load Shed</t>
  </si>
  <si>
    <t>Distribution System Interruption</t>
  </si>
  <si>
    <t>Hurricane Irene</t>
  </si>
  <si>
    <t>Arizona, California</t>
  </si>
  <si>
    <t>AZ, CA</t>
  </si>
  <si>
    <t>Connecticut, Maine, Massachusetts, New Hampshire, Rhode Island</t>
  </si>
  <si>
    <t>CT, ME, MA, NH, RI</t>
  </si>
  <si>
    <t>NPCC, RFC</t>
  </si>
  <si>
    <t>North Dakota</t>
  </si>
  <si>
    <t>ND</t>
  </si>
  <si>
    <t>Severe Weather - Winter Storm</t>
  </si>
  <si>
    <t>Kentucky, Virginia, West Virginia</t>
  </si>
  <si>
    <t>KY, VA, WV</t>
  </si>
  <si>
    <t>Alabama, Tennessee</t>
  </si>
  <si>
    <t>AL, TN</t>
  </si>
  <si>
    <t>Severe Weather - Thunderstorms</t>
  </si>
  <si>
    <t>Severe Weather - Wind &amp; Rain</t>
  </si>
  <si>
    <t>Equipment Trip &amp; Failure</t>
  </si>
  <si>
    <t>https://www.spc.noaa.gov/exper/archive/event.php?date=20120629</t>
  </si>
  <si>
    <t>Indiana, Michigan, Ohio, West Virginia</t>
  </si>
  <si>
    <t>IN, MI, OH, WV</t>
  </si>
  <si>
    <t>West Virginia</t>
  </si>
  <si>
    <t>WV</t>
  </si>
  <si>
    <t>Maryland, West Virginia</t>
  </si>
  <si>
    <t>MD, WV</t>
  </si>
  <si>
    <t>https://www.spc.noaa.gov/exper/archive/event.php?date=20120630</t>
  </si>
  <si>
    <t>Severe Weather - Wind &amp; Storms</t>
  </si>
  <si>
    <t>Severe Weather; Equipment Failure</t>
  </si>
  <si>
    <t>CFE (Mexico &amp; U.S.)</t>
  </si>
  <si>
    <t>Severe Weather - Dust Storm; Load Shed Event</t>
  </si>
  <si>
    <t>Severe Weather - TS Isaac</t>
  </si>
  <si>
    <t>Severe Weather - Hurricane Isaac</t>
  </si>
  <si>
    <t>Hurricane Isaac</t>
  </si>
  <si>
    <t>Severe Weather - Hurricane Sandy</t>
  </si>
  <si>
    <t>Hurricane Sandy</t>
  </si>
  <si>
    <t>NH, VT</t>
  </si>
  <si>
    <t>Indiana, Kentucky, Michigan, Ohio</t>
  </si>
  <si>
    <t>IN, KY, MI, OH</t>
  </si>
  <si>
    <t>RFC, SERC</t>
  </si>
  <si>
    <t>Severe Weather - Nor'easter</t>
  </si>
  <si>
    <t>Severe Weather - Cold Front, High Winds</t>
  </si>
  <si>
    <t>Severe Weather - Thunderstorm</t>
  </si>
  <si>
    <t>Transmission Interruption</t>
  </si>
  <si>
    <t>Distribution Interruption</t>
  </si>
  <si>
    <t>Severe Weather - Wind Storm</t>
  </si>
  <si>
    <t>Severe Weather - Winter Storm Nemo</t>
  </si>
  <si>
    <t>Winter Storm Nemo</t>
  </si>
  <si>
    <t>Fuel Supply Emergency - Petroleum</t>
  </si>
  <si>
    <t>Generator Trip; Load Shed</t>
  </si>
  <si>
    <t>Severe Weather - Storms and Wind</t>
  </si>
  <si>
    <t>Generator Trip; Load Shed 100+ MW</t>
  </si>
  <si>
    <t>System Wide Voltage Reduction</t>
  </si>
  <si>
    <t>Severe Weather - Lightning</t>
  </si>
  <si>
    <t>Kansas, Oklahoma</t>
  </si>
  <si>
    <t>KS, OK</t>
  </si>
  <si>
    <t>Ohio, Virginia, West Virginia</t>
  </si>
  <si>
    <t>OH, VA, WV</t>
  </si>
  <si>
    <t>Loss of 300+ MW Load; Severe Weather - Thunderstorms</t>
  </si>
  <si>
    <t>Southern Company Territory</t>
  </si>
  <si>
    <t>Severe Weather - Hailstorm</t>
  </si>
  <si>
    <t>Severe Weather - Fog</t>
  </si>
  <si>
    <t>Equipment Failure</t>
  </si>
  <si>
    <t>Voltage Reduction; Line and Generator Trip</t>
  </si>
  <si>
    <t>Loss of 300+ MW Load</t>
  </si>
  <si>
    <t>Severe Weather - Lightning Strike</t>
  </si>
  <si>
    <t>Electrical System Separation (Islanding); Severe Weather</t>
  </si>
  <si>
    <t>Severe Weather - Hail Storm</t>
  </si>
  <si>
    <t>Severe Weather - Heavy Winds</t>
  </si>
  <si>
    <t>Severe Weather - Ice and Snow Storm</t>
  </si>
  <si>
    <t>System-wide voltage reductions of 3 percent or more</t>
  </si>
  <si>
    <t>Severe Weather - Ice/Snow</t>
  </si>
  <si>
    <t>DC, Pennsylvania</t>
  </si>
  <si>
    <t>DC, PA</t>
  </si>
  <si>
    <t>Voltage Reduction due to Severe Weather - Cold</t>
  </si>
  <si>
    <t>Severe Weather - Cold</t>
  </si>
  <si>
    <t>Voltage Reduction; Public Appeal due to Severe Weather - Cold</t>
  </si>
  <si>
    <t>Voltage Reduction; Public Appeal; Load Shed 100+MW due to Severe Weather - Cold</t>
  </si>
  <si>
    <t>Electrical System Islanding</t>
  </si>
  <si>
    <t>Severe Weather - Snow/Ice</t>
  </si>
  <si>
    <t>Severe Weather - Ice</t>
  </si>
  <si>
    <t>Severe Weather - Thunderstorms/High Winds</t>
  </si>
  <si>
    <t>Severe Weather - Wind</t>
  </si>
  <si>
    <t>Load shedding of 100 Megawatts</t>
  </si>
  <si>
    <t>Alabama, Mississippi</t>
  </si>
  <si>
    <t>AL, MS</t>
  </si>
  <si>
    <t>Alabama, Florida, Georgia</t>
  </si>
  <si>
    <t>AL, FL, GA</t>
  </si>
  <si>
    <t>https://www.spc.noaa.gov/exper/archive/event.php?date=20140708</t>
  </si>
  <si>
    <t>Uncontrolled Loss of 300 Megawatts</t>
  </si>
  <si>
    <t>Fuel Supply Emergency - Coal</t>
  </si>
  <si>
    <t>Public Appeal to Reduce Electricity Usage; Load Shed of 100 MW</t>
  </si>
  <si>
    <t>Severe Weather- High Winds</t>
  </si>
  <si>
    <t>Distribution Interruption - Unknown Cause</t>
  </si>
  <si>
    <t>Loss of electric service to more than 50,000 customers for 1 hour or more</t>
  </si>
  <si>
    <t>Alabama, Georgia, Kentucky, Missouri, North Carolina, Tennessee, Virginia</t>
  </si>
  <si>
    <t>AL, GA, KY, MO, NC, TN, VA</t>
  </si>
  <si>
    <t>Louisiana, Texas</t>
  </si>
  <si>
    <t xml:space="preserve">Arkansas, Louisiana, Texas </t>
  </si>
  <si>
    <t>System Operations</t>
  </si>
  <si>
    <t>Uncontrolled loss of 300 Megawatts or more of firm system loads for more than 15 minutes from a single incident</t>
  </si>
  <si>
    <t>Other</t>
  </si>
  <si>
    <t>Connecticut, Massachusetts, Rhode Island</t>
  </si>
  <si>
    <t>CT, MA, RI</t>
  </si>
  <si>
    <t>Islanding</t>
  </si>
  <si>
    <t xml:space="preserve">Virginia </t>
  </si>
  <si>
    <t>Connecticut, Maine, Massachusetts, Rhode Island, Vermont</t>
  </si>
  <si>
    <t>CT, ME, MA, RI, VT</t>
  </si>
  <si>
    <t>Minnesota, Wisconsin</t>
  </si>
  <si>
    <t>MN, WI</t>
  </si>
  <si>
    <t>Kansas, Missouri</t>
  </si>
  <si>
    <t>KS, MO</t>
  </si>
  <si>
    <t>SPP, SERC, TRE</t>
  </si>
  <si>
    <t>Arkansas, Oklahoma</t>
  </si>
  <si>
    <t>AR, OK</t>
  </si>
  <si>
    <t>Connecticut, Massachusetts, New Hampshire, Rhode Island, Vermont</t>
  </si>
  <si>
    <t>CT, MA, NH, RI, VT</t>
  </si>
  <si>
    <t>Actual Physical Event</t>
  </si>
  <si>
    <t>Public appeal to reduce the use of electricity for purposes of maintaining the continuity of the electric power system</t>
  </si>
  <si>
    <t>Nevada</t>
  </si>
  <si>
    <t>NV</t>
  </si>
  <si>
    <t>RF</t>
  </si>
  <si>
    <t>Alabama, Georgia, Mississippi</t>
  </si>
  <si>
    <t>AL, GA, MS</t>
  </si>
  <si>
    <t xml:space="preserve">New Jersey </t>
  </si>
  <si>
    <t>New Hampshire, Vermont</t>
  </si>
  <si>
    <t>Maine, New Hampshire, Vermont</t>
  </si>
  <si>
    <t>ME, NH, VT</t>
  </si>
  <si>
    <t>Transmission Disruption</t>
  </si>
  <si>
    <t>SPP RE</t>
  </si>
  <si>
    <t>Uncontrolled loss of 300 Megawatts or more of firm system loads for 15 minutes or more from a single incident</t>
  </si>
  <si>
    <t>Unexpected Transmission loss within its area, contrary to design, of three or more Bulk Electric System Facilities caused by a common disturbance (excluding successful automatic reclosing).</t>
  </si>
  <si>
    <t>Loss of electric service to more than 50,000 customers for 1 hour or more.</t>
  </si>
  <si>
    <t>MT</t>
  </si>
  <si>
    <t>Missouri, Nebraska</t>
  </si>
  <si>
    <t>MO, NE</t>
  </si>
  <si>
    <t>Kansas, Oklahoma, Texas</t>
  </si>
  <si>
    <t>KS, OK, TX</t>
  </si>
  <si>
    <t>Unplanned evacuation from its Bulk Electric System control center facility for 30 continuous minutes or more.</t>
  </si>
  <si>
    <t>Arkansas, Texas</t>
  </si>
  <si>
    <t>AR, TX</t>
  </si>
  <si>
    <t>Complete loss of monitoring or control capability at its staffed Bulk Electric System control center for 30 continuous minutes or more.</t>
  </si>
  <si>
    <t xml:space="preserve">Arkansas, Louisiana, Mississippi </t>
  </si>
  <si>
    <t>Indiana, Kentucky, Ohio, West Virginia</t>
  </si>
  <si>
    <t>IN, KY, OH, WV</t>
  </si>
  <si>
    <t xml:space="preserve">West Virginia </t>
  </si>
  <si>
    <t>Hurricane Isaias</t>
  </si>
  <si>
    <t>Uncontrolled loss of 300 Megawatts or more of firm system loads for 15 minutes or more from a single incident.</t>
  </si>
  <si>
    <t>CT, MA, NH, ME, VT, RI</t>
  </si>
  <si>
    <t>Oregon, Washington</t>
  </si>
  <si>
    <t>OR, WA</t>
  </si>
  <si>
    <t>Total generation loss, within one minute of: greater than or equal to 2,000 Megawatts in the Eastern or Western Interconnection or greater than or equal to 1,400 Megawatts in the ERCOT Interconnection.</t>
  </si>
  <si>
    <t>California, Oregon, Washington</t>
  </si>
  <si>
    <t>CA, OR, WA</t>
  </si>
  <si>
    <t xml:space="preserve">Arkansas, Louisiana, Mississippi, Texas  </t>
  </si>
  <si>
    <t>Idaho, Washington</t>
  </si>
  <si>
    <t>ID, WA</t>
  </si>
  <si>
    <t>Kansas, Nebraska, North Dakota, Oklahoma, South Dakota, Texas</t>
  </si>
  <si>
    <t>KS, NE, ND, OK, SD, TX</t>
  </si>
  <si>
    <t>Thunderstorm</t>
  </si>
  <si>
    <t xml:space="preserve">Illinois, Louisiana, Texas </t>
  </si>
  <si>
    <t>IL, LA, TX</t>
  </si>
  <si>
    <t>Fuel supply emergencies that could impact electric power system adequacy or reliability.</t>
  </si>
  <si>
    <t>RF, SERC</t>
  </si>
  <si>
    <t>MRO, SERC</t>
  </si>
  <si>
    <t>MRO, RF</t>
  </si>
  <si>
    <t xml:space="preserve">Wisconsin </t>
  </si>
  <si>
    <t>CT, MA, RI, VT, ME</t>
  </si>
  <si>
    <t>Complete loss of off-site power (LOOP) affecting a nuclear generating station per the Nuclear Plant Interface Requirements.</t>
  </si>
  <si>
    <t>Arizona, Kentucky, New Mexico, Oregon, Texas, Washington</t>
  </si>
  <si>
    <t>AZ, KY, NM, OR, TX, WA</t>
  </si>
  <si>
    <t>SERC, TRE, WECC</t>
  </si>
  <si>
    <t>https://www.spc.noaa.gov/exper/archive/event.php?date=20211027</t>
  </si>
  <si>
    <t>SERC, MRO</t>
  </si>
  <si>
    <t>Iowa, Wisconsin</t>
  </si>
  <si>
    <t>IA, WI</t>
  </si>
  <si>
    <t>Iowa, Minnesota</t>
  </si>
  <si>
    <t>IA, MN</t>
  </si>
  <si>
    <t>SERC/RF</t>
  </si>
  <si>
    <t xml:space="preserve">New Mexico, Texas </t>
  </si>
  <si>
    <t>TRE/WECC</t>
  </si>
  <si>
    <t>TRE/SERC</t>
  </si>
  <si>
    <t>California, Texas</t>
  </si>
  <si>
    <t>CA, TX</t>
  </si>
  <si>
    <t>https://www.spc.noaa.gov/exper/archive/event.php?date=20220405</t>
  </si>
  <si>
    <t>SERC/MRO</t>
  </si>
  <si>
    <t>MT, ND</t>
  </si>
  <si>
    <t>WECC/MRO</t>
  </si>
  <si>
    <t>https://www.cnn.com/2022/05/14/us/texas-heat-wave-ercot-conserve/index.html</t>
  </si>
  <si>
    <t>Unplanned evacuation from its Bulk Electric System control center facility for 30 continuous minutes or more; Complete loss of monitoring or control capability at its staffed Bulk Electric System control center for 30 continuous minutes or more.</t>
  </si>
  <si>
    <t>Fuel supply emergencies that could impact electric power system adequacy or reliability</t>
  </si>
  <si>
    <t>Arizona, California, Nevada, New Mexico</t>
  </si>
  <si>
    <t>AZ, CA, NV, NM</t>
  </si>
  <si>
    <t>Kansas, Missouri, Nebraska</t>
  </si>
  <si>
    <t>KS, MO, NE</t>
  </si>
  <si>
    <t>https://www.spc.noaa.gov/exper/archive/event.php?date=20220614</t>
  </si>
  <si>
    <t>RF/MRO</t>
  </si>
  <si>
    <t>https://www.spc.noaa.gov/exper/archive/event.php?date=20220615</t>
  </si>
  <si>
    <t>https://www.spc.noaa.gov/exper/archive/event.php?date=20220616</t>
  </si>
  <si>
    <t>Cyber event that could potentially impact electric power system adequacy or reliability</t>
  </si>
  <si>
    <t>https://www.spc.noaa.gov/exper/archive/event.php?date=20220617</t>
  </si>
  <si>
    <t>https://www.spc.noaa.gov/exper/archive/event.php?date=20220622</t>
  </si>
  <si>
    <t>Unplanned evacuation from its Bulk Electric System control center facility for 30 continuous minutes or more. Complete loss of monitoring or control capability at its staffed Bulk Electric System control center for 30 continuous minutes or more.</t>
  </si>
  <si>
    <t>RF/SERC</t>
  </si>
  <si>
    <t>https://www.weather.gov/iln/20220706</t>
  </si>
  <si>
    <t>Public appeal to reduce the use of electricity for purposes of maintaining the continuity of the Bulk Electric System</t>
  </si>
  <si>
    <t>https://www.ercot.com/news/release?id=90030206-5cf5-db8e-13d1-f8fe2bd0128f#:~:text=AUSTIN%2C%20TX%2C%20July%2010%2C,issued%20a%20Watch%20for%20a</t>
  </si>
  <si>
    <t>https://www.spc.noaa.gov/exper/archive/event.php?date=20220712</t>
  </si>
  <si>
    <t>District of Columbia, Maryland</t>
  </si>
  <si>
    <t>https://www.ercot.com/news/release/2022-07-13-revised-ercot-issues#:~:text=AUSTIN%2C%20TX%2C%20July%2013%2C,conserve%20electricity%20during%20this%20time.</t>
  </si>
  <si>
    <t>https://www.spc.noaa.gov/exper/archive/event.php?date=20220723</t>
  </si>
  <si>
    <t>MRO/RF</t>
  </si>
  <si>
    <t>https://www.spc.noaa.gov/exper/archive/event.php?date=20220803</t>
  </si>
  <si>
    <t>https://www.spc.noaa.gov/exper/archive/event.php?date=20220804</t>
  </si>
  <si>
    <t>https://www.spc.noaa.gov/exper/archive/event.php?date=20220810</t>
  </si>
  <si>
    <t>Nebraska, Wyoming</t>
  </si>
  <si>
    <t>NE, WY</t>
  </si>
  <si>
    <t>https://www.spc.noaa.gov/exper/archive/event.php?date=20220829</t>
  </si>
  <si>
    <t>https://www.spc.noaa.gov/exper/archive/event.php?date=20220904</t>
  </si>
  <si>
    <t>https://www.axios.com/2022/09/06/power-outages-california-heat-wave</t>
  </si>
  <si>
    <t>Hurricane Ian</t>
  </si>
  <si>
    <t>https://www.spc.noaa.gov/exper/archive/event.php?date=20221014</t>
  </si>
  <si>
    <t>https://www.spc.noaa.gov/exper/archive/event.php?date=20221015</t>
  </si>
  <si>
    <t>https://www.spc.noaa.gov/exper/archive/event.php?date=20221104</t>
  </si>
  <si>
    <t>https://www.spc.noaa.gov/exper/archive/event.php?date=20221105</t>
  </si>
  <si>
    <t>Hurrican Nicole</t>
  </si>
  <si>
    <t>https://www.spc.noaa.gov/exper/archive/event.php?date=20221130</t>
  </si>
  <si>
    <t>https://www.spc.noaa.gov/exper/archive/event.php?date=20221214</t>
  </si>
  <si>
    <t>Maine, Massachusetts, New Hampshire, Vermont</t>
  </si>
  <si>
    <t>MA, ME, NH, VT</t>
  </si>
  <si>
    <t>https://www.weather.gov/aly/December_15-17_2022_Noreaster</t>
  </si>
  <si>
    <t>Alabama, Kentucky, Mississippi, Tennessee</t>
  </si>
  <si>
    <t>AL, KY, MS, TN</t>
  </si>
  <si>
    <t>Public appeal to reduce the use of electricity for purposes of maintaining the continuity of the Bulk Electric System.</t>
  </si>
  <si>
    <t>System-wide voltage reductions of 3 percent or more.</t>
  </si>
  <si>
    <t>https://appvoices.org/2023/05/09/pse-report/</t>
  </si>
  <si>
    <t>https://www.wglt.org/2022-12-31/heavy-rain-and-snow-falls-across-california-in-atmospheric-river-storm</t>
  </si>
  <si>
    <t>https://www.spc.noaa.gov/exper/archive/event.php?date=20230102</t>
  </si>
  <si>
    <t>https://www.spc.noaa.gov/exper/archive/event.php?date=20230112</t>
  </si>
  <si>
    <t>https://www.spc.noaa.gov/exper/archive/event.php?date=20230124</t>
  </si>
  <si>
    <t>Arkansas, Mississippi, Texas</t>
  </si>
  <si>
    <t>AL, MS, TX</t>
  </si>
  <si>
    <t>https://www.clickondetroit.com/news/local/2023/02/22/tracking-dte-energy-power-outages-in-metro-detroit-4k-in-the-dark-on-feb-22-2023/#:~:text=Metro%20Detroit%20counties%20were%20either,impact%20the%20community%20on%20Friday.</t>
  </si>
  <si>
    <t>https://www.nbclosangeles.com/weather-news/la-storm-rain-snow-blizzard-warning/3102996/</t>
  </si>
  <si>
    <t>https://www.spc.noaa.gov/exper/archive/event.php?date=20230227</t>
  </si>
  <si>
    <t>https://www.spc.noaa.gov/exper/archive/event.php?date=20230302</t>
  </si>
  <si>
    <t>https://www.spc.noaa.gov/exper/archive/event.php?date=20230303</t>
  </si>
  <si>
    <t>Kentucky, Virginia</t>
  </si>
  <si>
    <t>KY, VA</t>
  </si>
  <si>
    <t>https://www.fox6now.com/news/winter-storm-power-outages-for-93k-we-energies-customers</t>
  </si>
  <si>
    <t>https://cbs6albany.com/weather/weather-extra/today-in-weather-history-march-13-14-2023-damaging-snow-power-outage-event</t>
  </si>
  <si>
    <t>https://www.spc.noaa.gov/exper/archive/event.php?date=20230325</t>
  </si>
  <si>
    <t>MRO / RF</t>
  </si>
  <si>
    <t>https://www.eptrail.com/2023/04/03/statement-on-outage-in-transmission-system-that-serves-estes-park-power-and-communications-service-area/</t>
  </si>
  <si>
    <t>https://www.spc.noaa.gov/exper/archive/event.php?date=20230331</t>
  </si>
  <si>
    <t>SERC / RF</t>
  </si>
  <si>
    <t>https://www.spc.noaa.gov/exper/archive/event.php?date=20230401</t>
  </si>
  <si>
    <t>Arizona, California, Colorado, Nebraska, New Mexico, Utah, Wyoming</t>
  </si>
  <si>
    <t>AZ, CA, CO, NE, NM, UT, WY</t>
  </si>
  <si>
    <t>Arizona, California, Kentucky, Nebraska, New Mexico, Ohio, Oregon, Pennsylvania, Texas, Washington</t>
  </si>
  <si>
    <t>AZ, CA, KY, NE, NM, OH, OR, PA, TX, WA</t>
  </si>
  <si>
    <t>https://www.nbcboston.com/news/local/tens-of-thousands-of-new-englanders-wake-up-monday-to-no-power/3034456/</t>
  </si>
  <si>
    <t>https://www.spc.noaa.gov/exper/archive/event.php?date=20230522</t>
  </si>
  <si>
    <t>https://www.spc.noaa.gov/exper/archive/event.php?date=20230625</t>
  </si>
  <si>
    <t>https://www.spc.noaa.gov/exper/archive/event.php?date=20230626</t>
  </si>
  <si>
    <t>https://www.spc.noaa.gov/exper/archive/event.php?date=20230627</t>
  </si>
  <si>
    <t>https://www.spc.noaa.gov/exper/archive/event.php?date=20230628</t>
  </si>
  <si>
    <t>https://www.spc.noaa.gov/exper/archive/event.php?date=20230629</t>
  </si>
  <si>
    <t>ID, MT, WA</t>
  </si>
  <si>
    <t>https://www.spc.noaa.gov/exper/archive/event.php?date=20230707</t>
  </si>
  <si>
    <t>https://www.spc.noaa.gov/exper/archive/event.php?date=20230714</t>
  </si>
  <si>
    <t>https://www.spc.noaa.gov/exper/archive/event.php?date=20230718</t>
  </si>
  <si>
    <t>https://www.spc.noaa.gov/exper/archive/event.php?date=20230720</t>
  </si>
  <si>
    <t>https://www.spc.noaa.gov/exper/archive/event.php?date=20230726</t>
  </si>
  <si>
    <t>https://www.spc.noaa.gov/exper/archive/event.php?date=20230728</t>
  </si>
  <si>
    <t>https://www.spc.noaa.gov/exper/archive/event.php?date=20230729</t>
  </si>
  <si>
    <t>SERC,MRO</t>
  </si>
  <si>
    <t>https://www.spc.noaa.gov/exper/archive/event.php?date=20230730</t>
  </si>
  <si>
    <t>https://www.ercot.com/news/release/2023-09-06-ercot-expects-tight</t>
  </si>
  <si>
    <t xml:space="preserve">Connecticut, Maine, Massachusetts, New Hampshire, Rhode Island, Vermont </t>
  </si>
  <si>
    <t>https://www.spc.noaa.gov/exper/archive/event.php?date=20230908</t>
  </si>
  <si>
    <t>Hurricane Lee</t>
  </si>
  <si>
    <t>https://www.spc.noaa.gov/exper/archive/event.php?date=20230924</t>
  </si>
  <si>
    <t> Unexpected Transmission loss within its area, contrary to design, of three or more Bulk Electric System Facilities caused by a common disturbance (excluding successful automatic reclosing).</t>
  </si>
  <si>
    <t>https://krcrtv.com/news/local/power-outage-over-1000-pge-customers-without-power-in-durham-during-storm</t>
  </si>
  <si>
    <t>TRE,WECC</t>
  </si>
  <si>
    <t>https://www.spc.noaa.gov/exper/archive/event.php?date=20230929</t>
  </si>
  <si>
    <t>RE</t>
  </si>
  <si>
    <t>https://www.spc.noaa.gov/exper/archive/event.php?date=20231004</t>
  </si>
  <si>
    <t>RE,WECC</t>
  </si>
  <si>
    <t>Louisiana, Oklahoma, Texas</t>
  </si>
  <si>
    <t>LA, OK, TX</t>
  </si>
  <si>
    <t>MRO/SERC/RE</t>
  </si>
  <si>
    <t>https://www.newscentermaine.com/article/weather/coastal-storm-to-bring-snow-rain-and-power-outages-weather-forecast/97-6fcc4b97-21bc-4882-9d5b-df121328fab6</t>
  </si>
  <si>
    <t>https://www.weather.gov/ilm/Dec2023CoastalStorm</t>
  </si>
  <si>
    <t>California, Oregon, Utah</t>
  </si>
  <si>
    <t>CA, OR, UT</t>
  </si>
  <si>
    <t>https://www.spc.noaa.gov/exper/archive/event.php?date=20220721</t>
  </si>
  <si>
    <t>https://www.spc.noaa.gov/exper/archive/event.php?date=20230725</t>
  </si>
  <si>
    <t>https://www.spc.noaa.gov/exper/archive/event.php?date=20220729</t>
  </si>
  <si>
    <t>listed cause</t>
  </si>
  <si>
    <t xml:space="preserve">not attributed to weather </t>
  </si>
  <si>
    <t>weather-related?</t>
  </si>
  <si>
    <t>state(s) affected</t>
  </si>
  <si>
    <t>state(s) affected_abbr</t>
  </si>
  <si>
    <t>Ohio Valley</t>
  </si>
  <si>
    <t>Northeast</t>
  </si>
  <si>
    <t>Northeast, Ohio Valley</t>
  </si>
  <si>
    <t>Ohio Valley, Upper Midwest</t>
  </si>
  <si>
    <t>Upper Midwest</t>
  </si>
  <si>
    <t>Northeast, Ohio Valley, Southeast</t>
  </si>
  <si>
    <t>Southeast</t>
  </si>
  <si>
    <t>Northeast, Southeast</t>
  </si>
  <si>
    <t>Ohio Valley, Southeast</t>
  </si>
  <si>
    <t>Ohio Valley, Southeast, Upper Midwest</t>
  </si>
  <si>
    <t>ohio vallley, Southeast</t>
  </si>
  <si>
    <t>West</t>
  </si>
  <si>
    <t>Northwest</t>
  </si>
  <si>
    <t>Northwest, West</t>
  </si>
  <si>
    <t>South</t>
  </si>
  <si>
    <t>https://www.cnn.com/us/live-news/ice-storm-central-Southern-us-01-31-23/h_c28aa31d47d7e0d6abf730ed25aa0681</t>
  </si>
  <si>
    <t>SouthWest</t>
  </si>
  <si>
    <t>https://www.local10.com/news/local/2023/11/16/wicked-weather-leads-to-severe-flooding-power-outages-across-South-florida/</t>
  </si>
  <si>
    <t>South, Southeast</t>
  </si>
  <si>
    <t>South, SouthWest</t>
  </si>
  <si>
    <t>Ohio Valley, South</t>
  </si>
  <si>
    <t>Ohio Valley, South, Southeast</t>
  </si>
  <si>
    <t>SouthWest, West</t>
  </si>
  <si>
    <t>South, West</t>
  </si>
  <si>
    <t>Northwest, SouthWest, West</t>
  </si>
  <si>
    <t>Ohio Valley, Northwest, South, SouthWest</t>
  </si>
  <si>
    <t>Hawaii/Alaska</t>
  </si>
  <si>
    <t>https://myrgv.com/local-news/2023/04/29/well-that-came-out-of-nowhere-valley-wakes-up-to-wind-ravaged-cities-with-sPuerto Ricoawling-damage/</t>
  </si>
  <si>
    <t>https://www.mPuerto Riconews.org/story/2022/08/02/severe-thunderstorm-watch-and-warnings-include-twin-cities-area</t>
  </si>
  <si>
    <t>https://www.wweek.com/news/2022/04/11/this-mornings-storm-was-the-latest-snowfall-portland-has-ever-seen/#:~:text=Today's%20snow%20fell%20on%20APuerto Ricoil%2011.&amp;text=A%20freak%20APuerto Ricoil%20snowstorm%20left,been%20recorded%20in%20Portland%20history.</t>
  </si>
  <si>
    <t>Breaker Puerto Ricootection cable accidentally cut</t>
  </si>
  <si>
    <t>WidesPuerto Ricoead Heat Wave/CAISO Implementation of Stage 2 Electrical Emergency Plan</t>
  </si>
  <si>
    <t>Uncontrolled loss of 200 Megawatts or more of firm system loads for 15 minutes or more from a single incident for entities with Puerto Ricoevious year's peak demand less than or equal to 3,000 Megawatts.</t>
  </si>
  <si>
    <t>Firm load shedding of 100 Megawatts or more implemented under emergency operation/al policy.</t>
  </si>
  <si>
    <t>Electrical System Separation (Islanding) where part or parts of a power grid remain(s) operation/al in an otherwise blacked out area or within the partial failure of an integrated electrical system</t>
  </si>
  <si>
    <t>Firm load shedding of 100 Megawatts or more implemented under emergency operation/al polic</t>
  </si>
  <si>
    <t>Hurricane Katrin/a</t>
  </si>
  <si>
    <t>n/a</t>
  </si>
  <si>
    <t>In/adequate Resources</t>
  </si>
  <si>
    <t>In/adequate Electric Resources to Serve Load</t>
  </si>
  <si>
    <t>Operation/al Failure of Electrical System</t>
  </si>
  <si>
    <t>Montan/a</t>
  </si>
  <si>
    <t>Damage or destruction of a Facility within its Reliability Coordin/ator Area, Balancing Authority Area or Transmission Operator Area that results in action(s) to avoid a Bulk Electric System Emergency.</t>
  </si>
  <si>
    <t>Complete loss of Interperson/al Communication and Altern/ative Interperson/al Communication capability affecting its staffed Bulk Electric System control center for 30 continuous minutes or more.</t>
  </si>
  <si>
    <t>Complete operation/al failure or shut down of the transmission and/or distribution electrical system</t>
  </si>
  <si>
    <t>Idaho, Montan/a, Washington</t>
  </si>
  <si>
    <t>Damage or destruction of a Facility within its Reliability Coordin/ator Area, Balancing Authority Area or Transmission Operator Area that results in action(s) to avoid a Bulk Electric System Emergency</t>
  </si>
  <si>
    <t>Firm load shedding of 100 Megawatts or more implemented under emergency operation/al policy</t>
  </si>
  <si>
    <t>Torn/ado</t>
  </si>
  <si>
    <t>High Winds/Torn/ados</t>
  </si>
  <si>
    <t>Major Storms/Torn/adoes</t>
  </si>
  <si>
    <t>Severe Weather/ Torn/adoes</t>
  </si>
  <si>
    <t xml:space="preserve">Idaho, Montan/a, Oregon, Washington  </t>
  </si>
  <si>
    <t>Strong Winds, Torn/adoes</t>
  </si>
  <si>
    <t>Severe Weather - Torn/adoes</t>
  </si>
  <si>
    <t>Operation/al Failure; Storm Damage</t>
  </si>
  <si>
    <t>Severe Weather - Torn/ados</t>
  </si>
  <si>
    <t>Load Shed of 100+ MW Under Emergency Operation/al Policy</t>
  </si>
  <si>
    <t>Load shedding of 100 Megawatts or more implemented under emergency operation/al policy. Loss of electric service to more than 50,000 customers for 1 hour or more</t>
  </si>
  <si>
    <t>Electrical System Separation (Islanding) where part or parts of a power grid remain(s) operation/al</t>
  </si>
  <si>
    <t>Load shedding of 100 Megawatts or more implemented under emergency operation/al policy</t>
  </si>
  <si>
    <t>Complete operation/al failure or shut-down of the transmission and/or distribution electrical system</t>
  </si>
  <si>
    <t>Electrical System Separation (Islanding) where part or parts of power grid remain(s) operation/al in an otherwise blacked out area or within the partial failure of an integrated electrical system.</t>
  </si>
  <si>
    <t>Complete operation/al failure or shut-down of the transmission and/or distribution of electrical system.</t>
  </si>
  <si>
    <t>Electrical System Separation (Islanding) where part or parts of a power grid remain(s) operation/al in an otherwise blacked out area or within the partial failure of an integrated electrical system.</t>
  </si>
  <si>
    <t>Damage or destruction of its Facility that results from actual or suspected intention/al human action.</t>
  </si>
  <si>
    <t>Montan/a, North Dakota</t>
  </si>
  <si>
    <t>Complete loss of Interperson/al Communication and Altern/ative Interperson/al Communication capability affecting its staffed Bulk Electric System control center for 30 continuous minutes or more. Complete loss of monitoring or control capability at its staffed Bulk Electric System control center for 30 continuous minutes or more.</t>
  </si>
  <si>
    <t>Northern Rockies and Plains</t>
  </si>
  <si>
    <t>Northern Rockies and Plains, SouthWest, West</t>
  </si>
  <si>
    <t>Northern Rockies and Plains, Northwest, Ohio Valley, South, SouthWest, West</t>
  </si>
  <si>
    <t>Northern Rockies and Plains, Northwest</t>
  </si>
  <si>
    <t>Northern Rockies and Plains, Ohio Valley, Upper Midwest</t>
  </si>
  <si>
    <t>Northern Rockies and Plains, Upper Midwest</t>
  </si>
  <si>
    <t>Northern Rockies and Plains, Ohio Valley</t>
  </si>
  <si>
    <t>Northern Rockies and Plains, Ohio Valley, South</t>
  </si>
  <si>
    <t>severe weather</t>
  </si>
  <si>
    <t>winter weather</t>
  </si>
  <si>
    <t>heat</t>
  </si>
  <si>
    <t>tropical cyclones (including hurricanes)</t>
  </si>
  <si>
    <t>tropical Storm Gaston</t>
  </si>
  <si>
    <t>tropical DePuerto Ricoession Ike</t>
  </si>
  <si>
    <t>tropical Storm Bill</t>
  </si>
  <si>
    <t>tropical Storm Cindy</t>
  </si>
  <si>
    <t>tropical Storm Ernesto</t>
  </si>
  <si>
    <t>tropical Storm Fay</t>
  </si>
  <si>
    <t>tropical Storm Hann/a</t>
  </si>
  <si>
    <t>tropical Storm Isaac</t>
  </si>
  <si>
    <t>tropical Storm</t>
  </si>
  <si>
    <t>tropical Storm Ida</t>
  </si>
  <si>
    <t>Generation inadequacy/Load Shed</t>
  </si>
  <si>
    <t>Generation inadequacy; Load Shed; Electrical System Separation (Islanding)</t>
  </si>
  <si>
    <t>Transmission/Distribution Interruption; Load Shed; Generation inadequacy</t>
  </si>
  <si>
    <t>Generation inadequacy; Load Shed</t>
  </si>
  <si>
    <t>Generation inadequacy</t>
  </si>
  <si>
    <t>derecho</t>
  </si>
  <si>
    <t>yes</t>
  </si>
  <si>
    <t>weather_details (where available)</t>
  </si>
  <si>
    <t>Olay Sayısı</t>
  </si>
  <si>
    <t>Hava ile İlgili</t>
  </si>
  <si>
    <t>Diğer</t>
  </si>
  <si>
    <t>Uç Hava Olayı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</si>
</sst>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18"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Tüm Örneklemde</a:t>
            </a:r>
            <a:r>
              <a:rPr lang="en-US" baseline="0"/>
              <a:t> </a:t>
            </a:r>
            <a:r>
              <a:rPr lang="en-US"/>
              <a:t>Elektrik</a:t>
            </a:r>
            <a:r>
              <a:rPr lang="en-US" baseline="0"/>
              <a:t> Kesintisi</a:t>
            </a:r>
            <a:r>
              <a:rPr lang="en-US"/>
              <a:t> Sayısı</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strRef>
              <c:f>grafikler!$F$4</c:f>
              <c:strCache>
                <c:ptCount val="1"/>
                <c:pt idx="0">
                  <c:v>Olay Sayısı</c:v>
                </c:pt>
              </c:strCache>
            </c:strRef>
          </c:tx>
          <c:spPr>
            <a:ln w="28575" cap="rnd">
              <a:solidFill>
                <a:schemeClr val="accent1"/>
              </a:solidFill>
              <a:round/>
            </a:ln>
            <a:effectLst/>
          </c:spPr>
          <c:marker>
            <c:symbol val="none"/>
          </c:marker>
          <c:cat>
            <c:strRef>
              <c:f>grafikler!$E$5:$E$292</c:f>
              <c:strCache>
                <c:ptCount val="288"/>
                <c:pt idx="0">
                  <c:v>1/2000</c:v>
                </c:pt>
                <c:pt idx="1">
                  <c:v>2/2000</c:v>
                </c:pt>
                <c:pt idx="2">
                  <c:v>3/2000</c:v>
                </c:pt>
                <c:pt idx="3">
                  <c:v>4/2000</c:v>
                </c:pt>
                <c:pt idx="4">
                  <c:v>5/2000</c:v>
                </c:pt>
                <c:pt idx="5">
                  <c:v>6/2000</c:v>
                </c:pt>
                <c:pt idx="6">
                  <c:v>7/2000</c:v>
                </c:pt>
                <c:pt idx="7">
                  <c:v>8/2000</c:v>
                </c:pt>
                <c:pt idx="8">
                  <c:v>9/2000</c:v>
                </c:pt>
                <c:pt idx="9">
                  <c:v>10/2000</c:v>
                </c:pt>
                <c:pt idx="10">
                  <c:v>11/2000</c:v>
                </c:pt>
                <c:pt idx="11">
                  <c:v>12/2000</c:v>
                </c:pt>
                <c:pt idx="12">
                  <c:v>1/2001</c:v>
                </c:pt>
                <c:pt idx="13">
                  <c:v>2/2001</c:v>
                </c:pt>
                <c:pt idx="14">
                  <c:v>3/2001</c:v>
                </c:pt>
                <c:pt idx="15">
                  <c:v>4/2001</c:v>
                </c:pt>
                <c:pt idx="16">
                  <c:v>5/2001</c:v>
                </c:pt>
                <c:pt idx="17">
                  <c:v>6/2001</c:v>
                </c:pt>
                <c:pt idx="18">
                  <c:v>7/2001</c:v>
                </c:pt>
                <c:pt idx="19">
                  <c:v>8/2001</c:v>
                </c:pt>
                <c:pt idx="20">
                  <c:v>9/2001</c:v>
                </c:pt>
                <c:pt idx="21">
                  <c:v>10/2001</c:v>
                </c:pt>
                <c:pt idx="22">
                  <c:v>11/2001</c:v>
                </c:pt>
                <c:pt idx="23">
                  <c:v>12/2001</c:v>
                </c:pt>
                <c:pt idx="24">
                  <c:v>1/2002</c:v>
                </c:pt>
                <c:pt idx="25">
                  <c:v>2/2002</c:v>
                </c:pt>
                <c:pt idx="26">
                  <c:v>3/2002</c:v>
                </c:pt>
                <c:pt idx="27">
                  <c:v>4/2002</c:v>
                </c:pt>
                <c:pt idx="28">
                  <c:v>5/2002</c:v>
                </c:pt>
                <c:pt idx="29">
                  <c:v>6/2002</c:v>
                </c:pt>
                <c:pt idx="30">
                  <c:v>7/2002</c:v>
                </c:pt>
                <c:pt idx="31">
                  <c:v>8/2002</c:v>
                </c:pt>
                <c:pt idx="32">
                  <c:v>9/2002</c:v>
                </c:pt>
                <c:pt idx="33">
                  <c:v>10/2002</c:v>
                </c:pt>
                <c:pt idx="34">
                  <c:v>11/2002</c:v>
                </c:pt>
                <c:pt idx="35">
                  <c:v>12/2002</c:v>
                </c:pt>
                <c:pt idx="36">
                  <c:v>1/2003</c:v>
                </c:pt>
                <c:pt idx="37">
                  <c:v>2/2003</c:v>
                </c:pt>
                <c:pt idx="38">
                  <c:v>3/2003</c:v>
                </c:pt>
                <c:pt idx="39">
                  <c:v>4/2003</c:v>
                </c:pt>
                <c:pt idx="40">
                  <c:v>5/2003</c:v>
                </c:pt>
                <c:pt idx="41">
                  <c:v>6/2003</c:v>
                </c:pt>
                <c:pt idx="42">
                  <c:v>7/2003</c:v>
                </c:pt>
                <c:pt idx="43">
                  <c:v>8/2003</c:v>
                </c:pt>
                <c:pt idx="44">
                  <c:v>9/2003</c:v>
                </c:pt>
                <c:pt idx="45">
                  <c:v>10/2003</c:v>
                </c:pt>
                <c:pt idx="46">
                  <c:v>11/2003</c:v>
                </c:pt>
                <c:pt idx="47">
                  <c:v>12/2003</c:v>
                </c:pt>
                <c:pt idx="48">
                  <c:v>1/2004</c:v>
                </c:pt>
                <c:pt idx="49">
                  <c:v>2/2004</c:v>
                </c:pt>
                <c:pt idx="50">
                  <c:v>3/2004</c:v>
                </c:pt>
                <c:pt idx="51">
                  <c:v>4/2004</c:v>
                </c:pt>
                <c:pt idx="52">
                  <c:v>5/2004</c:v>
                </c:pt>
                <c:pt idx="53">
                  <c:v>6/2004</c:v>
                </c:pt>
                <c:pt idx="54">
                  <c:v>7/2004</c:v>
                </c:pt>
                <c:pt idx="55">
                  <c:v>8/2004</c:v>
                </c:pt>
                <c:pt idx="56">
                  <c:v>9/2004</c:v>
                </c:pt>
                <c:pt idx="57">
                  <c:v>10/2004</c:v>
                </c:pt>
                <c:pt idx="58">
                  <c:v>11/2004</c:v>
                </c:pt>
                <c:pt idx="59">
                  <c:v>12/2004</c:v>
                </c:pt>
                <c:pt idx="60">
                  <c:v>1/2005</c:v>
                </c:pt>
                <c:pt idx="61">
                  <c:v>2/2005</c:v>
                </c:pt>
                <c:pt idx="62">
                  <c:v>3/2005</c:v>
                </c:pt>
                <c:pt idx="63">
                  <c:v>4/2005</c:v>
                </c:pt>
                <c:pt idx="64">
                  <c:v>5/2005</c:v>
                </c:pt>
                <c:pt idx="65">
                  <c:v>6/2005</c:v>
                </c:pt>
                <c:pt idx="66">
                  <c:v>7/2005</c:v>
                </c:pt>
                <c:pt idx="67">
                  <c:v>8/2005</c:v>
                </c:pt>
                <c:pt idx="68">
                  <c:v>9/2005</c:v>
                </c:pt>
                <c:pt idx="69">
                  <c:v>10/2005</c:v>
                </c:pt>
                <c:pt idx="70">
                  <c:v>11/2005</c:v>
                </c:pt>
                <c:pt idx="71">
                  <c:v>12/2005</c:v>
                </c:pt>
                <c:pt idx="72">
                  <c:v>1/2006</c:v>
                </c:pt>
                <c:pt idx="73">
                  <c:v>2/2006</c:v>
                </c:pt>
                <c:pt idx="74">
                  <c:v>3/2006</c:v>
                </c:pt>
                <c:pt idx="75">
                  <c:v>4/2006</c:v>
                </c:pt>
                <c:pt idx="76">
                  <c:v>5/2006</c:v>
                </c:pt>
                <c:pt idx="77">
                  <c:v>6/2006</c:v>
                </c:pt>
                <c:pt idx="78">
                  <c:v>7/2006</c:v>
                </c:pt>
                <c:pt idx="79">
                  <c:v>8/2006</c:v>
                </c:pt>
                <c:pt idx="80">
                  <c:v>9/2006</c:v>
                </c:pt>
                <c:pt idx="81">
                  <c:v>10/2006</c:v>
                </c:pt>
                <c:pt idx="82">
                  <c:v>11/2006</c:v>
                </c:pt>
                <c:pt idx="83">
                  <c:v>12/2006</c:v>
                </c:pt>
                <c:pt idx="84">
                  <c:v>1/2007</c:v>
                </c:pt>
                <c:pt idx="85">
                  <c:v>2/2007</c:v>
                </c:pt>
                <c:pt idx="86">
                  <c:v>3/2007</c:v>
                </c:pt>
                <c:pt idx="87">
                  <c:v>4/2007</c:v>
                </c:pt>
                <c:pt idx="88">
                  <c:v>5/2007</c:v>
                </c:pt>
                <c:pt idx="89">
                  <c:v>6/2007</c:v>
                </c:pt>
                <c:pt idx="90">
                  <c:v>7/2007</c:v>
                </c:pt>
                <c:pt idx="91">
                  <c:v>8/2007</c:v>
                </c:pt>
                <c:pt idx="92">
                  <c:v>9/2007</c:v>
                </c:pt>
                <c:pt idx="93">
                  <c:v>10/2007</c:v>
                </c:pt>
                <c:pt idx="94">
                  <c:v>11/2007</c:v>
                </c:pt>
                <c:pt idx="95">
                  <c:v>12/2007</c:v>
                </c:pt>
                <c:pt idx="96">
                  <c:v>1/2008</c:v>
                </c:pt>
                <c:pt idx="97">
                  <c:v>2/2008</c:v>
                </c:pt>
                <c:pt idx="98">
                  <c:v>3/2008</c:v>
                </c:pt>
                <c:pt idx="99">
                  <c:v>4/2008</c:v>
                </c:pt>
                <c:pt idx="100">
                  <c:v>5/2008</c:v>
                </c:pt>
                <c:pt idx="101">
                  <c:v>6/2008</c:v>
                </c:pt>
                <c:pt idx="102">
                  <c:v>7/2008</c:v>
                </c:pt>
                <c:pt idx="103">
                  <c:v>8/2008</c:v>
                </c:pt>
                <c:pt idx="104">
                  <c:v>9/2008</c:v>
                </c:pt>
                <c:pt idx="105">
                  <c:v>10/2008</c:v>
                </c:pt>
                <c:pt idx="106">
                  <c:v>11/2008</c:v>
                </c:pt>
                <c:pt idx="107">
                  <c:v>12/2008</c:v>
                </c:pt>
                <c:pt idx="108">
                  <c:v>1/2009</c:v>
                </c:pt>
                <c:pt idx="109">
                  <c:v>2/2009</c:v>
                </c:pt>
                <c:pt idx="110">
                  <c:v>3/2009</c:v>
                </c:pt>
                <c:pt idx="111">
                  <c:v>4/2009</c:v>
                </c:pt>
                <c:pt idx="112">
                  <c:v>5/2009</c:v>
                </c:pt>
                <c:pt idx="113">
                  <c:v>6/2009</c:v>
                </c:pt>
                <c:pt idx="114">
                  <c:v>7/2009</c:v>
                </c:pt>
                <c:pt idx="115">
                  <c:v>8/2009</c:v>
                </c:pt>
                <c:pt idx="116">
                  <c:v>9/2009</c:v>
                </c:pt>
                <c:pt idx="117">
                  <c:v>10/2009</c:v>
                </c:pt>
                <c:pt idx="118">
                  <c:v>11/2009</c:v>
                </c:pt>
                <c:pt idx="119">
                  <c:v>12/2009</c:v>
                </c:pt>
                <c:pt idx="120">
                  <c:v>1/2010</c:v>
                </c:pt>
                <c:pt idx="121">
                  <c:v>2/2010</c:v>
                </c:pt>
                <c:pt idx="122">
                  <c:v>3/2010</c:v>
                </c:pt>
                <c:pt idx="123">
                  <c:v>4/2010</c:v>
                </c:pt>
                <c:pt idx="124">
                  <c:v>5/2010</c:v>
                </c:pt>
                <c:pt idx="125">
                  <c:v>6/2010</c:v>
                </c:pt>
                <c:pt idx="126">
                  <c:v>7/2010</c:v>
                </c:pt>
                <c:pt idx="127">
                  <c:v>8/2010</c:v>
                </c:pt>
                <c:pt idx="128">
                  <c:v>9/2010</c:v>
                </c:pt>
                <c:pt idx="129">
                  <c:v>10/2010</c:v>
                </c:pt>
                <c:pt idx="130">
                  <c:v>11/2010</c:v>
                </c:pt>
                <c:pt idx="131">
                  <c:v>12/2010</c:v>
                </c:pt>
                <c:pt idx="132">
                  <c:v>1/2011</c:v>
                </c:pt>
                <c:pt idx="133">
                  <c:v>2/2011</c:v>
                </c:pt>
                <c:pt idx="134">
                  <c:v>3/2011</c:v>
                </c:pt>
                <c:pt idx="135">
                  <c:v>4/2011</c:v>
                </c:pt>
                <c:pt idx="136">
                  <c:v>5/2011</c:v>
                </c:pt>
                <c:pt idx="137">
                  <c:v>6/2011</c:v>
                </c:pt>
                <c:pt idx="138">
                  <c:v>7/2011</c:v>
                </c:pt>
                <c:pt idx="139">
                  <c:v>8/2011</c:v>
                </c:pt>
                <c:pt idx="140">
                  <c:v>9/2011</c:v>
                </c:pt>
                <c:pt idx="141">
                  <c:v>10/2011</c:v>
                </c:pt>
                <c:pt idx="142">
                  <c:v>11/2011</c:v>
                </c:pt>
                <c:pt idx="143">
                  <c:v>12/2011</c:v>
                </c:pt>
                <c:pt idx="144">
                  <c:v>1/2012</c:v>
                </c:pt>
                <c:pt idx="145">
                  <c:v>2/2012</c:v>
                </c:pt>
                <c:pt idx="146">
                  <c:v>3/2012</c:v>
                </c:pt>
                <c:pt idx="147">
                  <c:v>4/2012</c:v>
                </c:pt>
                <c:pt idx="148">
                  <c:v>5/2012</c:v>
                </c:pt>
                <c:pt idx="149">
                  <c:v>6/2012</c:v>
                </c:pt>
                <c:pt idx="150">
                  <c:v>7/2012</c:v>
                </c:pt>
                <c:pt idx="151">
                  <c:v>8/2012</c:v>
                </c:pt>
                <c:pt idx="152">
                  <c:v>9/2012</c:v>
                </c:pt>
                <c:pt idx="153">
                  <c:v>10/2012</c:v>
                </c:pt>
                <c:pt idx="154">
                  <c:v>11/2012</c:v>
                </c:pt>
                <c:pt idx="155">
                  <c:v>12/2012</c:v>
                </c:pt>
                <c:pt idx="156">
                  <c:v>1/2013</c:v>
                </c:pt>
                <c:pt idx="157">
                  <c:v>2/2013</c:v>
                </c:pt>
                <c:pt idx="158">
                  <c:v>3/2013</c:v>
                </c:pt>
                <c:pt idx="159">
                  <c:v>4/2013</c:v>
                </c:pt>
                <c:pt idx="160">
                  <c:v>5/2013</c:v>
                </c:pt>
                <c:pt idx="161">
                  <c:v>6/2013</c:v>
                </c:pt>
                <c:pt idx="162">
                  <c:v>7/2013</c:v>
                </c:pt>
                <c:pt idx="163">
                  <c:v>8/2013</c:v>
                </c:pt>
                <c:pt idx="164">
                  <c:v>9/2013</c:v>
                </c:pt>
                <c:pt idx="165">
                  <c:v>10/2013</c:v>
                </c:pt>
                <c:pt idx="166">
                  <c:v>11/2013</c:v>
                </c:pt>
                <c:pt idx="167">
                  <c:v>12/2013</c:v>
                </c:pt>
                <c:pt idx="168">
                  <c:v>1/2014</c:v>
                </c:pt>
                <c:pt idx="169">
                  <c:v>2/2014</c:v>
                </c:pt>
                <c:pt idx="170">
                  <c:v>3/2014</c:v>
                </c:pt>
                <c:pt idx="171">
                  <c:v>4/2014</c:v>
                </c:pt>
                <c:pt idx="172">
                  <c:v>5/2014</c:v>
                </c:pt>
                <c:pt idx="173">
                  <c:v>6/2014</c:v>
                </c:pt>
                <c:pt idx="174">
                  <c:v>7/2014</c:v>
                </c:pt>
                <c:pt idx="175">
                  <c:v>8/2014</c:v>
                </c:pt>
                <c:pt idx="176">
                  <c:v>9/2014</c:v>
                </c:pt>
                <c:pt idx="177">
                  <c:v>10/2014</c:v>
                </c:pt>
                <c:pt idx="178">
                  <c:v>11/2014</c:v>
                </c:pt>
                <c:pt idx="179">
                  <c:v>12/2014</c:v>
                </c:pt>
                <c:pt idx="180">
                  <c:v>1/2015</c:v>
                </c:pt>
                <c:pt idx="181">
                  <c:v>2/2015</c:v>
                </c:pt>
                <c:pt idx="182">
                  <c:v>3/2015</c:v>
                </c:pt>
                <c:pt idx="183">
                  <c:v>4/2015</c:v>
                </c:pt>
                <c:pt idx="184">
                  <c:v>5/2015</c:v>
                </c:pt>
                <c:pt idx="185">
                  <c:v>6/2015</c:v>
                </c:pt>
                <c:pt idx="186">
                  <c:v>7/2015</c:v>
                </c:pt>
                <c:pt idx="187">
                  <c:v>8/2015</c:v>
                </c:pt>
                <c:pt idx="188">
                  <c:v>9/2015</c:v>
                </c:pt>
                <c:pt idx="189">
                  <c:v>10/2015</c:v>
                </c:pt>
                <c:pt idx="190">
                  <c:v>11/2015</c:v>
                </c:pt>
                <c:pt idx="191">
                  <c:v>12/2015</c:v>
                </c:pt>
                <c:pt idx="192">
                  <c:v>1/2016</c:v>
                </c:pt>
                <c:pt idx="193">
                  <c:v>2/2016</c:v>
                </c:pt>
                <c:pt idx="194">
                  <c:v>3/2016</c:v>
                </c:pt>
                <c:pt idx="195">
                  <c:v>4/2016</c:v>
                </c:pt>
                <c:pt idx="196">
                  <c:v>5/2016</c:v>
                </c:pt>
                <c:pt idx="197">
                  <c:v>6/2016</c:v>
                </c:pt>
                <c:pt idx="198">
                  <c:v>7/2016</c:v>
                </c:pt>
                <c:pt idx="199">
                  <c:v>8/2016</c:v>
                </c:pt>
                <c:pt idx="200">
                  <c:v>9/2016</c:v>
                </c:pt>
                <c:pt idx="201">
                  <c:v>10/2016</c:v>
                </c:pt>
                <c:pt idx="202">
                  <c:v>11/2016</c:v>
                </c:pt>
                <c:pt idx="203">
                  <c:v>12/2016</c:v>
                </c:pt>
                <c:pt idx="204">
                  <c:v>1/2017</c:v>
                </c:pt>
                <c:pt idx="205">
                  <c:v>2/2017</c:v>
                </c:pt>
                <c:pt idx="206">
                  <c:v>3/2017</c:v>
                </c:pt>
                <c:pt idx="207">
                  <c:v>4/2017</c:v>
                </c:pt>
                <c:pt idx="208">
                  <c:v>5/2017</c:v>
                </c:pt>
                <c:pt idx="209">
                  <c:v>6/2017</c:v>
                </c:pt>
                <c:pt idx="210">
                  <c:v>7/2017</c:v>
                </c:pt>
                <c:pt idx="211">
                  <c:v>8/2017</c:v>
                </c:pt>
                <c:pt idx="212">
                  <c:v>9/2017</c:v>
                </c:pt>
                <c:pt idx="213">
                  <c:v>10/2017</c:v>
                </c:pt>
                <c:pt idx="214">
                  <c:v>11/2017</c:v>
                </c:pt>
                <c:pt idx="215">
                  <c:v>12/2017</c:v>
                </c:pt>
                <c:pt idx="216">
                  <c:v>1/2018</c:v>
                </c:pt>
                <c:pt idx="217">
                  <c:v>2/2018</c:v>
                </c:pt>
                <c:pt idx="218">
                  <c:v>3/2018</c:v>
                </c:pt>
                <c:pt idx="219">
                  <c:v>4/2018</c:v>
                </c:pt>
                <c:pt idx="220">
                  <c:v>5/2018</c:v>
                </c:pt>
                <c:pt idx="221">
                  <c:v>6/2018</c:v>
                </c:pt>
                <c:pt idx="222">
                  <c:v>7/2018</c:v>
                </c:pt>
                <c:pt idx="223">
                  <c:v>8/2018</c:v>
                </c:pt>
                <c:pt idx="224">
                  <c:v>9/2018</c:v>
                </c:pt>
                <c:pt idx="225">
                  <c:v>10/2018</c:v>
                </c:pt>
                <c:pt idx="226">
                  <c:v>11/2018</c:v>
                </c:pt>
                <c:pt idx="227">
                  <c:v>12/2018</c:v>
                </c:pt>
                <c:pt idx="228">
                  <c:v>1/2019</c:v>
                </c:pt>
                <c:pt idx="229">
                  <c:v>2/2019</c:v>
                </c:pt>
                <c:pt idx="230">
                  <c:v>3/2019</c:v>
                </c:pt>
                <c:pt idx="231">
                  <c:v>4/2019</c:v>
                </c:pt>
                <c:pt idx="232">
                  <c:v>5/2019</c:v>
                </c:pt>
                <c:pt idx="233">
                  <c:v>6/2019</c:v>
                </c:pt>
                <c:pt idx="234">
                  <c:v>7/2019</c:v>
                </c:pt>
                <c:pt idx="235">
                  <c:v>8/2019</c:v>
                </c:pt>
                <c:pt idx="236">
                  <c:v>9/2019</c:v>
                </c:pt>
                <c:pt idx="237">
                  <c:v>10/2019</c:v>
                </c:pt>
                <c:pt idx="238">
                  <c:v>11/2019</c:v>
                </c:pt>
                <c:pt idx="239">
                  <c:v>12/2019</c:v>
                </c:pt>
                <c:pt idx="240">
                  <c:v>1/2020</c:v>
                </c:pt>
                <c:pt idx="241">
                  <c:v>2/2020</c:v>
                </c:pt>
                <c:pt idx="242">
                  <c:v>3/2020</c:v>
                </c:pt>
                <c:pt idx="243">
                  <c:v>4/2020</c:v>
                </c:pt>
                <c:pt idx="244">
                  <c:v>5/2020</c:v>
                </c:pt>
                <c:pt idx="245">
                  <c:v>6/2020</c:v>
                </c:pt>
                <c:pt idx="246">
                  <c:v>7/2020</c:v>
                </c:pt>
                <c:pt idx="247">
                  <c:v>8/2020</c:v>
                </c:pt>
                <c:pt idx="248">
                  <c:v>9/2020</c:v>
                </c:pt>
                <c:pt idx="249">
                  <c:v>10/2020</c:v>
                </c:pt>
                <c:pt idx="250">
                  <c:v>11/2020</c:v>
                </c:pt>
                <c:pt idx="251">
                  <c:v>12/2020</c:v>
                </c:pt>
                <c:pt idx="252">
                  <c:v>1/2021</c:v>
                </c:pt>
                <c:pt idx="253">
                  <c:v>2/2021</c:v>
                </c:pt>
                <c:pt idx="254">
                  <c:v>3/2021</c:v>
                </c:pt>
                <c:pt idx="255">
                  <c:v>4/2021</c:v>
                </c:pt>
                <c:pt idx="256">
                  <c:v>5/2021</c:v>
                </c:pt>
                <c:pt idx="257">
                  <c:v>6/2021</c:v>
                </c:pt>
                <c:pt idx="258">
                  <c:v>7/2021</c:v>
                </c:pt>
                <c:pt idx="259">
                  <c:v>8/2021</c:v>
                </c:pt>
                <c:pt idx="260">
                  <c:v>9/2021</c:v>
                </c:pt>
                <c:pt idx="261">
                  <c:v>10/2021</c:v>
                </c:pt>
                <c:pt idx="262">
                  <c:v>11/2021</c:v>
                </c:pt>
                <c:pt idx="263">
                  <c:v>12/2021</c:v>
                </c:pt>
                <c:pt idx="264">
                  <c:v>1/2022</c:v>
                </c:pt>
                <c:pt idx="265">
                  <c:v>2/2022</c:v>
                </c:pt>
                <c:pt idx="266">
                  <c:v>3/2022</c:v>
                </c:pt>
                <c:pt idx="267">
                  <c:v>4/2022</c:v>
                </c:pt>
                <c:pt idx="268">
                  <c:v>5/2022</c:v>
                </c:pt>
                <c:pt idx="269">
                  <c:v>6/2022</c:v>
                </c:pt>
                <c:pt idx="270">
                  <c:v>7/2022</c:v>
                </c:pt>
                <c:pt idx="271">
                  <c:v>8/2022</c:v>
                </c:pt>
                <c:pt idx="272">
                  <c:v>9/2022</c:v>
                </c:pt>
                <c:pt idx="273">
                  <c:v>10/2022</c:v>
                </c:pt>
                <c:pt idx="274">
                  <c:v>11/2022</c:v>
                </c:pt>
                <c:pt idx="275">
                  <c:v>12/2022</c:v>
                </c:pt>
                <c:pt idx="276">
                  <c:v>1/2023</c:v>
                </c:pt>
                <c:pt idx="277">
                  <c:v>2/2023</c:v>
                </c:pt>
                <c:pt idx="278">
                  <c:v>3/2023</c:v>
                </c:pt>
                <c:pt idx="279">
                  <c:v>4/2023</c:v>
                </c:pt>
                <c:pt idx="280">
                  <c:v>5/2023</c:v>
                </c:pt>
                <c:pt idx="281">
                  <c:v>6/2023</c:v>
                </c:pt>
                <c:pt idx="282">
                  <c:v>7/2023</c:v>
                </c:pt>
                <c:pt idx="283">
                  <c:v>8/2023</c:v>
                </c:pt>
                <c:pt idx="284">
                  <c:v>9/2023</c:v>
                </c:pt>
                <c:pt idx="285">
                  <c:v>10/2023</c:v>
                </c:pt>
                <c:pt idx="286">
                  <c:v>11/2023</c:v>
                </c:pt>
                <c:pt idx="287">
                  <c:v>12/2023</c:v>
                </c:pt>
              </c:strCache>
            </c:strRef>
          </c:cat>
          <c:val>
            <c:numRef>
              <c:f>grafikler!$F$5:$F$292</c:f>
              <c:numCache>
                <c:formatCode>General</c:formatCode>
                <c:ptCount val="288"/>
                <c:pt idx="0">
                  <c:v>3</c:v>
                </c:pt>
                <c:pt idx="1">
                  <c:v>0</c:v>
                </c:pt>
                <c:pt idx="2">
                  <c:v>2</c:v>
                </c:pt>
                <c:pt idx="3">
                  <c:v>2</c:v>
                </c:pt>
                <c:pt idx="4">
                  <c:v>7</c:v>
                </c:pt>
                <c:pt idx="5">
                  <c:v>4</c:v>
                </c:pt>
                <c:pt idx="6">
                  <c:v>2</c:v>
                </c:pt>
                <c:pt idx="7">
                  <c:v>6</c:v>
                </c:pt>
                <c:pt idx="8">
                  <c:v>0</c:v>
                </c:pt>
                <c:pt idx="9">
                  <c:v>0</c:v>
                </c:pt>
                <c:pt idx="10">
                  <c:v>0</c:v>
                </c:pt>
                <c:pt idx="11">
                  <c:v>1</c:v>
                </c:pt>
                <c:pt idx="12">
                  <c:v>2</c:v>
                </c:pt>
                <c:pt idx="13">
                  <c:v>0</c:v>
                </c:pt>
                <c:pt idx="14">
                  <c:v>5</c:v>
                </c:pt>
                <c:pt idx="15">
                  <c:v>0</c:v>
                </c:pt>
                <c:pt idx="16">
                  <c:v>2</c:v>
                </c:pt>
                <c:pt idx="17">
                  <c:v>3</c:v>
                </c:pt>
                <c:pt idx="18">
                  <c:v>0</c:v>
                </c:pt>
                <c:pt idx="19">
                  <c:v>1</c:v>
                </c:pt>
                <c:pt idx="20">
                  <c:v>0</c:v>
                </c:pt>
                <c:pt idx="21">
                  <c:v>0</c:v>
                </c:pt>
                <c:pt idx="22">
                  <c:v>0</c:v>
                </c:pt>
                <c:pt idx="23">
                  <c:v>0</c:v>
                </c:pt>
                <c:pt idx="24">
                  <c:v>3</c:v>
                </c:pt>
                <c:pt idx="25">
                  <c:v>1</c:v>
                </c:pt>
                <c:pt idx="26">
                  <c:v>1</c:v>
                </c:pt>
                <c:pt idx="27">
                  <c:v>0</c:v>
                </c:pt>
                <c:pt idx="28">
                  <c:v>0</c:v>
                </c:pt>
                <c:pt idx="29">
                  <c:v>0</c:v>
                </c:pt>
                <c:pt idx="30">
                  <c:v>3</c:v>
                </c:pt>
                <c:pt idx="31">
                  <c:v>4</c:v>
                </c:pt>
                <c:pt idx="32">
                  <c:v>0</c:v>
                </c:pt>
                <c:pt idx="33">
                  <c:v>1</c:v>
                </c:pt>
                <c:pt idx="34">
                  <c:v>3</c:v>
                </c:pt>
                <c:pt idx="35">
                  <c:v>6</c:v>
                </c:pt>
                <c:pt idx="36">
                  <c:v>0</c:v>
                </c:pt>
                <c:pt idx="37">
                  <c:v>1</c:v>
                </c:pt>
                <c:pt idx="38">
                  <c:v>0</c:v>
                </c:pt>
                <c:pt idx="39">
                  <c:v>3</c:v>
                </c:pt>
                <c:pt idx="40">
                  <c:v>4</c:v>
                </c:pt>
                <c:pt idx="41">
                  <c:v>2</c:v>
                </c:pt>
                <c:pt idx="42">
                  <c:v>12</c:v>
                </c:pt>
                <c:pt idx="43">
                  <c:v>3</c:v>
                </c:pt>
                <c:pt idx="44">
                  <c:v>8</c:v>
                </c:pt>
                <c:pt idx="45">
                  <c:v>1</c:v>
                </c:pt>
                <c:pt idx="46">
                  <c:v>8</c:v>
                </c:pt>
                <c:pt idx="47">
                  <c:v>9</c:v>
                </c:pt>
                <c:pt idx="48">
                  <c:v>8</c:v>
                </c:pt>
                <c:pt idx="49">
                  <c:v>5</c:v>
                </c:pt>
                <c:pt idx="50">
                  <c:v>4</c:v>
                </c:pt>
                <c:pt idx="51">
                  <c:v>3</c:v>
                </c:pt>
                <c:pt idx="52">
                  <c:v>8</c:v>
                </c:pt>
                <c:pt idx="53">
                  <c:v>7</c:v>
                </c:pt>
                <c:pt idx="54">
                  <c:v>8</c:v>
                </c:pt>
                <c:pt idx="55">
                  <c:v>12</c:v>
                </c:pt>
                <c:pt idx="56">
                  <c:v>16</c:v>
                </c:pt>
                <c:pt idx="57">
                  <c:v>5</c:v>
                </c:pt>
                <c:pt idx="58">
                  <c:v>2</c:v>
                </c:pt>
                <c:pt idx="59">
                  <c:v>4</c:v>
                </c:pt>
                <c:pt idx="60">
                  <c:v>7</c:v>
                </c:pt>
                <c:pt idx="61">
                  <c:v>2</c:v>
                </c:pt>
                <c:pt idx="62">
                  <c:v>1</c:v>
                </c:pt>
                <c:pt idx="63">
                  <c:v>5</c:v>
                </c:pt>
                <c:pt idx="64">
                  <c:v>2</c:v>
                </c:pt>
                <c:pt idx="65">
                  <c:v>8</c:v>
                </c:pt>
                <c:pt idx="66">
                  <c:v>9</c:v>
                </c:pt>
                <c:pt idx="67">
                  <c:v>8</c:v>
                </c:pt>
                <c:pt idx="68">
                  <c:v>11</c:v>
                </c:pt>
                <c:pt idx="69">
                  <c:v>7</c:v>
                </c:pt>
                <c:pt idx="70">
                  <c:v>3</c:v>
                </c:pt>
                <c:pt idx="71">
                  <c:v>3</c:v>
                </c:pt>
                <c:pt idx="72">
                  <c:v>2</c:v>
                </c:pt>
                <c:pt idx="73">
                  <c:v>10</c:v>
                </c:pt>
                <c:pt idx="74">
                  <c:v>2</c:v>
                </c:pt>
                <c:pt idx="75">
                  <c:v>9</c:v>
                </c:pt>
                <c:pt idx="76">
                  <c:v>4</c:v>
                </c:pt>
                <c:pt idx="77">
                  <c:v>5</c:v>
                </c:pt>
                <c:pt idx="78">
                  <c:v>11</c:v>
                </c:pt>
                <c:pt idx="79">
                  <c:v>5</c:v>
                </c:pt>
                <c:pt idx="80">
                  <c:v>7</c:v>
                </c:pt>
                <c:pt idx="81">
                  <c:v>8</c:v>
                </c:pt>
                <c:pt idx="82">
                  <c:v>5</c:v>
                </c:pt>
                <c:pt idx="83">
                  <c:v>12</c:v>
                </c:pt>
                <c:pt idx="84">
                  <c:v>3</c:v>
                </c:pt>
                <c:pt idx="85">
                  <c:v>6</c:v>
                </c:pt>
                <c:pt idx="86">
                  <c:v>2</c:v>
                </c:pt>
                <c:pt idx="87">
                  <c:v>8</c:v>
                </c:pt>
                <c:pt idx="88">
                  <c:v>3</c:v>
                </c:pt>
                <c:pt idx="89">
                  <c:v>3</c:v>
                </c:pt>
                <c:pt idx="90">
                  <c:v>5</c:v>
                </c:pt>
                <c:pt idx="91">
                  <c:v>9</c:v>
                </c:pt>
                <c:pt idx="92">
                  <c:v>3</c:v>
                </c:pt>
                <c:pt idx="93">
                  <c:v>6</c:v>
                </c:pt>
                <c:pt idx="94">
                  <c:v>1</c:v>
                </c:pt>
                <c:pt idx="95">
                  <c:v>4</c:v>
                </c:pt>
                <c:pt idx="96">
                  <c:v>6</c:v>
                </c:pt>
                <c:pt idx="97">
                  <c:v>17</c:v>
                </c:pt>
                <c:pt idx="98">
                  <c:v>4</c:v>
                </c:pt>
                <c:pt idx="99">
                  <c:v>2</c:v>
                </c:pt>
                <c:pt idx="100">
                  <c:v>6</c:v>
                </c:pt>
                <c:pt idx="101">
                  <c:v>27</c:v>
                </c:pt>
                <c:pt idx="102">
                  <c:v>10</c:v>
                </c:pt>
                <c:pt idx="103">
                  <c:v>13</c:v>
                </c:pt>
                <c:pt idx="104">
                  <c:v>24</c:v>
                </c:pt>
                <c:pt idx="105">
                  <c:v>1</c:v>
                </c:pt>
                <c:pt idx="106">
                  <c:v>4</c:v>
                </c:pt>
                <c:pt idx="107">
                  <c:v>17</c:v>
                </c:pt>
                <c:pt idx="108">
                  <c:v>19</c:v>
                </c:pt>
                <c:pt idx="109">
                  <c:v>9</c:v>
                </c:pt>
                <c:pt idx="110">
                  <c:v>4</c:v>
                </c:pt>
                <c:pt idx="111">
                  <c:v>7</c:v>
                </c:pt>
                <c:pt idx="112">
                  <c:v>3</c:v>
                </c:pt>
                <c:pt idx="113">
                  <c:v>11</c:v>
                </c:pt>
                <c:pt idx="114">
                  <c:v>3</c:v>
                </c:pt>
                <c:pt idx="115">
                  <c:v>7</c:v>
                </c:pt>
                <c:pt idx="116">
                  <c:v>0</c:v>
                </c:pt>
                <c:pt idx="117">
                  <c:v>5</c:v>
                </c:pt>
                <c:pt idx="118">
                  <c:v>1</c:v>
                </c:pt>
                <c:pt idx="119">
                  <c:v>5</c:v>
                </c:pt>
                <c:pt idx="120">
                  <c:v>5</c:v>
                </c:pt>
                <c:pt idx="121">
                  <c:v>16</c:v>
                </c:pt>
                <c:pt idx="122">
                  <c:v>7</c:v>
                </c:pt>
                <c:pt idx="123">
                  <c:v>2</c:v>
                </c:pt>
                <c:pt idx="124">
                  <c:v>1</c:v>
                </c:pt>
                <c:pt idx="125">
                  <c:v>17</c:v>
                </c:pt>
                <c:pt idx="126">
                  <c:v>10</c:v>
                </c:pt>
                <c:pt idx="127">
                  <c:v>9</c:v>
                </c:pt>
                <c:pt idx="128">
                  <c:v>6</c:v>
                </c:pt>
                <c:pt idx="129">
                  <c:v>7</c:v>
                </c:pt>
                <c:pt idx="130">
                  <c:v>7</c:v>
                </c:pt>
                <c:pt idx="131">
                  <c:v>5</c:v>
                </c:pt>
                <c:pt idx="132">
                  <c:v>6</c:v>
                </c:pt>
                <c:pt idx="133">
                  <c:v>16</c:v>
                </c:pt>
                <c:pt idx="134">
                  <c:v>9</c:v>
                </c:pt>
                <c:pt idx="135">
                  <c:v>23</c:v>
                </c:pt>
                <c:pt idx="136">
                  <c:v>14</c:v>
                </c:pt>
                <c:pt idx="137">
                  <c:v>23</c:v>
                </c:pt>
                <c:pt idx="138">
                  <c:v>12</c:v>
                </c:pt>
                <c:pt idx="139">
                  <c:v>31</c:v>
                </c:pt>
                <c:pt idx="140">
                  <c:v>5</c:v>
                </c:pt>
                <c:pt idx="141">
                  <c:v>12</c:v>
                </c:pt>
                <c:pt idx="142">
                  <c:v>1</c:v>
                </c:pt>
                <c:pt idx="143">
                  <c:v>5</c:v>
                </c:pt>
                <c:pt idx="144">
                  <c:v>2</c:v>
                </c:pt>
                <c:pt idx="145">
                  <c:v>2</c:v>
                </c:pt>
                <c:pt idx="146">
                  <c:v>4</c:v>
                </c:pt>
                <c:pt idx="147">
                  <c:v>2</c:v>
                </c:pt>
                <c:pt idx="148">
                  <c:v>1</c:v>
                </c:pt>
                <c:pt idx="149">
                  <c:v>20</c:v>
                </c:pt>
                <c:pt idx="150">
                  <c:v>17</c:v>
                </c:pt>
                <c:pt idx="151">
                  <c:v>9</c:v>
                </c:pt>
                <c:pt idx="152">
                  <c:v>4</c:v>
                </c:pt>
                <c:pt idx="153">
                  <c:v>25</c:v>
                </c:pt>
                <c:pt idx="154">
                  <c:v>0</c:v>
                </c:pt>
                <c:pt idx="155">
                  <c:v>5</c:v>
                </c:pt>
                <c:pt idx="156">
                  <c:v>7</c:v>
                </c:pt>
                <c:pt idx="157">
                  <c:v>6</c:v>
                </c:pt>
                <c:pt idx="158">
                  <c:v>4</c:v>
                </c:pt>
                <c:pt idx="159">
                  <c:v>2</c:v>
                </c:pt>
                <c:pt idx="160">
                  <c:v>9</c:v>
                </c:pt>
                <c:pt idx="161">
                  <c:v>14</c:v>
                </c:pt>
                <c:pt idx="162">
                  <c:v>6</c:v>
                </c:pt>
                <c:pt idx="163">
                  <c:v>6</c:v>
                </c:pt>
                <c:pt idx="164">
                  <c:v>1</c:v>
                </c:pt>
                <c:pt idx="165">
                  <c:v>2</c:v>
                </c:pt>
                <c:pt idx="166">
                  <c:v>11</c:v>
                </c:pt>
                <c:pt idx="167">
                  <c:v>6</c:v>
                </c:pt>
                <c:pt idx="168">
                  <c:v>9</c:v>
                </c:pt>
                <c:pt idx="169">
                  <c:v>10</c:v>
                </c:pt>
                <c:pt idx="170">
                  <c:v>3</c:v>
                </c:pt>
                <c:pt idx="171">
                  <c:v>7</c:v>
                </c:pt>
                <c:pt idx="172">
                  <c:v>1</c:v>
                </c:pt>
                <c:pt idx="173">
                  <c:v>9</c:v>
                </c:pt>
                <c:pt idx="174">
                  <c:v>16</c:v>
                </c:pt>
                <c:pt idx="175">
                  <c:v>3</c:v>
                </c:pt>
                <c:pt idx="176">
                  <c:v>6</c:v>
                </c:pt>
                <c:pt idx="177">
                  <c:v>10</c:v>
                </c:pt>
                <c:pt idx="178">
                  <c:v>5</c:v>
                </c:pt>
                <c:pt idx="179">
                  <c:v>6</c:v>
                </c:pt>
                <c:pt idx="180">
                  <c:v>0</c:v>
                </c:pt>
                <c:pt idx="181">
                  <c:v>8</c:v>
                </c:pt>
                <c:pt idx="182">
                  <c:v>1</c:v>
                </c:pt>
                <c:pt idx="183">
                  <c:v>6</c:v>
                </c:pt>
                <c:pt idx="184">
                  <c:v>4</c:v>
                </c:pt>
                <c:pt idx="185">
                  <c:v>10</c:v>
                </c:pt>
                <c:pt idx="186">
                  <c:v>9</c:v>
                </c:pt>
                <c:pt idx="187">
                  <c:v>8</c:v>
                </c:pt>
                <c:pt idx="188">
                  <c:v>1</c:v>
                </c:pt>
                <c:pt idx="189">
                  <c:v>4</c:v>
                </c:pt>
                <c:pt idx="190">
                  <c:v>5</c:v>
                </c:pt>
                <c:pt idx="191">
                  <c:v>10</c:v>
                </c:pt>
                <c:pt idx="192">
                  <c:v>3</c:v>
                </c:pt>
                <c:pt idx="193">
                  <c:v>6</c:v>
                </c:pt>
                <c:pt idx="194">
                  <c:v>2</c:v>
                </c:pt>
                <c:pt idx="195">
                  <c:v>2</c:v>
                </c:pt>
                <c:pt idx="196">
                  <c:v>5</c:v>
                </c:pt>
                <c:pt idx="197">
                  <c:v>1</c:v>
                </c:pt>
                <c:pt idx="198">
                  <c:v>17</c:v>
                </c:pt>
                <c:pt idx="199">
                  <c:v>4</c:v>
                </c:pt>
                <c:pt idx="200">
                  <c:v>8</c:v>
                </c:pt>
                <c:pt idx="201">
                  <c:v>9</c:v>
                </c:pt>
                <c:pt idx="202">
                  <c:v>0</c:v>
                </c:pt>
                <c:pt idx="203">
                  <c:v>1</c:v>
                </c:pt>
                <c:pt idx="204">
                  <c:v>6</c:v>
                </c:pt>
                <c:pt idx="205">
                  <c:v>5</c:v>
                </c:pt>
                <c:pt idx="206">
                  <c:v>12</c:v>
                </c:pt>
                <c:pt idx="207">
                  <c:v>7</c:v>
                </c:pt>
                <c:pt idx="208">
                  <c:v>8</c:v>
                </c:pt>
                <c:pt idx="209">
                  <c:v>7</c:v>
                </c:pt>
                <c:pt idx="210">
                  <c:v>7</c:v>
                </c:pt>
                <c:pt idx="211">
                  <c:v>7</c:v>
                </c:pt>
                <c:pt idx="212">
                  <c:v>8</c:v>
                </c:pt>
                <c:pt idx="213">
                  <c:v>4</c:v>
                </c:pt>
                <c:pt idx="214">
                  <c:v>3</c:v>
                </c:pt>
                <c:pt idx="215">
                  <c:v>6</c:v>
                </c:pt>
                <c:pt idx="216">
                  <c:v>3</c:v>
                </c:pt>
                <c:pt idx="217">
                  <c:v>1</c:v>
                </c:pt>
                <c:pt idx="218">
                  <c:v>21</c:v>
                </c:pt>
                <c:pt idx="219">
                  <c:v>7</c:v>
                </c:pt>
                <c:pt idx="220">
                  <c:v>14</c:v>
                </c:pt>
                <c:pt idx="221">
                  <c:v>6</c:v>
                </c:pt>
                <c:pt idx="222">
                  <c:v>8</c:v>
                </c:pt>
                <c:pt idx="223">
                  <c:v>3</c:v>
                </c:pt>
                <c:pt idx="224">
                  <c:v>5</c:v>
                </c:pt>
                <c:pt idx="225">
                  <c:v>11</c:v>
                </c:pt>
                <c:pt idx="226">
                  <c:v>8</c:v>
                </c:pt>
                <c:pt idx="227">
                  <c:v>6</c:v>
                </c:pt>
                <c:pt idx="228">
                  <c:v>8</c:v>
                </c:pt>
                <c:pt idx="229">
                  <c:v>13</c:v>
                </c:pt>
                <c:pt idx="230">
                  <c:v>4</c:v>
                </c:pt>
                <c:pt idx="231">
                  <c:v>8</c:v>
                </c:pt>
                <c:pt idx="232">
                  <c:v>9</c:v>
                </c:pt>
                <c:pt idx="233">
                  <c:v>16</c:v>
                </c:pt>
                <c:pt idx="234">
                  <c:v>12</c:v>
                </c:pt>
                <c:pt idx="235">
                  <c:v>6</c:v>
                </c:pt>
                <c:pt idx="236">
                  <c:v>8</c:v>
                </c:pt>
                <c:pt idx="237">
                  <c:v>9</c:v>
                </c:pt>
                <c:pt idx="238">
                  <c:v>7</c:v>
                </c:pt>
                <c:pt idx="239">
                  <c:v>2</c:v>
                </c:pt>
                <c:pt idx="240">
                  <c:v>6</c:v>
                </c:pt>
                <c:pt idx="241">
                  <c:v>8</c:v>
                </c:pt>
                <c:pt idx="242">
                  <c:v>4</c:v>
                </c:pt>
                <c:pt idx="243">
                  <c:v>25</c:v>
                </c:pt>
                <c:pt idx="244">
                  <c:v>5</c:v>
                </c:pt>
                <c:pt idx="245">
                  <c:v>7</c:v>
                </c:pt>
                <c:pt idx="246">
                  <c:v>9</c:v>
                </c:pt>
                <c:pt idx="247">
                  <c:v>40</c:v>
                </c:pt>
                <c:pt idx="248">
                  <c:v>12</c:v>
                </c:pt>
                <c:pt idx="249">
                  <c:v>19</c:v>
                </c:pt>
                <c:pt idx="250">
                  <c:v>9</c:v>
                </c:pt>
                <c:pt idx="251">
                  <c:v>8</c:v>
                </c:pt>
                <c:pt idx="252">
                  <c:v>10</c:v>
                </c:pt>
                <c:pt idx="253">
                  <c:v>44</c:v>
                </c:pt>
                <c:pt idx="254">
                  <c:v>3</c:v>
                </c:pt>
                <c:pt idx="255">
                  <c:v>1</c:v>
                </c:pt>
                <c:pt idx="256">
                  <c:v>4</c:v>
                </c:pt>
                <c:pt idx="257">
                  <c:v>7</c:v>
                </c:pt>
                <c:pt idx="258">
                  <c:v>18</c:v>
                </c:pt>
                <c:pt idx="259">
                  <c:v>23</c:v>
                </c:pt>
                <c:pt idx="260">
                  <c:v>20</c:v>
                </c:pt>
                <c:pt idx="261">
                  <c:v>14</c:v>
                </c:pt>
                <c:pt idx="262">
                  <c:v>10</c:v>
                </c:pt>
                <c:pt idx="263">
                  <c:v>24</c:v>
                </c:pt>
                <c:pt idx="264">
                  <c:v>22</c:v>
                </c:pt>
                <c:pt idx="265">
                  <c:v>11</c:v>
                </c:pt>
                <c:pt idx="266">
                  <c:v>15</c:v>
                </c:pt>
                <c:pt idx="267">
                  <c:v>17</c:v>
                </c:pt>
                <c:pt idx="268">
                  <c:v>18</c:v>
                </c:pt>
                <c:pt idx="269">
                  <c:v>29</c:v>
                </c:pt>
                <c:pt idx="270">
                  <c:v>15</c:v>
                </c:pt>
                <c:pt idx="271">
                  <c:v>17</c:v>
                </c:pt>
                <c:pt idx="272">
                  <c:v>26</c:v>
                </c:pt>
                <c:pt idx="273">
                  <c:v>6</c:v>
                </c:pt>
                <c:pt idx="274">
                  <c:v>15</c:v>
                </c:pt>
                <c:pt idx="275">
                  <c:v>23</c:v>
                </c:pt>
                <c:pt idx="276">
                  <c:v>11</c:v>
                </c:pt>
                <c:pt idx="277">
                  <c:v>12</c:v>
                </c:pt>
                <c:pt idx="278">
                  <c:v>23</c:v>
                </c:pt>
                <c:pt idx="279">
                  <c:v>7</c:v>
                </c:pt>
                <c:pt idx="280">
                  <c:v>5</c:v>
                </c:pt>
                <c:pt idx="281">
                  <c:v>10</c:v>
                </c:pt>
                <c:pt idx="282">
                  <c:v>39</c:v>
                </c:pt>
                <c:pt idx="283">
                  <c:v>0</c:v>
                </c:pt>
                <c:pt idx="284">
                  <c:v>16</c:v>
                </c:pt>
                <c:pt idx="285">
                  <c:v>9</c:v>
                </c:pt>
                <c:pt idx="286">
                  <c:v>7</c:v>
                </c:pt>
                <c:pt idx="287">
                  <c:v>6</c:v>
                </c:pt>
              </c:numCache>
            </c:numRef>
          </c:val>
          <c:smooth val="0"/>
          <c:extLst>
            <c:ext xmlns:c16="http://schemas.microsoft.com/office/drawing/2014/chart" uri="{C3380CC4-5D6E-409C-BE32-E72D297353CC}">
              <c16:uniqueId val="{00000000-064C-C04E-A9B0-ED39C8D78524}"/>
            </c:ext>
          </c:extLst>
        </c:ser>
        <c:dLbls>
          <c:showLegendKey val="0"/>
          <c:showVal val="0"/>
          <c:showCatName val="0"/>
          <c:showSerName val="0"/>
          <c:showPercent val="0"/>
          <c:showBubbleSize val="0"/>
        </c:dLbls>
        <c:smooth val="0"/>
        <c:axId val="1627931168"/>
        <c:axId val="1627932880"/>
      </c:lineChart>
      <c:catAx>
        <c:axId val="16279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627932880"/>
        <c:crosses val="autoZero"/>
        <c:auto val="1"/>
        <c:lblAlgn val="ctr"/>
        <c:lblOffset val="100"/>
        <c:noMultiLvlLbl val="0"/>
      </c:catAx>
      <c:valAx>
        <c:axId val="162793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62793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Yıllara Göre</a:t>
            </a:r>
            <a:r>
              <a:rPr lang="en-GB" baseline="0"/>
              <a:t> Olay Sayısı</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lineChart>
        <c:grouping val="standard"/>
        <c:varyColors val="0"/>
        <c:ser>
          <c:idx val="0"/>
          <c:order val="0"/>
          <c:tx>
            <c:strRef>
              <c:f>grafikler!$K$4</c:f>
              <c:strCache>
                <c:ptCount val="1"/>
                <c:pt idx="0">
                  <c:v>Olay Sayısı</c:v>
                </c:pt>
              </c:strCache>
            </c:strRef>
          </c:tx>
          <c:spPr>
            <a:ln w="28575" cap="rnd">
              <a:solidFill>
                <a:schemeClr val="accent1"/>
              </a:solidFill>
              <a:round/>
            </a:ln>
            <a:effectLst/>
          </c:spPr>
          <c:marker>
            <c:symbol val="none"/>
          </c:marker>
          <c:cat>
            <c:numRef>
              <c:f>grafikler!$J$5:$J$28</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grafikler!$K$5:$K$28</c:f>
              <c:numCache>
                <c:formatCode>General</c:formatCode>
                <c:ptCount val="24"/>
                <c:pt idx="0">
                  <c:v>27</c:v>
                </c:pt>
                <c:pt idx="1">
                  <c:v>13</c:v>
                </c:pt>
                <c:pt idx="2">
                  <c:v>22</c:v>
                </c:pt>
                <c:pt idx="3">
                  <c:v>51</c:v>
                </c:pt>
                <c:pt idx="4">
                  <c:v>82</c:v>
                </c:pt>
                <c:pt idx="5">
                  <c:v>66</c:v>
                </c:pt>
                <c:pt idx="6">
                  <c:v>80</c:v>
                </c:pt>
                <c:pt idx="7">
                  <c:v>53</c:v>
                </c:pt>
                <c:pt idx="8">
                  <c:v>131</c:v>
                </c:pt>
                <c:pt idx="9">
                  <c:v>74</c:v>
                </c:pt>
                <c:pt idx="10">
                  <c:v>92</c:v>
                </c:pt>
                <c:pt idx="11">
                  <c:v>157</c:v>
                </c:pt>
                <c:pt idx="12">
                  <c:v>91</c:v>
                </c:pt>
                <c:pt idx="13">
                  <c:v>74</c:v>
                </c:pt>
                <c:pt idx="14">
                  <c:v>85</c:v>
                </c:pt>
                <c:pt idx="15">
                  <c:v>66</c:v>
                </c:pt>
                <c:pt idx="16">
                  <c:v>58</c:v>
                </c:pt>
                <c:pt idx="17">
                  <c:v>80</c:v>
                </c:pt>
                <c:pt idx="18">
                  <c:v>93</c:v>
                </c:pt>
                <c:pt idx="19">
                  <c:v>102</c:v>
                </c:pt>
                <c:pt idx="20">
                  <c:v>152</c:v>
                </c:pt>
                <c:pt idx="21">
                  <c:v>178</c:v>
                </c:pt>
                <c:pt idx="22">
                  <c:v>214</c:v>
                </c:pt>
                <c:pt idx="23">
                  <c:v>145</c:v>
                </c:pt>
              </c:numCache>
            </c:numRef>
          </c:val>
          <c:smooth val="0"/>
          <c:extLst>
            <c:ext xmlns:c16="http://schemas.microsoft.com/office/drawing/2014/chart" uri="{C3380CC4-5D6E-409C-BE32-E72D297353CC}">
              <c16:uniqueId val="{00000000-D4BA-894C-A576-19C0C2C1922D}"/>
            </c:ext>
          </c:extLst>
        </c:ser>
        <c:dLbls>
          <c:showLegendKey val="0"/>
          <c:showVal val="0"/>
          <c:showCatName val="0"/>
          <c:showSerName val="0"/>
          <c:showPercent val="0"/>
          <c:showBubbleSize val="0"/>
        </c:dLbls>
        <c:smooth val="0"/>
        <c:axId val="620242176"/>
        <c:axId val="620567552"/>
      </c:lineChart>
      <c:catAx>
        <c:axId val="62024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20567552"/>
        <c:crosses val="autoZero"/>
        <c:auto val="1"/>
        <c:lblAlgn val="ctr"/>
        <c:lblOffset val="100"/>
        <c:noMultiLvlLbl val="0"/>
      </c:catAx>
      <c:valAx>
        <c:axId val="62056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62024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Aylara Göre</a:t>
            </a:r>
            <a:r>
              <a:rPr lang="en-US" baseline="0"/>
              <a:t> </a:t>
            </a:r>
            <a:r>
              <a:rPr lang="en-US"/>
              <a:t>Olay Sayısı</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col"/>
        <c:grouping val="clustered"/>
        <c:varyColors val="0"/>
        <c:ser>
          <c:idx val="0"/>
          <c:order val="0"/>
          <c:tx>
            <c:strRef>
              <c:f>grafikler!$N$4</c:f>
              <c:strCache>
                <c:ptCount val="1"/>
                <c:pt idx="0">
                  <c:v>Olay Sayısı</c:v>
                </c:pt>
              </c:strCache>
            </c:strRef>
          </c:tx>
          <c:spPr>
            <a:solidFill>
              <a:schemeClr val="accent1"/>
            </a:solidFill>
            <a:ln>
              <a:noFill/>
            </a:ln>
            <a:effectLst/>
          </c:spPr>
          <c:invertIfNegative val="0"/>
          <c:cat>
            <c:numRef>
              <c:f>grafikler!$M$5:$M$16</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grafikler!$N$5:$N$16</c:f>
              <c:numCache>
                <c:formatCode>General</c:formatCode>
                <c:ptCount val="12"/>
                <c:pt idx="0">
                  <c:v>151</c:v>
                </c:pt>
                <c:pt idx="1">
                  <c:v>209</c:v>
                </c:pt>
                <c:pt idx="2">
                  <c:v>137</c:v>
                </c:pt>
                <c:pt idx="3">
                  <c:v>155</c:v>
                </c:pt>
                <c:pt idx="4">
                  <c:v>137</c:v>
                </c:pt>
                <c:pt idx="5">
                  <c:v>246</c:v>
                </c:pt>
                <c:pt idx="6">
                  <c:v>258</c:v>
                </c:pt>
                <c:pt idx="7">
                  <c:v>234</c:v>
                </c:pt>
                <c:pt idx="8">
                  <c:v>195</c:v>
                </c:pt>
                <c:pt idx="9">
                  <c:v>175</c:v>
                </c:pt>
                <c:pt idx="10">
                  <c:v>115</c:v>
                </c:pt>
                <c:pt idx="11">
                  <c:v>174</c:v>
                </c:pt>
              </c:numCache>
            </c:numRef>
          </c:val>
          <c:extLst>
            <c:ext xmlns:c16="http://schemas.microsoft.com/office/drawing/2014/chart" uri="{C3380CC4-5D6E-409C-BE32-E72D297353CC}">
              <c16:uniqueId val="{00000000-05E5-954B-BE93-D95ED5B4B685}"/>
            </c:ext>
          </c:extLst>
        </c:ser>
        <c:dLbls>
          <c:showLegendKey val="0"/>
          <c:showVal val="0"/>
          <c:showCatName val="0"/>
          <c:showSerName val="0"/>
          <c:showPercent val="0"/>
          <c:showBubbleSize val="0"/>
        </c:dLbls>
        <c:gapWidth val="150"/>
        <c:axId val="225507839"/>
        <c:axId val="225509551"/>
      </c:barChart>
      <c:catAx>
        <c:axId val="22550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225509551"/>
        <c:crosses val="autoZero"/>
        <c:auto val="1"/>
        <c:lblAlgn val="ctr"/>
        <c:lblOffset val="100"/>
        <c:noMultiLvlLbl val="0"/>
      </c:catAx>
      <c:valAx>
        <c:axId val="225509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225507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ABD - Aylara Göre Olay Sayısı</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col"/>
        <c:grouping val="stacked"/>
        <c:varyColors val="0"/>
        <c:ser>
          <c:idx val="1"/>
          <c:order val="0"/>
          <c:tx>
            <c:strRef>
              <c:f>grafikler!$R$4</c:f>
              <c:strCache>
                <c:ptCount val="1"/>
                <c:pt idx="0">
                  <c:v>Hava ile İlgili</c:v>
                </c:pt>
              </c:strCache>
            </c:strRef>
          </c:tx>
          <c:spPr>
            <a:solidFill>
              <a:schemeClr val="accent4"/>
            </a:solidFill>
            <a:ln>
              <a:noFill/>
            </a:ln>
            <a:effectLst/>
          </c:spPr>
          <c:invertIfNegative val="0"/>
          <c:cat>
            <c:numRef>
              <c:f>grafikler!$P$5:$P$16</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grafikler!$R$5:$R$16</c:f>
              <c:numCache>
                <c:formatCode>General</c:formatCode>
                <c:ptCount val="12"/>
                <c:pt idx="0">
                  <c:v>123</c:v>
                </c:pt>
                <c:pt idx="1">
                  <c:v>187</c:v>
                </c:pt>
                <c:pt idx="2">
                  <c:v>109</c:v>
                </c:pt>
                <c:pt idx="3">
                  <c:v>127</c:v>
                </c:pt>
                <c:pt idx="4">
                  <c:v>112</c:v>
                </c:pt>
                <c:pt idx="5">
                  <c:v>189</c:v>
                </c:pt>
                <c:pt idx="6">
                  <c:v>196</c:v>
                </c:pt>
                <c:pt idx="7">
                  <c:v>189</c:v>
                </c:pt>
                <c:pt idx="8">
                  <c:v>159</c:v>
                </c:pt>
                <c:pt idx="9">
                  <c:v>140</c:v>
                </c:pt>
                <c:pt idx="10">
                  <c:v>85</c:v>
                </c:pt>
                <c:pt idx="11">
                  <c:v>139</c:v>
                </c:pt>
              </c:numCache>
            </c:numRef>
          </c:val>
          <c:extLst>
            <c:ext xmlns:c16="http://schemas.microsoft.com/office/drawing/2014/chart" uri="{C3380CC4-5D6E-409C-BE32-E72D297353CC}">
              <c16:uniqueId val="{00000001-E2F6-C443-923D-CD88DCAE00C4}"/>
            </c:ext>
          </c:extLst>
        </c:ser>
        <c:ser>
          <c:idx val="0"/>
          <c:order val="1"/>
          <c:tx>
            <c:strRef>
              <c:f>grafikler!$Q$4</c:f>
              <c:strCache>
                <c:ptCount val="1"/>
                <c:pt idx="0">
                  <c:v>Diğer</c:v>
                </c:pt>
              </c:strCache>
            </c:strRef>
          </c:tx>
          <c:spPr>
            <a:solidFill>
              <a:schemeClr val="bg2">
                <a:lumMod val="90000"/>
              </a:schemeClr>
            </a:solidFill>
            <a:ln>
              <a:noFill/>
            </a:ln>
            <a:effectLst/>
          </c:spPr>
          <c:invertIfNegative val="0"/>
          <c:cat>
            <c:numRef>
              <c:f>grafikler!$P$5:$P$16</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grafikler!$Q$5:$Q$16</c:f>
              <c:numCache>
                <c:formatCode>General</c:formatCode>
                <c:ptCount val="12"/>
                <c:pt idx="0">
                  <c:v>28</c:v>
                </c:pt>
                <c:pt idx="1">
                  <c:v>22</c:v>
                </c:pt>
                <c:pt idx="2">
                  <c:v>28</c:v>
                </c:pt>
                <c:pt idx="3">
                  <c:v>28</c:v>
                </c:pt>
                <c:pt idx="4">
                  <c:v>25</c:v>
                </c:pt>
                <c:pt idx="5">
                  <c:v>57</c:v>
                </c:pt>
                <c:pt idx="6">
                  <c:v>62</c:v>
                </c:pt>
                <c:pt idx="7">
                  <c:v>45</c:v>
                </c:pt>
                <c:pt idx="8">
                  <c:v>36</c:v>
                </c:pt>
                <c:pt idx="9">
                  <c:v>35</c:v>
                </c:pt>
                <c:pt idx="10">
                  <c:v>30</c:v>
                </c:pt>
                <c:pt idx="11">
                  <c:v>35</c:v>
                </c:pt>
              </c:numCache>
            </c:numRef>
          </c:val>
          <c:extLst>
            <c:ext xmlns:c16="http://schemas.microsoft.com/office/drawing/2014/chart" uri="{C3380CC4-5D6E-409C-BE32-E72D297353CC}">
              <c16:uniqueId val="{00000000-E2F6-C443-923D-CD88DCAE00C4}"/>
            </c:ext>
          </c:extLst>
        </c:ser>
        <c:dLbls>
          <c:showLegendKey val="0"/>
          <c:showVal val="0"/>
          <c:showCatName val="0"/>
          <c:showSerName val="0"/>
          <c:showPercent val="0"/>
          <c:showBubbleSize val="0"/>
        </c:dLbls>
        <c:gapWidth val="150"/>
        <c:overlap val="100"/>
        <c:axId val="445720399"/>
        <c:axId val="445722111"/>
      </c:barChart>
      <c:catAx>
        <c:axId val="44572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445722111"/>
        <c:crosses val="autoZero"/>
        <c:auto val="1"/>
        <c:lblAlgn val="ctr"/>
        <c:lblOffset val="100"/>
        <c:noMultiLvlLbl val="0"/>
      </c:catAx>
      <c:valAx>
        <c:axId val="44572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445720399"/>
        <c:crosses val="autoZero"/>
        <c:crossBetween val="between"/>
      </c:valAx>
      <c:spPr>
        <a:noFill/>
        <a:ln>
          <a:noFill/>
        </a:ln>
        <a:effectLst/>
      </c:spPr>
    </c:plotArea>
    <c:legend>
      <c:legendPos val="b"/>
      <c:layout>
        <c:manualLayout>
          <c:xMode val="edge"/>
          <c:yMode val="edge"/>
          <c:x val="0.36354996382405647"/>
          <c:y val="0.17075887861263331"/>
          <c:w val="0.278378827646544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ABD</a:t>
            </a:r>
            <a:r>
              <a:rPr lang="en-GB" baseline="0"/>
              <a:t> - Yıllara Göre Kesintiler (Hava OIayları ve Diğer)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col"/>
        <c:grouping val="stacked"/>
        <c:varyColors val="0"/>
        <c:ser>
          <c:idx val="1"/>
          <c:order val="0"/>
          <c:tx>
            <c:strRef>
              <c:f>grafikler!$L$31</c:f>
              <c:strCache>
                <c:ptCount val="1"/>
                <c:pt idx="0">
                  <c:v>Hava ile İlgili</c:v>
                </c:pt>
              </c:strCache>
            </c:strRef>
          </c:tx>
          <c:spPr>
            <a:solidFill>
              <a:schemeClr val="accent4"/>
            </a:solidFill>
            <a:ln>
              <a:noFill/>
            </a:ln>
            <a:effectLst/>
          </c:spPr>
          <c:invertIfNegative val="0"/>
          <c:cat>
            <c:numRef>
              <c:f>grafikler!$J$32:$J$55</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grafikler!$L$32:$L$55</c:f>
              <c:numCache>
                <c:formatCode>General</c:formatCode>
                <c:ptCount val="24"/>
                <c:pt idx="0">
                  <c:v>13</c:v>
                </c:pt>
                <c:pt idx="1">
                  <c:v>1</c:v>
                </c:pt>
                <c:pt idx="2">
                  <c:v>14</c:v>
                </c:pt>
                <c:pt idx="3">
                  <c:v>37</c:v>
                </c:pt>
                <c:pt idx="4">
                  <c:v>69</c:v>
                </c:pt>
                <c:pt idx="5">
                  <c:v>51</c:v>
                </c:pt>
                <c:pt idx="6">
                  <c:v>68</c:v>
                </c:pt>
                <c:pt idx="7">
                  <c:v>50</c:v>
                </c:pt>
                <c:pt idx="8">
                  <c:v>112</c:v>
                </c:pt>
                <c:pt idx="9">
                  <c:v>64</c:v>
                </c:pt>
                <c:pt idx="10">
                  <c:v>77</c:v>
                </c:pt>
                <c:pt idx="11">
                  <c:v>139</c:v>
                </c:pt>
                <c:pt idx="12">
                  <c:v>82</c:v>
                </c:pt>
                <c:pt idx="13">
                  <c:v>62</c:v>
                </c:pt>
                <c:pt idx="14">
                  <c:v>74</c:v>
                </c:pt>
                <c:pt idx="15">
                  <c:v>56</c:v>
                </c:pt>
                <c:pt idx="16">
                  <c:v>48</c:v>
                </c:pt>
                <c:pt idx="17">
                  <c:v>77</c:v>
                </c:pt>
                <c:pt idx="18">
                  <c:v>80</c:v>
                </c:pt>
                <c:pt idx="19">
                  <c:v>92</c:v>
                </c:pt>
                <c:pt idx="20">
                  <c:v>144</c:v>
                </c:pt>
                <c:pt idx="21">
                  <c:v>133</c:v>
                </c:pt>
                <c:pt idx="22">
                  <c:v>130</c:v>
                </c:pt>
                <c:pt idx="23">
                  <c:v>82</c:v>
                </c:pt>
              </c:numCache>
            </c:numRef>
          </c:val>
          <c:extLst>
            <c:ext xmlns:c16="http://schemas.microsoft.com/office/drawing/2014/chart" uri="{C3380CC4-5D6E-409C-BE32-E72D297353CC}">
              <c16:uniqueId val="{00000001-DA0A-FD48-975F-0A6B5C5E0C3F}"/>
            </c:ext>
          </c:extLst>
        </c:ser>
        <c:ser>
          <c:idx val="0"/>
          <c:order val="1"/>
          <c:tx>
            <c:strRef>
              <c:f>grafikler!$K$31</c:f>
              <c:strCache>
                <c:ptCount val="1"/>
                <c:pt idx="0">
                  <c:v>Diğer</c:v>
                </c:pt>
              </c:strCache>
            </c:strRef>
          </c:tx>
          <c:spPr>
            <a:solidFill>
              <a:schemeClr val="bg2">
                <a:lumMod val="90000"/>
              </a:schemeClr>
            </a:solidFill>
            <a:ln>
              <a:noFill/>
            </a:ln>
            <a:effectLst/>
          </c:spPr>
          <c:invertIfNegative val="0"/>
          <c:cat>
            <c:numRef>
              <c:f>grafikler!$J$32:$J$55</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grafikler!$K$32:$K$55</c:f>
              <c:numCache>
                <c:formatCode>General</c:formatCode>
                <c:ptCount val="24"/>
                <c:pt idx="0">
                  <c:v>14</c:v>
                </c:pt>
                <c:pt idx="1">
                  <c:v>12</c:v>
                </c:pt>
                <c:pt idx="2">
                  <c:v>8</c:v>
                </c:pt>
                <c:pt idx="3">
                  <c:v>14</c:v>
                </c:pt>
                <c:pt idx="4">
                  <c:v>13</c:v>
                </c:pt>
                <c:pt idx="5">
                  <c:v>15</c:v>
                </c:pt>
                <c:pt idx="6">
                  <c:v>12</c:v>
                </c:pt>
                <c:pt idx="7">
                  <c:v>3</c:v>
                </c:pt>
                <c:pt idx="8">
                  <c:v>19</c:v>
                </c:pt>
                <c:pt idx="9">
                  <c:v>10</c:v>
                </c:pt>
                <c:pt idx="10">
                  <c:v>15</c:v>
                </c:pt>
                <c:pt idx="11">
                  <c:v>18</c:v>
                </c:pt>
                <c:pt idx="12">
                  <c:v>9</c:v>
                </c:pt>
                <c:pt idx="13">
                  <c:v>12</c:v>
                </c:pt>
                <c:pt idx="14">
                  <c:v>11</c:v>
                </c:pt>
                <c:pt idx="15">
                  <c:v>10</c:v>
                </c:pt>
                <c:pt idx="16">
                  <c:v>10</c:v>
                </c:pt>
                <c:pt idx="17">
                  <c:v>3</c:v>
                </c:pt>
                <c:pt idx="18">
                  <c:v>13</c:v>
                </c:pt>
                <c:pt idx="19">
                  <c:v>10</c:v>
                </c:pt>
                <c:pt idx="20">
                  <c:v>8</c:v>
                </c:pt>
                <c:pt idx="21">
                  <c:v>45</c:v>
                </c:pt>
                <c:pt idx="22">
                  <c:v>84</c:v>
                </c:pt>
                <c:pt idx="23">
                  <c:v>63</c:v>
                </c:pt>
              </c:numCache>
            </c:numRef>
          </c:val>
          <c:extLst>
            <c:ext xmlns:c16="http://schemas.microsoft.com/office/drawing/2014/chart" uri="{C3380CC4-5D6E-409C-BE32-E72D297353CC}">
              <c16:uniqueId val="{00000000-DA0A-FD48-975F-0A6B5C5E0C3F}"/>
            </c:ext>
          </c:extLst>
        </c:ser>
        <c:dLbls>
          <c:showLegendKey val="0"/>
          <c:showVal val="0"/>
          <c:showCatName val="0"/>
          <c:showSerName val="0"/>
          <c:showPercent val="0"/>
          <c:showBubbleSize val="0"/>
        </c:dLbls>
        <c:gapWidth val="150"/>
        <c:overlap val="100"/>
        <c:axId val="1627997664"/>
        <c:axId val="1627999376"/>
      </c:barChart>
      <c:catAx>
        <c:axId val="162799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627999376"/>
        <c:crosses val="autoZero"/>
        <c:auto val="1"/>
        <c:lblAlgn val="ctr"/>
        <c:lblOffset val="100"/>
        <c:noMultiLvlLbl val="0"/>
      </c:catAx>
      <c:valAx>
        <c:axId val="162799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627997664"/>
        <c:crosses val="autoZero"/>
        <c:crossBetween val="between"/>
      </c:valAx>
      <c:spPr>
        <a:noFill/>
        <a:ln>
          <a:noFill/>
        </a:ln>
        <a:effectLst/>
      </c:spPr>
    </c:plotArea>
    <c:legend>
      <c:legendPos val="b"/>
      <c:layout>
        <c:manualLayout>
          <c:xMode val="edge"/>
          <c:yMode val="edge"/>
          <c:x val="0.4049430639839558"/>
          <c:y val="0.18760637869154795"/>
          <c:w val="0.24991615449565063"/>
          <c:h val="6.416394718720996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lotArea>
      <c:layout/>
      <c:barChart>
        <c:barDir val="col"/>
        <c:grouping val="clustered"/>
        <c:varyColors val="0"/>
        <c:ser>
          <c:idx val="0"/>
          <c:order val="0"/>
          <c:tx>
            <c:strRef>
              <c:f>grafikler!$R$19</c:f>
              <c:strCache>
                <c:ptCount val="1"/>
                <c:pt idx="0">
                  <c:v>Uç Hava Olayı</c:v>
                </c:pt>
              </c:strCache>
            </c:strRef>
          </c:tx>
          <c:spPr>
            <a:solidFill>
              <a:schemeClr val="accent1"/>
            </a:solidFill>
            <a:ln>
              <a:noFill/>
            </a:ln>
            <a:effectLst/>
          </c:spPr>
          <c:invertIfNegative val="0"/>
          <c:cat>
            <c:numRef>
              <c:f>grafikler!$Q$20:$Q$31</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grafikler!$R$20:$R$31</c:f>
              <c:numCache>
                <c:formatCode>General</c:formatCode>
                <c:ptCount val="12"/>
                <c:pt idx="0">
                  <c:v>0</c:v>
                </c:pt>
                <c:pt idx="1">
                  <c:v>7</c:v>
                </c:pt>
                <c:pt idx="2">
                  <c:v>8</c:v>
                </c:pt>
                <c:pt idx="3">
                  <c:v>24</c:v>
                </c:pt>
                <c:pt idx="4">
                  <c:v>15</c:v>
                </c:pt>
                <c:pt idx="5">
                  <c:v>14</c:v>
                </c:pt>
                <c:pt idx="6">
                  <c:v>18</c:v>
                </c:pt>
                <c:pt idx="7">
                  <c:v>40</c:v>
                </c:pt>
                <c:pt idx="8">
                  <c:v>3</c:v>
                </c:pt>
                <c:pt idx="9">
                  <c:v>13</c:v>
                </c:pt>
                <c:pt idx="10">
                  <c:v>2</c:v>
                </c:pt>
                <c:pt idx="11">
                  <c:v>13</c:v>
                </c:pt>
              </c:numCache>
            </c:numRef>
          </c:val>
          <c:extLst>
            <c:ext xmlns:c16="http://schemas.microsoft.com/office/drawing/2014/chart" uri="{C3380CC4-5D6E-409C-BE32-E72D297353CC}">
              <c16:uniqueId val="{00000000-9B6F-A94D-9648-276665D578F8}"/>
            </c:ext>
          </c:extLst>
        </c:ser>
        <c:dLbls>
          <c:showLegendKey val="0"/>
          <c:showVal val="0"/>
          <c:showCatName val="0"/>
          <c:showSerName val="0"/>
          <c:showPercent val="0"/>
          <c:showBubbleSize val="0"/>
        </c:dLbls>
        <c:gapWidth val="219"/>
        <c:overlap val="-27"/>
        <c:axId val="1627807392"/>
        <c:axId val="1627809568"/>
      </c:barChart>
      <c:catAx>
        <c:axId val="162780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627809568"/>
        <c:crosses val="autoZero"/>
        <c:auto val="1"/>
        <c:lblAlgn val="ctr"/>
        <c:lblOffset val="100"/>
        <c:noMultiLvlLbl val="0"/>
      </c:catAx>
      <c:valAx>
        <c:axId val="162780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62780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20</xdr:col>
      <xdr:colOff>431800</xdr:colOff>
      <xdr:row>5</xdr:row>
      <xdr:rowOff>114300</xdr:rowOff>
    </xdr:from>
    <xdr:to>
      <xdr:col>27</xdr:col>
      <xdr:colOff>101600</xdr:colOff>
      <xdr:row>23</xdr:row>
      <xdr:rowOff>38100</xdr:rowOff>
    </xdr:to>
    <xdr:graphicFrame macro="">
      <xdr:nvGraphicFramePr>
        <xdr:cNvPr id="3" name="Chart 2">
          <a:extLst>
            <a:ext uri="{FF2B5EF4-FFF2-40B4-BE49-F238E27FC236}">
              <a16:creationId xmlns:a16="http://schemas.microsoft.com/office/drawing/2014/main" id="{61109BE4-E405-90A8-97CC-CD95CFCEE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685800</xdr:colOff>
      <xdr:row>25</xdr:row>
      <xdr:rowOff>76200</xdr:rowOff>
    </xdr:from>
    <xdr:to>
      <xdr:col>26</xdr:col>
      <xdr:colOff>304800</xdr:colOff>
      <xdr:row>39</xdr:row>
      <xdr:rowOff>152400</xdr:rowOff>
    </xdr:to>
    <xdr:graphicFrame macro="">
      <xdr:nvGraphicFramePr>
        <xdr:cNvPr id="4" name="Chart 3">
          <a:extLst>
            <a:ext uri="{FF2B5EF4-FFF2-40B4-BE49-F238E27FC236}">
              <a16:creationId xmlns:a16="http://schemas.microsoft.com/office/drawing/2014/main" id="{0D020D15-4A8F-417A-02F7-0D143FAD0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520700</xdr:colOff>
      <xdr:row>41</xdr:row>
      <xdr:rowOff>25400</xdr:rowOff>
    </xdr:from>
    <xdr:to>
      <xdr:col>26</xdr:col>
      <xdr:colOff>139700</xdr:colOff>
      <xdr:row>55</xdr:row>
      <xdr:rowOff>101600</xdr:rowOff>
    </xdr:to>
    <xdr:graphicFrame macro="">
      <xdr:nvGraphicFramePr>
        <xdr:cNvPr id="5" name="Chart 4">
          <a:extLst>
            <a:ext uri="{FF2B5EF4-FFF2-40B4-BE49-F238E27FC236}">
              <a16:creationId xmlns:a16="http://schemas.microsoft.com/office/drawing/2014/main" id="{E1043703-2297-4DA2-1ADC-051B4E3C8D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812800</xdr:colOff>
      <xdr:row>51</xdr:row>
      <xdr:rowOff>0</xdr:rowOff>
    </xdr:from>
    <xdr:to>
      <xdr:col>21</xdr:col>
      <xdr:colOff>431800</xdr:colOff>
      <xdr:row>65</xdr:row>
      <xdr:rowOff>76200</xdr:rowOff>
    </xdr:to>
    <xdr:graphicFrame macro="">
      <xdr:nvGraphicFramePr>
        <xdr:cNvPr id="6" name="Chart 5">
          <a:extLst>
            <a:ext uri="{FF2B5EF4-FFF2-40B4-BE49-F238E27FC236}">
              <a16:creationId xmlns:a16="http://schemas.microsoft.com/office/drawing/2014/main" id="{28A3F1BB-CA0F-6C97-7A1B-F9C290001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114300</xdr:colOff>
      <xdr:row>33</xdr:row>
      <xdr:rowOff>152400</xdr:rowOff>
    </xdr:from>
    <xdr:to>
      <xdr:col>22</xdr:col>
      <xdr:colOff>254000</xdr:colOff>
      <xdr:row>51</xdr:row>
      <xdr:rowOff>63500</xdr:rowOff>
    </xdr:to>
    <xdr:graphicFrame macro="">
      <xdr:nvGraphicFramePr>
        <xdr:cNvPr id="7" name="Chart 6">
          <a:extLst>
            <a:ext uri="{FF2B5EF4-FFF2-40B4-BE49-F238E27FC236}">
              <a16:creationId xmlns:a16="http://schemas.microsoft.com/office/drawing/2014/main" id="{583BE21D-FFE6-7059-4C1F-4DBB2F79B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609600</xdr:colOff>
      <xdr:row>18</xdr:row>
      <xdr:rowOff>152400</xdr:rowOff>
    </xdr:from>
    <xdr:to>
      <xdr:col>20</xdr:col>
      <xdr:colOff>228600</xdr:colOff>
      <xdr:row>33</xdr:row>
      <xdr:rowOff>38100</xdr:rowOff>
    </xdr:to>
    <xdr:graphicFrame macro="">
      <xdr:nvGraphicFramePr>
        <xdr:cNvPr id="8" name="Chart 7">
          <a:extLst>
            <a:ext uri="{FF2B5EF4-FFF2-40B4-BE49-F238E27FC236}">
              <a16:creationId xmlns:a16="http://schemas.microsoft.com/office/drawing/2014/main" id="{28E1429F-FD73-CAF9-7B4E-39B5D1D1E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87"/>
  <sheetViews>
    <sheetView workbookViewId="0">
      <selection activeCell="C2" sqref="C2:D2187"/>
    </sheetView>
  </sheetViews>
  <sheetFormatPr baseColWidth="10" defaultColWidth="8.83203125" defaultRowHeight="15" x14ac:dyDescent="0.2"/>
  <cols>
    <col min="2" max="4" width="15.33203125" customWidth="1"/>
    <col min="5" max="5" width="13.5" customWidth="1"/>
    <col min="6" max="6" width="30.1640625" customWidth="1"/>
    <col min="7" max="7" width="25.5" customWidth="1"/>
    <col min="8" max="8" width="33.5" customWidth="1"/>
    <col min="9" max="9" width="13.1640625" customWidth="1"/>
    <col min="10" max="10" width="25.33203125" customWidth="1"/>
    <col min="11" max="11" width="27.1640625" customWidth="1"/>
    <col min="12" max="12" width="15" customWidth="1"/>
    <col min="13" max="13" width="32" customWidth="1"/>
  </cols>
  <sheetData>
    <row r="1" spans="1:13" x14ac:dyDescent="0.2">
      <c r="A1" t="s">
        <v>0</v>
      </c>
      <c r="B1" t="s">
        <v>1</v>
      </c>
      <c r="E1" t="s">
        <v>2</v>
      </c>
      <c r="F1" t="s">
        <v>764</v>
      </c>
      <c r="G1" t="s">
        <v>765</v>
      </c>
      <c r="H1" t="s">
        <v>3</v>
      </c>
      <c r="I1" t="s">
        <v>4</v>
      </c>
      <c r="J1" t="s">
        <v>761</v>
      </c>
      <c r="K1" t="s">
        <v>763</v>
      </c>
      <c r="L1" t="s">
        <v>5</v>
      </c>
      <c r="M1" t="s">
        <v>863</v>
      </c>
    </row>
    <row r="2" spans="1:13" x14ac:dyDescent="0.2">
      <c r="A2">
        <v>2000</v>
      </c>
      <c r="B2" s="1">
        <v>36548</v>
      </c>
      <c r="C2" s="3">
        <f>YEAR(B2)</f>
        <v>2000</v>
      </c>
      <c r="D2" s="3">
        <f>MONTH(B2)</f>
        <v>1</v>
      </c>
      <c r="E2" s="2">
        <v>0.33333333333333331</v>
      </c>
      <c r="F2" t="s">
        <v>6</v>
      </c>
      <c r="G2" t="s">
        <v>7</v>
      </c>
      <c r="H2" t="s">
        <v>772</v>
      </c>
      <c r="I2" t="s">
        <v>8</v>
      </c>
      <c r="J2" t="s">
        <v>9</v>
      </c>
      <c r="K2" t="s">
        <v>862</v>
      </c>
      <c r="L2" t="s">
        <v>843</v>
      </c>
    </row>
    <row r="3" spans="1:13" x14ac:dyDescent="0.2">
      <c r="A3">
        <v>2000</v>
      </c>
      <c r="B3" s="1">
        <v>36549</v>
      </c>
      <c r="C3" s="3">
        <f t="shared" ref="C3:C66" si="0">YEAR(B3)</f>
        <v>2000</v>
      </c>
      <c r="D3" s="3">
        <f t="shared" ref="D3:D66" si="1">MONTH(B3)</f>
        <v>1</v>
      </c>
      <c r="E3" s="2">
        <v>0.79166666666666663</v>
      </c>
      <c r="F3" t="s">
        <v>10</v>
      </c>
      <c r="G3" t="s">
        <v>11</v>
      </c>
      <c r="H3" t="s">
        <v>772</v>
      </c>
      <c r="I3" t="s">
        <v>8</v>
      </c>
      <c r="J3" t="s">
        <v>9</v>
      </c>
      <c r="K3" t="s">
        <v>862</v>
      </c>
      <c r="L3" t="s">
        <v>843</v>
      </c>
    </row>
    <row r="4" spans="1:13" x14ac:dyDescent="0.2">
      <c r="A4">
        <v>2000</v>
      </c>
      <c r="B4" s="1">
        <v>36554</v>
      </c>
      <c r="C4" s="3">
        <f t="shared" si="0"/>
        <v>2000</v>
      </c>
      <c r="D4" s="3">
        <f t="shared" si="1"/>
        <v>1</v>
      </c>
      <c r="E4" s="2">
        <v>0.91666666666666663</v>
      </c>
      <c r="F4" t="s">
        <v>6</v>
      </c>
      <c r="G4" t="s">
        <v>7</v>
      </c>
      <c r="H4" t="s">
        <v>772</v>
      </c>
      <c r="I4" t="s">
        <v>8</v>
      </c>
      <c r="J4" t="s">
        <v>9</v>
      </c>
      <c r="K4" t="s">
        <v>862</v>
      </c>
      <c r="L4" t="s">
        <v>843</v>
      </c>
    </row>
    <row r="5" spans="1:13" x14ac:dyDescent="0.2">
      <c r="A5">
        <v>2000</v>
      </c>
      <c r="B5" s="1">
        <v>36603</v>
      </c>
      <c r="C5" s="3">
        <f t="shared" si="0"/>
        <v>2000</v>
      </c>
      <c r="D5" s="3">
        <f t="shared" si="1"/>
        <v>3</v>
      </c>
      <c r="E5" s="2">
        <v>0.66666666666666663</v>
      </c>
      <c r="F5" t="s">
        <v>12</v>
      </c>
      <c r="G5" t="s">
        <v>13</v>
      </c>
      <c r="H5" t="s">
        <v>780</v>
      </c>
      <c r="I5" t="s">
        <v>14</v>
      </c>
      <c r="J5" t="s">
        <v>15</v>
      </c>
      <c r="K5" t="s">
        <v>762</v>
      </c>
      <c r="L5" t="s">
        <v>803</v>
      </c>
    </row>
    <row r="6" spans="1:13" x14ac:dyDescent="0.2">
      <c r="A6">
        <v>2000</v>
      </c>
      <c r="B6" s="1">
        <v>36603</v>
      </c>
      <c r="C6" s="3">
        <f t="shared" si="0"/>
        <v>2000</v>
      </c>
      <c r="D6" s="3">
        <f t="shared" si="1"/>
        <v>3</v>
      </c>
      <c r="E6" s="2">
        <v>0.79722222222222228</v>
      </c>
      <c r="F6" t="s">
        <v>16</v>
      </c>
      <c r="G6" t="s">
        <v>17</v>
      </c>
      <c r="H6" t="s">
        <v>782</v>
      </c>
      <c r="I6" t="s">
        <v>18</v>
      </c>
      <c r="J6" t="s">
        <v>15</v>
      </c>
      <c r="K6" t="s">
        <v>762</v>
      </c>
      <c r="L6" t="s">
        <v>803</v>
      </c>
    </row>
    <row r="7" spans="1:13" x14ac:dyDescent="0.2">
      <c r="A7">
        <v>2000</v>
      </c>
      <c r="B7" s="1">
        <v>36617</v>
      </c>
      <c r="C7" s="3">
        <f t="shared" si="0"/>
        <v>2000</v>
      </c>
      <c r="D7" s="3">
        <f t="shared" si="1"/>
        <v>4</v>
      </c>
      <c r="E7" t="s">
        <v>19</v>
      </c>
      <c r="F7" t="s">
        <v>12</v>
      </c>
      <c r="G7" t="s">
        <v>13</v>
      </c>
      <c r="H7" t="s">
        <v>780</v>
      </c>
      <c r="I7" t="s">
        <v>20</v>
      </c>
      <c r="J7" t="s">
        <v>21</v>
      </c>
      <c r="K7" t="s">
        <v>762</v>
      </c>
      <c r="L7" t="s">
        <v>803</v>
      </c>
    </row>
    <row r="8" spans="1:13" x14ac:dyDescent="0.2">
      <c r="A8">
        <v>2000</v>
      </c>
      <c r="B8" s="1">
        <v>36617</v>
      </c>
      <c r="C8" s="3">
        <f t="shared" si="0"/>
        <v>2000</v>
      </c>
      <c r="D8" s="3">
        <f t="shared" si="1"/>
        <v>4</v>
      </c>
      <c r="E8" t="s">
        <v>19</v>
      </c>
      <c r="F8" t="s">
        <v>22</v>
      </c>
      <c r="G8" t="s">
        <v>23</v>
      </c>
      <c r="H8" t="s">
        <v>772</v>
      </c>
      <c r="I8" t="s">
        <v>8</v>
      </c>
      <c r="J8" t="s">
        <v>24</v>
      </c>
      <c r="K8" t="s">
        <v>762</v>
      </c>
      <c r="L8" t="s">
        <v>803</v>
      </c>
    </row>
    <row r="9" spans="1:13" x14ac:dyDescent="0.2">
      <c r="A9">
        <v>2000</v>
      </c>
      <c r="B9" s="1">
        <v>36648</v>
      </c>
      <c r="C9" s="3">
        <f t="shared" si="0"/>
        <v>2000</v>
      </c>
      <c r="D9" s="3">
        <f t="shared" si="1"/>
        <v>5</v>
      </c>
      <c r="E9" s="2">
        <v>0.16666666666666666</v>
      </c>
      <c r="F9" t="s">
        <v>12</v>
      </c>
      <c r="G9" t="s">
        <v>13</v>
      </c>
      <c r="H9" t="s">
        <v>780</v>
      </c>
      <c r="I9" t="s">
        <v>25</v>
      </c>
      <c r="J9" t="s">
        <v>26</v>
      </c>
      <c r="K9" t="s">
        <v>862</v>
      </c>
      <c r="L9" t="s">
        <v>842</v>
      </c>
    </row>
    <row r="10" spans="1:13" x14ac:dyDescent="0.2">
      <c r="A10">
        <v>2000</v>
      </c>
      <c r="B10" s="1">
        <v>36654</v>
      </c>
      <c r="C10" s="3">
        <f t="shared" si="0"/>
        <v>2000</v>
      </c>
      <c r="D10" s="3">
        <f t="shared" si="1"/>
        <v>5</v>
      </c>
      <c r="E10" t="s">
        <v>19</v>
      </c>
      <c r="F10" t="s">
        <v>28</v>
      </c>
      <c r="G10" t="s">
        <v>29</v>
      </c>
      <c r="H10" t="s">
        <v>767</v>
      </c>
      <c r="I10" t="s">
        <v>30</v>
      </c>
      <c r="J10" t="s">
        <v>31</v>
      </c>
      <c r="K10" t="s">
        <v>762</v>
      </c>
      <c r="L10" t="s">
        <v>803</v>
      </c>
    </row>
    <row r="11" spans="1:13" x14ac:dyDescent="0.2">
      <c r="A11">
        <v>2000</v>
      </c>
      <c r="B11" s="1">
        <v>36655</v>
      </c>
      <c r="C11" s="3">
        <f t="shared" si="0"/>
        <v>2000</v>
      </c>
      <c r="D11" s="3">
        <f t="shared" si="1"/>
        <v>5</v>
      </c>
      <c r="E11" s="2">
        <v>0.48541666666666666</v>
      </c>
      <c r="F11" t="s">
        <v>32</v>
      </c>
      <c r="G11" t="s">
        <v>33</v>
      </c>
      <c r="H11" t="s">
        <v>767</v>
      </c>
      <c r="I11" t="s">
        <v>34</v>
      </c>
      <c r="J11" t="s">
        <v>35</v>
      </c>
      <c r="K11" t="s">
        <v>762</v>
      </c>
      <c r="L11" t="s">
        <v>803</v>
      </c>
    </row>
    <row r="12" spans="1:13" x14ac:dyDescent="0.2">
      <c r="A12">
        <v>2000</v>
      </c>
      <c r="B12" s="1">
        <v>36664</v>
      </c>
      <c r="C12" s="3">
        <f t="shared" si="0"/>
        <v>2000</v>
      </c>
      <c r="D12" s="3">
        <f t="shared" si="1"/>
        <v>5</v>
      </c>
      <c r="E12" s="2">
        <v>0.75</v>
      </c>
      <c r="F12" t="s">
        <v>36</v>
      </c>
      <c r="G12" t="s">
        <v>37</v>
      </c>
      <c r="H12" t="s">
        <v>766</v>
      </c>
      <c r="I12" t="s">
        <v>14</v>
      </c>
      <c r="J12" t="s">
        <v>38</v>
      </c>
      <c r="K12" t="s">
        <v>862</v>
      </c>
      <c r="L12" t="s">
        <v>842</v>
      </c>
    </row>
    <row r="13" spans="1:13" x14ac:dyDescent="0.2">
      <c r="A13">
        <v>2000</v>
      </c>
      <c r="B13" s="1">
        <v>36667</v>
      </c>
      <c r="C13" s="3">
        <f t="shared" si="0"/>
        <v>2000</v>
      </c>
      <c r="D13" s="3">
        <f t="shared" si="1"/>
        <v>5</v>
      </c>
      <c r="E13" t="s">
        <v>19</v>
      </c>
      <c r="F13" t="s">
        <v>39</v>
      </c>
      <c r="G13" t="s">
        <v>40</v>
      </c>
      <c r="H13" t="s">
        <v>772</v>
      </c>
      <c r="I13" t="s">
        <v>8</v>
      </c>
      <c r="J13" t="s">
        <v>41</v>
      </c>
      <c r="K13" t="s">
        <v>862</v>
      </c>
      <c r="L13" t="s">
        <v>842</v>
      </c>
    </row>
    <row r="14" spans="1:13" x14ac:dyDescent="0.2">
      <c r="A14">
        <v>2000</v>
      </c>
      <c r="B14" s="1">
        <v>36670</v>
      </c>
      <c r="C14" s="3">
        <f t="shared" si="0"/>
        <v>2000</v>
      </c>
      <c r="D14" s="3">
        <f t="shared" si="1"/>
        <v>5</v>
      </c>
      <c r="E14" s="2">
        <v>0.42708333333333331</v>
      </c>
      <c r="F14" t="s">
        <v>12</v>
      </c>
      <c r="G14" t="s">
        <v>13</v>
      </c>
      <c r="H14" t="s">
        <v>780</v>
      </c>
      <c r="I14" t="s">
        <v>42</v>
      </c>
      <c r="J14" t="s">
        <v>43</v>
      </c>
      <c r="K14" t="s">
        <v>762</v>
      </c>
      <c r="L14" t="s">
        <v>803</v>
      </c>
    </row>
    <row r="15" spans="1:13" x14ac:dyDescent="0.2">
      <c r="A15">
        <v>2000</v>
      </c>
      <c r="B15" s="1">
        <v>36671</v>
      </c>
      <c r="C15" s="3">
        <f t="shared" si="0"/>
        <v>2000</v>
      </c>
      <c r="D15" s="3">
        <f t="shared" si="1"/>
        <v>5</v>
      </c>
      <c r="E15" s="2">
        <v>0.41666666666666669</v>
      </c>
      <c r="F15" t="s">
        <v>39</v>
      </c>
      <c r="G15" t="s">
        <v>40</v>
      </c>
      <c r="H15" t="s">
        <v>772</v>
      </c>
      <c r="I15" t="s">
        <v>8</v>
      </c>
      <c r="J15" t="s">
        <v>26</v>
      </c>
      <c r="K15" t="s">
        <v>862</v>
      </c>
      <c r="L15" t="s">
        <v>842</v>
      </c>
    </row>
    <row r="16" spans="1:13" x14ac:dyDescent="0.2">
      <c r="A16">
        <v>2000</v>
      </c>
      <c r="B16" s="1">
        <v>36691</v>
      </c>
      <c r="C16" s="3">
        <f t="shared" si="0"/>
        <v>2000</v>
      </c>
      <c r="D16" s="3">
        <f t="shared" si="1"/>
        <v>6</v>
      </c>
      <c r="E16" s="2">
        <v>0.55069444444444449</v>
      </c>
      <c r="F16" t="s">
        <v>44</v>
      </c>
      <c r="G16" t="s">
        <v>45</v>
      </c>
      <c r="H16" t="s">
        <v>777</v>
      </c>
      <c r="I16" t="s">
        <v>46</v>
      </c>
      <c r="J16" t="s">
        <v>47</v>
      </c>
      <c r="K16" t="s">
        <v>762</v>
      </c>
      <c r="L16" t="s">
        <v>803</v>
      </c>
    </row>
    <row r="17" spans="1:12" x14ac:dyDescent="0.2">
      <c r="A17">
        <v>2000</v>
      </c>
      <c r="B17" s="1">
        <v>36691</v>
      </c>
      <c r="C17" s="3">
        <f t="shared" si="0"/>
        <v>2000</v>
      </c>
      <c r="D17" s="3">
        <f t="shared" si="1"/>
        <v>6</v>
      </c>
      <c r="E17" s="2">
        <v>0.65625</v>
      </c>
      <c r="F17" t="s">
        <v>48</v>
      </c>
      <c r="G17" t="s">
        <v>49</v>
      </c>
      <c r="H17" t="s">
        <v>766</v>
      </c>
      <c r="I17" t="s">
        <v>50</v>
      </c>
      <c r="J17" t="s">
        <v>51</v>
      </c>
      <c r="K17" t="s">
        <v>762</v>
      </c>
      <c r="L17" t="s">
        <v>803</v>
      </c>
    </row>
    <row r="18" spans="1:12" x14ac:dyDescent="0.2">
      <c r="A18">
        <v>2000</v>
      </c>
      <c r="B18" s="1">
        <v>36691</v>
      </c>
      <c r="C18" s="3">
        <f t="shared" si="0"/>
        <v>2000</v>
      </c>
      <c r="D18" s="3">
        <f t="shared" si="1"/>
        <v>6</v>
      </c>
      <c r="E18" s="2">
        <v>0.66249999999999998</v>
      </c>
      <c r="F18" t="s">
        <v>52</v>
      </c>
      <c r="G18" t="s">
        <v>53</v>
      </c>
      <c r="H18" t="s">
        <v>782</v>
      </c>
      <c r="I18" t="s">
        <v>18</v>
      </c>
      <c r="J18" t="s">
        <v>54</v>
      </c>
      <c r="K18" t="s">
        <v>762</v>
      </c>
      <c r="L18" t="s">
        <v>803</v>
      </c>
    </row>
    <row r="19" spans="1:12" x14ac:dyDescent="0.2">
      <c r="A19">
        <v>2000</v>
      </c>
      <c r="B19" s="1">
        <v>36705</v>
      </c>
      <c r="C19" s="3">
        <f t="shared" si="0"/>
        <v>2000</v>
      </c>
      <c r="D19" s="3">
        <f t="shared" si="1"/>
        <v>6</v>
      </c>
      <c r="E19" s="2">
        <v>0.74444444444444446</v>
      </c>
      <c r="F19" t="s">
        <v>55</v>
      </c>
      <c r="G19" t="s">
        <v>56</v>
      </c>
      <c r="H19" t="s">
        <v>772</v>
      </c>
      <c r="I19" t="s">
        <v>57</v>
      </c>
      <c r="J19" t="s">
        <v>58</v>
      </c>
      <c r="K19" t="s">
        <v>762</v>
      </c>
      <c r="L19" t="s">
        <v>803</v>
      </c>
    </row>
    <row r="20" spans="1:12" x14ac:dyDescent="0.2">
      <c r="A20">
        <v>2000</v>
      </c>
      <c r="B20" s="1">
        <v>36710</v>
      </c>
      <c r="C20" s="3">
        <f t="shared" si="0"/>
        <v>2000</v>
      </c>
      <c r="D20" s="3">
        <f t="shared" si="1"/>
        <v>7</v>
      </c>
      <c r="E20" t="s">
        <v>19</v>
      </c>
      <c r="F20" t="s">
        <v>59</v>
      </c>
      <c r="G20" t="s">
        <v>60</v>
      </c>
      <c r="H20" t="s">
        <v>792</v>
      </c>
      <c r="I20" t="s">
        <v>61</v>
      </c>
      <c r="J20" t="s">
        <v>62</v>
      </c>
      <c r="K20" t="s">
        <v>762</v>
      </c>
      <c r="L20" t="s">
        <v>803</v>
      </c>
    </row>
    <row r="21" spans="1:12" x14ac:dyDescent="0.2">
      <c r="A21">
        <v>2000</v>
      </c>
      <c r="B21" s="1">
        <v>36727</v>
      </c>
      <c r="C21" s="3">
        <f t="shared" si="0"/>
        <v>2000</v>
      </c>
      <c r="D21" s="3">
        <f t="shared" si="1"/>
        <v>7</v>
      </c>
      <c r="E21" t="s">
        <v>19</v>
      </c>
      <c r="F21" t="s">
        <v>63</v>
      </c>
      <c r="G21" t="s">
        <v>64</v>
      </c>
      <c r="H21" t="s">
        <v>772</v>
      </c>
      <c r="I21" t="s">
        <v>8</v>
      </c>
      <c r="J21" t="s">
        <v>65</v>
      </c>
      <c r="K21" t="s">
        <v>862</v>
      </c>
      <c r="L21" t="s">
        <v>842</v>
      </c>
    </row>
    <row r="22" spans="1:12" x14ac:dyDescent="0.2">
      <c r="A22">
        <v>2000</v>
      </c>
      <c r="B22" s="1">
        <v>36744</v>
      </c>
      <c r="C22" s="3">
        <f t="shared" si="0"/>
        <v>2000</v>
      </c>
      <c r="D22" s="3">
        <f t="shared" si="1"/>
        <v>8</v>
      </c>
      <c r="E22" s="2">
        <v>0.66666666666666663</v>
      </c>
      <c r="F22" t="s">
        <v>36</v>
      </c>
      <c r="G22" t="s">
        <v>37</v>
      </c>
      <c r="H22" t="s">
        <v>766</v>
      </c>
      <c r="I22" t="s">
        <v>14</v>
      </c>
      <c r="J22" t="s">
        <v>27</v>
      </c>
      <c r="K22" t="s">
        <v>862</v>
      </c>
      <c r="L22" t="s">
        <v>842</v>
      </c>
    </row>
    <row r="23" spans="1:12" x14ac:dyDescent="0.2">
      <c r="A23">
        <v>2000</v>
      </c>
      <c r="B23" s="1">
        <v>36747</v>
      </c>
      <c r="C23" s="3">
        <f t="shared" si="0"/>
        <v>2000</v>
      </c>
      <c r="D23" s="3">
        <f t="shared" si="1"/>
        <v>8</v>
      </c>
      <c r="E23" s="2">
        <v>0.77083333333333337</v>
      </c>
      <c r="F23" t="s">
        <v>48</v>
      </c>
      <c r="G23" t="s">
        <v>49</v>
      </c>
      <c r="H23" t="s">
        <v>766</v>
      </c>
      <c r="I23" t="s">
        <v>50</v>
      </c>
      <c r="J23" t="s">
        <v>27</v>
      </c>
      <c r="K23" t="s">
        <v>862</v>
      </c>
      <c r="L23" t="s">
        <v>842</v>
      </c>
    </row>
    <row r="24" spans="1:12" x14ac:dyDescent="0.2">
      <c r="A24">
        <v>2000</v>
      </c>
      <c r="B24" s="1">
        <v>36748</v>
      </c>
      <c r="C24" s="3">
        <f t="shared" si="0"/>
        <v>2000</v>
      </c>
      <c r="D24" s="3">
        <f t="shared" si="1"/>
        <v>8</v>
      </c>
      <c r="E24" t="s">
        <v>19</v>
      </c>
      <c r="F24" t="s">
        <v>36</v>
      </c>
      <c r="G24" t="s">
        <v>37</v>
      </c>
      <c r="H24" t="s">
        <v>766</v>
      </c>
      <c r="I24" t="s">
        <v>66</v>
      </c>
      <c r="J24" t="s">
        <v>67</v>
      </c>
      <c r="K24" t="s">
        <v>762</v>
      </c>
      <c r="L24" t="s">
        <v>803</v>
      </c>
    </row>
    <row r="25" spans="1:12" x14ac:dyDescent="0.2">
      <c r="A25">
        <v>2000</v>
      </c>
      <c r="B25" s="1">
        <v>36748</v>
      </c>
      <c r="C25" s="3">
        <f t="shared" si="0"/>
        <v>2000</v>
      </c>
      <c r="D25" s="3">
        <f t="shared" si="1"/>
        <v>8</v>
      </c>
      <c r="E25" s="2">
        <v>0.89583333333333337</v>
      </c>
      <c r="F25" t="s">
        <v>63</v>
      </c>
      <c r="G25" t="s">
        <v>64</v>
      </c>
      <c r="H25" t="s">
        <v>772</v>
      </c>
      <c r="I25" t="s">
        <v>8</v>
      </c>
      <c r="J25" t="s">
        <v>27</v>
      </c>
      <c r="K25" t="s">
        <v>862</v>
      </c>
      <c r="L25" t="s">
        <v>842</v>
      </c>
    </row>
    <row r="26" spans="1:12" x14ac:dyDescent="0.2">
      <c r="A26">
        <v>2000</v>
      </c>
      <c r="B26" s="1">
        <v>36756</v>
      </c>
      <c r="C26" s="3">
        <f t="shared" si="0"/>
        <v>2000</v>
      </c>
      <c r="D26" s="3">
        <f t="shared" si="1"/>
        <v>8</v>
      </c>
      <c r="E26" s="2">
        <v>0.77083333333333337</v>
      </c>
      <c r="F26" t="s">
        <v>39</v>
      </c>
      <c r="G26" t="s">
        <v>40</v>
      </c>
      <c r="H26" t="s">
        <v>772</v>
      </c>
      <c r="I26" t="s">
        <v>8</v>
      </c>
      <c r="J26" t="s">
        <v>26</v>
      </c>
      <c r="K26" t="s">
        <v>862</v>
      </c>
      <c r="L26" t="s">
        <v>842</v>
      </c>
    </row>
    <row r="27" spans="1:12" x14ac:dyDescent="0.2">
      <c r="A27">
        <v>2000</v>
      </c>
      <c r="B27" s="1">
        <v>36766</v>
      </c>
      <c r="C27" s="3">
        <f t="shared" si="0"/>
        <v>2000</v>
      </c>
      <c r="D27" s="3">
        <f t="shared" si="1"/>
        <v>8</v>
      </c>
      <c r="E27" s="2">
        <v>0.95833333333333337</v>
      </c>
      <c r="F27" t="s">
        <v>68</v>
      </c>
      <c r="G27" t="s">
        <v>69</v>
      </c>
      <c r="H27" t="s">
        <v>766</v>
      </c>
      <c r="I27" t="s">
        <v>50</v>
      </c>
      <c r="J27" t="s">
        <v>70</v>
      </c>
      <c r="K27" t="s">
        <v>762</v>
      </c>
      <c r="L27" t="s">
        <v>803</v>
      </c>
    </row>
    <row r="28" spans="1:12" x14ac:dyDescent="0.2">
      <c r="A28">
        <v>2000</v>
      </c>
      <c r="B28" s="1">
        <v>36876</v>
      </c>
      <c r="C28" s="3">
        <f t="shared" si="0"/>
        <v>2000</v>
      </c>
      <c r="D28" s="3">
        <f t="shared" si="1"/>
        <v>12</v>
      </c>
      <c r="E28" s="2">
        <v>0.98333333333333328</v>
      </c>
      <c r="F28" t="s">
        <v>63</v>
      </c>
      <c r="G28" t="s">
        <v>64</v>
      </c>
      <c r="H28" t="s">
        <v>772</v>
      </c>
      <c r="J28" t="s">
        <v>814</v>
      </c>
      <c r="K28" t="s">
        <v>862</v>
      </c>
      <c r="L28" t="s">
        <v>842</v>
      </c>
    </row>
    <row r="29" spans="1:12" x14ac:dyDescent="0.2">
      <c r="A29">
        <v>2001</v>
      </c>
      <c r="B29" s="1">
        <v>36908</v>
      </c>
      <c r="C29" s="3">
        <f t="shared" si="0"/>
        <v>2001</v>
      </c>
      <c r="D29" s="3">
        <f t="shared" si="1"/>
        <v>1</v>
      </c>
      <c r="E29" s="2">
        <v>7.2916666666666671E-2</v>
      </c>
      <c r="F29" t="s">
        <v>71</v>
      </c>
      <c r="G29" t="s">
        <v>45</v>
      </c>
      <c r="H29" t="s">
        <v>777</v>
      </c>
      <c r="I29" t="s">
        <v>18</v>
      </c>
      <c r="J29" t="s">
        <v>72</v>
      </c>
      <c r="K29" t="s">
        <v>762</v>
      </c>
      <c r="L29" t="s">
        <v>803</v>
      </c>
    </row>
    <row r="30" spans="1:12" x14ac:dyDescent="0.2">
      <c r="A30">
        <v>2001</v>
      </c>
      <c r="B30" s="1">
        <v>36911</v>
      </c>
      <c r="C30" s="3">
        <f t="shared" si="0"/>
        <v>2001</v>
      </c>
      <c r="D30" s="3">
        <f t="shared" si="1"/>
        <v>1</v>
      </c>
      <c r="E30" s="2">
        <v>0.34375</v>
      </c>
      <c r="F30" t="s">
        <v>71</v>
      </c>
      <c r="G30" t="s">
        <v>45</v>
      </c>
      <c r="H30" t="s">
        <v>777</v>
      </c>
      <c r="I30" t="s">
        <v>18</v>
      </c>
      <c r="J30" t="s">
        <v>72</v>
      </c>
      <c r="K30" t="s">
        <v>762</v>
      </c>
      <c r="L30" t="s">
        <v>803</v>
      </c>
    </row>
    <row r="31" spans="1:12" x14ac:dyDescent="0.2">
      <c r="A31">
        <v>2001</v>
      </c>
      <c r="B31" s="1">
        <v>36956</v>
      </c>
      <c r="C31" s="3">
        <f t="shared" si="0"/>
        <v>2001</v>
      </c>
      <c r="D31" s="3">
        <f t="shared" si="1"/>
        <v>3</v>
      </c>
      <c r="E31" s="2">
        <v>0.38680555555555557</v>
      </c>
      <c r="F31" t="s">
        <v>73</v>
      </c>
      <c r="G31" t="s">
        <v>74</v>
      </c>
      <c r="H31" t="s">
        <v>767</v>
      </c>
      <c r="I31" t="s">
        <v>75</v>
      </c>
      <c r="J31" t="s">
        <v>76</v>
      </c>
      <c r="K31" t="s">
        <v>762</v>
      </c>
      <c r="L31" t="s">
        <v>803</v>
      </c>
    </row>
    <row r="32" spans="1:12" x14ac:dyDescent="0.2">
      <c r="A32">
        <v>2001</v>
      </c>
      <c r="B32" s="1">
        <v>36964</v>
      </c>
      <c r="C32" s="3">
        <f t="shared" si="0"/>
        <v>2001</v>
      </c>
      <c r="D32" s="3">
        <f t="shared" si="1"/>
        <v>3</v>
      </c>
      <c r="E32" s="2">
        <v>0.625</v>
      </c>
      <c r="F32" t="s">
        <v>12</v>
      </c>
      <c r="G32" t="s">
        <v>13</v>
      </c>
      <c r="H32" t="s">
        <v>780</v>
      </c>
      <c r="I32" t="s">
        <v>25</v>
      </c>
      <c r="J32" t="s">
        <v>76</v>
      </c>
      <c r="K32" t="s">
        <v>762</v>
      </c>
      <c r="L32" t="s">
        <v>803</v>
      </c>
    </row>
    <row r="33" spans="1:13" x14ac:dyDescent="0.2">
      <c r="A33">
        <v>2001</v>
      </c>
      <c r="B33" s="1">
        <v>36969</v>
      </c>
      <c r="C33" s="3">
        <f t="shared" si="0"/>
        <v>2001</v>
      </c>
      <c r="D33" s="3">
        <f t="shared" si="1"/>
        <v>3</v>
      </c>
      <c r="E33" s="2">
        <v>0.49305555555555558</v>
      </c>
      <c r="F33" t="s">
        <v>44</v>
      </c>
      <c r="G33" t="s">
        <v>45</v>
      </c>
      <c r="H33" t="s">
        <v>777</v>
      </c>
      <c r="I33" t="s">
        <v>18</v>
      </c>
      <c r="J33" t="s">
        <v>76</v>
      </c>
      <c r="K33" t="s">
        <v>762</v>
      </c>
      <c r="L33" t="s">
        <v>803</v>
      </c>
    </row>
    <row r="34" spans="1:13" x14ac:dyDescent="0.2">
      <c r="A34">
        <v>2001</v>
      </c>
      <c r="B34" s="1">
        <v>36970</v>
      </c>
      <c r="C34" s="3">
        <f t="shared" si="0"/>
        <v>2001</v>
      </c>
      <c r="D34" s="3">
        <f t="shared" si="1"/>
        <v>3</v>
      </c>
      <c r="E34" s="2">
        <v>0.38680555555555557</v>
      </c>
      <c r="F34" t="s">
        <v>44</v>
      </c>
      <c r="G34" t="s">
        <v>45</v>
      </c>
      <c r="H34" t="s">
        <v>777</v>
      </c>
      <c r="I34" t="s">
        <v>18</v>
      </c>
      <c r="J34" t="s">
        <v>76</v>
      </c>
      <c r="K34" t="s">
        <v>762</v>
      </c>
      <c r="L34" t="s">
        <v>803</v>
      </c>
    </row>
    <row r="35" spans="1:13" x14ac:dyDescent="0.2">
      <c r="A35">
        <v>2001</v>
      </c>
      <c r="B35" s="1">
        <v>36970</v>
      </c>
      <c r="C35" s="3">
        <f t="shared" si="0"/>
        <v>2001</v>
      </c>
      <c r="D35" s="3">
        <f t="shared" si="1"/>
        <v>3</v>
      </c>
      <c r="E35" s="2">
        <v>0.49305555555555558</v>
      </c>
      <c r="F35" t="s">
        <v>44</v>
      </c>
      <c r="G35" t="s">
        <v>45</v>
      </c>
      <c r="H35" t="s">
        <v>777</v>
      </c>
      <c r="I35" t="s">
        <v>18</v>
      </c>
      <c r="J35" t="s">
        <v>76</v>
      </c>
      <c r="K35" t="s">
        <v>762</v>
      </c>
      <c r="L35" t="s">
        <v>803</v>
      </c>
    </row>
    <row r="36" spans="1:13" x14ac:dyDescent="0.2">
      <c r="A36">
        <v>2001</v>
      </c>
      <c r="B36" s="1">
        <v>37018</v>
      </c>
      <c r="C36" s="3">
        <f t="shared" si="0"/>
        <v>2001</v>
      </c>
      <c r="D36" s="3">
        <f t="shared" si="1"/>
        <v>5</v>
      </c>
      <c r="E36" s="2">
        <v>0.69791666666666663</v>
      </c>
      <c r="F36" t="s">
        <v>44</v>
      </c>
      <c r="G36" t="s">
        <v>45</v>
      </c>
      <c r="H36" t="s">
        <v>777</v>
      </c>
      <c r="I36" t="s">
        <v>18</v>
      </c>
      <c r="J36" t="s">
        <v>77</v>
      </c>
      <c r="K36" t="s">
        <v>762</v>
      </c>
      <c r="L36" t="s">
        <v>803</v>
      </c>
    </row>
    <row r="37" spans="1:13" x14ac:dyDescent="0.2">
      <c r="A37">
        <v>2001</v>
      </c>
      <c r="B37" s="1">
        <v>37019</v>
      </c>
      <c r="C37" s="3">
        <f t="shared" si="0"/>
        <v>2001</v>
      </c>
      <c r="D37" s="3">
        <f t="shared" si="1"/>
        <v>5</v>
      </c>
      <c r="E37" s="2">
        <v>0.6333333333333333</v>
      </c>
      <c r="F37" t="s">
        <v>44</v>
      </c>
      <c r="G37" t="s">
        <v>45</v>
      </c>
      <c r="H37" t="s">
        <v>777</v>
      </c>
      <c r="I37" t="s">
        <v>18</v>
      </c>
      <c r="J37" t="s">
        <v>78</v>
      </c>
      <c r="K37" t="s">
        <v>762</v>
      </c>
      <c r="L37" t="s">
        <v>803</v>
      </c>
    </row>
    <row r="38" spans="1:13" x14ac:dyDescent="0.2">
      <c r="A38">
        <v>2001</v>
      </c>
      <c r="B38" s="1">
        <v>37050</v>
      </c>
      <c r="C38" s="3">
        <f t="shared" si="0"/>
        <v>2001</v>
      </c>
      <c r="D38" s="3">
        <f t="shared" si="1"/>
        <v>6</v>
      </c>
      <c r="E38" s="2">
        <v>0.79166666666666663</v>
      </c>
      <c r="F38" t="s">
        <v>12</v>
      </c>
      <c r="G38" t="s">
        <v>13</v>
      </c>
      <c r="H38" t="s">
        <v>780</v>
      </c>
      <c r="I38" t="s">
        <v>25</v>
      </c>
      <c r="J38" t="s">
        <v>79</v>
      </c>
      <c r="K38" t="s">
        <v>862</v>
      </c>
      <c r="L38" t="s">
        <v>845</v>
      </c>
      <c r="M38" t="s">
        <v>80</v>
      </c>
    </row>
    <row r="39" spans="1:13" x14ac:dyDescent="0.2">
      <c r="A39">
        <v>2001</v>
      </c>
      <c r="B39" s="1">
        <v>37050</v>
      </c>
      <c r="C39" s="3">
        <f t="shared" si="0"/>
        <v>2001</v>
      </c>
      <c r="D39" s="3">
        <f t="shared" si="1"/>
        <v>6</v>
      </c>
      <c r="E39" s="2">
        <v>0.68194444444444446</v>
      </c>
      <c r="F39" t="s">
        <v>12</v>
      </c>
      <c r="G39" t="s">
        <v>13</v>
      </c>
      <c r="H39" t="s">
        <v>780</v>
      </c>
      <c r="I39" t="s">
        <v>25</v>
      </c>
      <c r="J39" t="s">
        <v>72</v>
      </c>
      <c r="K39" t="s">
        <v>762</v>
      </c>
      <c r="L39" t="s">
        <v>803</v>
      </c>
    </row>
    <row r="40" spans="1:13" x14ac:dyDescent="0.2">
      <c r="A40">
        <v>2001</v>
      </c>
      <c r="B40" s="1">
        <v>37067</v>
      </c>
      <c r="C40" s="3">
        <f t="shared" si="0"/>
        <v>2001</v>
      </c>
      <c r="D40" s="3">
        <f t="shared" si="1"/>
        <v>6</v>
      </c>
      <c r="E40" s="2">
        <v>0.55902777777777779</v>
      </c>
      <c r="F40" t="s">
        <v>32</v>
      </c>
      <c r="G40" t="s">
        <v>33</v>
      </c>
      <c r="H40" t="s">
        <v>767</v>
      </c>
      <c r="I40" t="s">
        <v>34</v>
      </c>
      <c r="J40" t="s">
        <v>81</v>
      </c>
      <c r="K40" t="s">
        <v>762</v>
      </c>
      <c r="L40" t="s">
        <v>803</v>
      </c>
    </row>
    <row r="41" spans="1:13" x14ac:dyDescent="0.2">
      <c r="A41">
        <v>2001</v>
      </c>
      <c r="B41" s="1">
        <v>37112</v>
      </c>
      <c r="C41" s="3">
        <f t="shared" si="0"/>
        <v>2001</v>
      </c>
      <c r="D41" s="3">
        <f t="shared" si="1"/>
        <v>8</v>
      </c>
      <c r="E41" s="2">
        <v>0.63263888888888886</v>
      </c>
      <c r="F41" t="s">
        <v>22</v>
      </c>
      <c r="G41" t="s">
        <v>23</v>
      </c>
      <c r="H41" t="s">
        <v>772</v>
      </c>
      <c r="I41" t="s">
        <v>82</v>
      </c>
      <c r="J41" t="s">
        <v>83</v>
      </c>
      <c r="K41" t="s">
        <v>762</v>
      </c>
      <c r="L41" t="s">
        <v>803</v>
      </c>
    </row>
    <row r="42" spans="1:13" x14ac:dyDescent="0.2">
      <c r="A42">
        <v>2002</v>
      </c>
      <c r="B42" s="1">
        <v>37285</v>
      </c>
      <c r="C42" s="3">
        <f t="shared" si="0"/>
        <v>2002</v>
      </c>
      <c r="D42" s="3">
        <f t="shared" si="1"/>
        <v>1</v>
      </c>
      <c r="E42" t="s">
        <v>19</v>
      </c>
      <c r="F42" t="s">
        <v>84</v>
      </c>
      <c r="G42" t="s">
        <v>85</v>
      </c>
      <c r="H42" t="s">
        <v>766</v>
      </c>
      <c r="I42" t="s">
        <v>42</v>
      </c>
      <c r="J42" t="s">
        <v>9</v>
      </c>
      <c r="K42" t="s">
        <v>862</v>
      </c>
      <c r="L42" t="s">
        <v>843</v>
      </c>
    </row>
    <row r="43" spans="1:13" x14ac:dyDescent="0.2">
      <c r="A43">
        <v>2002</v>
      </c>
      <c r="B43" s="1">
        <v>37286</v>
      </c>
      <c r="C43" s="3">
        <f t="shared" si="0"/>
        <v>2002</v>
      </c>
      <c r="D43" s="3">
        <f t="shared" si="1"/>
        <v>1</v>
      </c>
      <c r="E43" s="2">
        <v>0.25</v>
      </c>
      <c r="F43" t="s">
        <v>86</v>
      </c>
      <c r="G43" t="s">
        <v>87</v>
      </c>
      <c r="H43" t="s">
        <v>780</v>
      </c>
      <c r="I43" t="s">
        <v>42</v>
      </c>
      <c r="J43" t="s">
        <v>9</v>
      </c>
      <c r="K43" t="s">
        <v>862</v>
      </c>
      <c r="L43" t="s">
        <v>843</v>
      </c>
    </row>
    <row r="44" spans="1:13" x14ac:dyDescent="0.2">
      <c r="A44">
        <v>2002</v>
      </c>
      <c r="B44" s="1">
        <v>37286</v>
      </c>
      <c r="C44" s="3">
        <f t="shared" si="0"/>
        <v>2002</v>
      </c>
      <c r="D44" s="3">
        <f t="shared" si="1"/>
        <v>1</v>
      </c>
      <c r="E44" s="2">
        <v>0.66666666666666663</v>
      </c>
      <c r="F44" t="s">
        <v>84</v>
      </c>
      <c r="G44" t="s">
        <v>85</v>
      </c>
      <c r="H44" t="s">
        <v>766</v>
      </c>
      <c r="I44" t="s">
        <v>42</v>
      </c>
      <c r="J44" t="s">
        <v>9</v>
      </c>
      <c r="K44" t="s">
        <v>862</v>
      </c>
      <c r="L44" t="s">
        <v>843</v>
      </c>
    </row>
    <row r="45" spans="1:13" x14ac:dyDescent="0.2">
      <c r="A45">
        <v>2002</v>
      </c>
      <c r="B45" s="1">
        <v>37314</v>
      </c>
      <c r="C45" s="3">
        <f t="shared" si="0"/>
        <v>2002</v>
      </c>
      <c r="D45" s="3">
        <f t="shared" si="1"/>
        <v>2</v>
      </c>
      <c r="E45" s="2">
        <v>0.45</v>
      </c>
      <c r="F45" t="s">
        <v>44</v>
      </c>
      <c r="G45" t="s">
        <v>45</v>
      </c>
      <c r="H45" t="s">
        <v>777</v>
      </c>
      <c r="I45" t="s">
        <v>18</v>
      </c>
      <c r="J45" t="s">
        <v>88</v>
      </c>
      <c r="K45" t="s">
        <v>762</v>
      </c>
      <c r="L45" t="s">
        <v>803</v>
      </c>
    </row>
    <row r="46" spans="1:13" x14ac:dyDescent="0.2">
      <c r="A46">
        <v>2002</v>
      </c>
      <c r="B46" s="1">
        <v>37324</v>
      </c>
      <c r="C46" s="3">
        <f t="shared" si="0"/>
        <v>2002</v>
      </c>
      <c r="D46" s="3">
        <f t="shared" si="1"/>
        <v>3</v>
      </c>
      <c r="E46" s="2">
        <v>0</v>
      </c>
      <c r="F46" t="s">
        <v>89</v>
      </c>
      <c r="G46" t="s">
        <v>90</v>
      </c>
      <c r="H46" t="s">
        <v>770</v>
      </c>
      <c r="I46" t="s">
        <v>50</v>
      </c>
      <c r="J46" t="s">
        <v>26</v>
      </c>
      <c r="K46" t="s">
        <v>862</v>
      </c>
      <c r="L46" t="s">
        <v>842</v>
      </c>
    </row>
    <row r="47" spans="1:13" x14ac:dyDescent="0.2">
      <c r="A47">
        <v>2002</v>
      </c>
      <c r="B47" s="1">
        <v>37446</v>
      </c>
      <c r="C47" s="3">
        <f t="shared" si="0"/>
        <v>2002</v>
      </c>
      <c r="D47" s="3">
        <f t="shared" si="1"/>
        <v>7</v>
      </c>
      <c r="E47" s="2">
        <v>0.51875000000000004</v>
      </c>
      <c r="F47" t="s">
        <v>44</v>
      </c>
      <c r="G47" t="s">
        <v>45</v>
      </c>
      <c r="H47" t="s">
        <v>777</v>
      </c>
      <c r="I47" t="s">
        <v>18</v>
      </c>
      <c r="J47" t="s">
        <v>76</v>
      </c>
      <c r="K47" t="s">
        <v>762</v>
      </c>
      <c r="L47" t="s">
        <v>803</v>
      </c>
    </row>
    <row r="48" spans="1:13" x14ac:dyDescent="0.2">
      <c r="A48">
        <v>2002</v>
      </c>
      <c r="B48" s="1">
        <v>37456</v>
      </c>
      <c r="C48" s="3">
        <f t="shared" si="0"/>
        <v>2002</v>
      </c>
      <c r="D48" s="3">
        <f t="shared" si="1"/>
        <v>7</v>
      </c>
      <c r="E48" s="2">
        <v>0.49375000000000002</v>
      </c>
      <c r="F48" t="s">
        <v>44</v>
      </c>
      <c r="G48" t="s">
        <v>45</v>
      </c>
      <c r="H48" t="s">
        <v>777</v>
      </c>
      <c r="I48" t="s">
        <v>18</v>
      </c>
      <c r="J48" t="s">
        <v>91</v>
      </c>
      <c r="K48" t="s">
        <v>762</v>
      </c>
      <c r="L48" t="s">
        <v>803</v>
      </c>
    </row>
    <row r="49" spans="1:13" x14ac:dyDescent="0.2">
      <c r="A49">
        <v>2002</v>
      </c>
      <c r="B49" s="1">
        <v>37457</v>
      </c>
      <c r="C49" s="3">
        <f t="shared" si="0"/>
        <v>2002</v>
      </c>
      <c r="D49" s="3">
        <f t="shared" si="1"/>
        <v>7</v>
      </c>
      <c r="E49" s="2">
        <v>0.52777777777777779</v>
      </c>
      <c r="F49" t="s">
        <v>32</v>
      </c>
      <c r="G49" t="s">
        <v>33</v>
      </c>
      <c r="H49" t="s">
        <v>767</v>
      </c>
      <c r="I49" t="s">
        <v>34</v>
      </c>
      <c r="J49" t="s">
        <v>92</v>
      </c>
      <c r="K49" t="s">
        <v>762</v>
      </c>
      <c r="L49" t="s">
        <v>803</v>
      </c>
    </row>
    <row r="50" spans="1:13" x14ac:dyDescent="0.2">
      <c r="A50">
        <v>2002</v>
      </c>
      <c r="B50" s="1">
        <v>37470</v>
      </c>
      <c r="C50" s="3">
        <f t="shared" si="0"/>
        <v>2002</v>
      </c>
      <c r="D50" s="3">
        <f t="shared" si="1"/>
        <v>8</v>
      </c>
      <c r="E50" s="2">
        <v>0.52986111111111112</v>
      </c>
      <c r="F50" t="s">
        <v>36</v>
      </c>
      <c r="G50" t="s">
        <v>37</v>
      </c>
      <c r="H50" t="s">
        <v>766</v>
      </c>
      <c r="I50" t="s">
        <v>14</v>
      </c>
      <c r="J50" t="s">
        <v>76</v>
      </c>
      <c r="K50" t="s">
        <v>762</v>
      </c>
      <c r="L50" t="s">
        <v>803</v>
      </c>
    </row>
    <row r="51" spans="1:13" x14ac:dyDescent="0.2">
      <c r="A51">
        <v>2002</v>
      </c>
      <c r="B51" s="1">
        <v>37477</v>
      </c>
      <c r="C51" s="3">
        <f t="shared" si="0"/>
        <v>2002</v>
      </c>
      <c r="D51" s="3">
        <f t="shared" si="1"/>
        <v>8</v>
      </c>
      <c r="E51" s="2">
        <v>0.34930555555555554</v>
      </c>
      <c r="F51" t="s">
        <v>93</v>
      </c>
      <c r="G51" t="s">
        <v>94</v>
      </c>
      <c r="H51" t="s">
        <v>772</v>
      </c>
      <c r="I51" t="s">
        <v>8</v>
      </c>
      <c r="J51" t="s">
        <v>76</v>
      </c>
      <c r="K51" t="s">
        <v>762</v>
      </c>
      <c r="L51" t="s">
        <v>803</v>
      </c>
    </row>
    <row r="52" spans="1:13" x14ac:dyDescent="0.2">
      <c r="A52">
        <v>2002</v>
      </c>
      <c r="B52" s="1">
        <v>37493</v>
      </c>
      <c r="C52" s="3">
        <f t="shared" si="0"/>
        <v>2002</v>
      </c>
      <c r="D52" s="3">
        <f t="shared" si="1"/>
        <v>8</v>
      </c>
      <c r="E52" s="2">
        <v>0.15347222222222223</v>
      </c>
      <c r="F52" t="s">
        <v>44</v>
      </c>
      <c r="G52" t="s">
        <v>45</v>
      </c>
      <c r="H52" t="s">
        <v>777</v>
      </c>
      <c r="I52" t="s">
        <v>18</v>
      </c>
      <c r="J52" t="s">
        <v>76</v>
      </c>
      <c r="K52" t="s">
        <v>762</v>
      </c>
      <c r="L52" t="s">
        <v>803</v>
      </c>
    </row>
    <row r="53" spans="1:13" x14ac:dyDescent="0.2">
      <c r="A53">
        <v>2002</v>
      </c>
      <c r="B53" s="1">
        <v>37496</v>
      </c>
      <c r="C53" s="3">
        <f t="shared" si="0"/>
        <v>2002</v>
      </c>
      <c r="D53" s="3">
        <f t="shared" si="1"/>
        <v>8</v>
      </c>
      <c r="E53" s="2">
        <v>0.58958333333333335</v>
      </c>
      <c r="F53" t="s">
        <v>93</v>
      </c>
      <c r="G53" t="s">
        <v>94</v>
      </c>
      <c r="H53" t="s">
        <v>772</v>
      </c>
      <c r="I53" t="s">
        <v>8</v>
      </c>
      <c r="J53" t="s">
        <v>26</v>
      </c>
      <c r="K53" t="s">
        <v>862</v>
      </c>
      <c r="L53" t="s">
        <v>842</v>
      </c>
    </row>
    <row r="54" spans="1:13" x14ac:dyDescent="0.2">
      <c r="A54">
        <v>2002</v>
      </c>
      <c r="B54" s="1">
        <v>37532</v>
      </c>
      <c r="C54" s="3">
        <f t="shared" si="0"/>
        <v>2002</v>
      </c>
      <c r="D54" s="3">
        <f t="shared" si="1"/>
        <v>10</v>
      </c>
      <c r="E54" s="2">
        <v>0.14791666666666667</v>
      </c>
      <c r="F54" t="s">
        <v>95</v>
      </c>
      <c r="G54" t="s">
        <v>96</v>
      </c>
      <c r="H54" t="s">
        <v>780</v>
      </c>
      <c r="I54" t="s">
        <v>42</v>
      </c>
      <c r="J54" t="s">
        <v>97</v>
      </c>
      <c r="K54" t="s">
        <v>862</v>
      </c>
      <c r="L54" t="s">
        <v>845</v>
      </c>
      <c r="M54" t="s">
        <v>98</v>
      </c>
    </row>
    <row r="55" spans="1:13" x14ac:dyDescent="0.2">
      <c r="A55">
        <v>2002</v>
      </c>
      <c r="B55" s="1">
        <v>37566</v>
      </c>
      <c r="C55" s="3">
        <f t="shared" si="0"/>
        <v>2002</v>
      </c>
      <c r="D55" s="3">
        <f t="shared" si="1"/>
        <v>11</v>
      </c>
      <c r="E55" s="2">
        <v>0.91666666666666663</v>
      </c>
      <c r="F55" t="s">
        <v>44</v>
      </c>
      <c r="G55" t="s">
        <v>45</v>
      </c>
      <c r="H55" t="s">
        <v>777</v>
      </c>
      <c r="I55" t="s">
        <v>18</v>
      </c>
      <c r="J55" t="s">
        <v>99</v>
      </c>
      <c r="K55" t="s">
        <v>862</v>
      </c>
      <c r="L55" t="s">
        <v>843</v>
      </c>
    </row>
    <row r="56" spans="1:13" x14ac:dyDescent="0.2">
      <c r="A56">
        <v>2002</v>
      </c>
      <c r="B56" s="1">
        <v>37577</v>
      </c>
      <c r="C56" s="3">
        <f t="shared" si="0"/>
        <v>2002</v>
      </c>
      <c r="D56" s="3">
        <f t="shared" si="1"/>
        <v>11</v>
      </c>
      <c r="E56" s="2">
        <v>0.65833333333333333</v>
      </c>
      <c r="F56" t="s">
        <v>32</v>
      </c>
      <c r="G56" t="s">
        <v>33</v>
      </c>
      <c r="H56" t="s">
        <v>767</v>
      </c>
      <c r="I56" t="s">
        <v>102</v>
      </c>
      <c r="J56" t="s">
        <v>103</v>
      </c>
      <c r="K56" t="s">
        <v>762</v>
      </c>
      <c r="L56" t="s">
        <v>803</v>
      </c>
    </row>
    <row r="57" spans="1:13" x14ac:dyDescent="0.2">
      <c r="A57">
        <v>2002</v>
      </c>
      <c r="B57" s="1">
        <v>37577</v>
      </c>
      <c r="C57" s="3">
        <f t="shared" si="0"/>
        <v>2002</v>
      </c>
      <c r="D57" s="3">
        <f t="shared" si="1"/>
        <v>11</v>
      </c>
      <c r="E57" s="2">
        <v>0.25</v>
      </c>
      <c r="F57" t="s">
        <v>100</v>
      </c>
      <c r="G57" t="s">
        <v>101</v>
      </c>
      <c r="H57" t="s">
        <v>767</v>
      </c>
      <c r="I57" t="s">
        <v>34</v>
      </c>
      <c r="J57" t="s">
        <v>9</v>
      </c>
      <c r="K57" t="s">
        <v>862</v>
      </c>
      <c r="L57" t="s">
        <v>843</v>
      </c>
    </row>
    <row r="58" spans="1:13" x14ac:dyDescent="0.2">
      <c r="A58">
        <v>2002</v>
      </c>
      <c r="B58" s="1">
        <v>37593</v>
      </c>
      <c r="C58" s="3">
        <f t="shared" si="0"/>
        <v>2002</v>
      </c>
      <c r="D58" s="3">
        <f t="shared" si="1"/>
        <v>12</v>
      </c>
      <c r="E58" s="2">
        <v>0.77083333333333337</v>
      </c>
      <c r="F58" t="s">
        <v>104</v>
      </c>
      <c r="G58" t="s">
        <v>105</v>
      </c>
      <c r="H58" t="s">
        <v>780</v>
      </c>
      <c r="I58" t="s">
        <v>42</v>
      </c>
      <c r="J58" t="s">
        <v>9</v>
      </c>
      <c r="K58" t="s">
        <v>862</v>
      </c>
      <c r="L58" t="s">
        <v>843</v>
      </c>
    </row>
    <row r="59" spans="1:13" x14ac:dyDescent="0.2">
      <c r="A59">
        <v>2002</v>
      </c>
      <c r="B59" s="1">
        <v>37601</v>
      </c>
      <c r="C59" s="3">
        <f t="shared" si="0"/>
        <v>2002</v>
      </c>
      <c r="D59" s="3">
        <f t="shared" si="1"/>
        <v>12</v>
      </c>
      <c r="E59" s="2">
        <v>0.54791666666666672</v>
      </c>
      <c r="F59" t="s">
        <v>22</v>
      </c>
      <c r="G59" t="s">
        <v>23</v>
      </c>
      <c r="H59" t="s">
        <v>772</v>
      </c>
      <c r="I59" t="s">
        <v>8</v>
      </c>
      <c r="J59" t="s">
        <v>99</v>
      </c>
      <c r="K59" t="s">
        <v>862</v>
      </c>
      <c r="L59" t="s">
        <v>843</v>
      </c>
    </row>
    <row r="60" spans="1:13" x14ac:dyDescent="0.2">
      <c r="A60">
        <v>2002</v>
      </c>
      <c r="B60" s="1">
        <v>37604</v>
      </c>
      <c r="C60" s="3">
        <f t="shared" si="0"/>
        <v>2002</v>
      </c>
      <c r="D60" s="3">
        <f t="shared" si="1"/>
        <v>12</v>
      </c>
      <c r="E60" s="2">
        <v>0.45833333333333331</v>
      </c>
      <c r="F60" t="s">
        <v>44</v>
      </c>
      <c r="G60" t="s">
        <v>45</v>
      </c>
      <c r="H60" t="s">
        <v>777</v>
      </c>
      <c r="I60" t="s">
        <v>18</v>
      </c>
      <c r="J60" t="s">
        <v>99</v>
      </c>
      <c r="K60" t="s">
        <v>862</v>
      </c>
      <c r="L60" t="s">
        <v>843</v>
      </c>
    </row>
    <row r="61" spans="1:13" x14ac:dyDescent="0.2">
      <c r="A61">
        <v>2002</v>
      </c>
      <c r="B61" s="1">
        <v>37609</v>
      </c>
      <c r="C61" s="3">
        <f t="shared" si="0"/>
        <v>2002</v>
      </c>
      <c r="D61" s="3">
        <f t="shared" si="1"/>
        <v>12</v>
      </c>
      <c r="E61" s="2">
        <v>0.25</v>
      </c>
      <c r="F61" t="s">
        <v>44</v>
      </c>
      <c r="G61" t="s">
        <v>45</v>
      </c>
      <c r="H61" t="s">
        <v>777</v>
      </c>
      <c r="I61" t="s">
        <v>18</v>
      </c>
      <c r="J61" t="s">
        <v>99</v>
      </c>
      <c r="K61" t="s">
        <v>862</v>
      </c>
      <c r="L61" t="s">
        <v>843</v>
      </c>
    </row>
    <row r="62" spans="1:13" x14ac:dyDescent="0.2">
      <c r="A62">
        <v>2002</v>
      </c>
      <c r="B62" s="1">
        <v>37615</v>
      </c>
      <c r="C62" s="3">
        <f t="shared" si="0"/>
        <v>2002</v>
      </c>
      <c r="D62" s="3">
        <f t="shared" si="1"/>
        <v>12</v>
      </c>
      <c r="E62" s="2">
        <v>0.41666666666666669</v>
      </c>
      <c r="F62" t="s">
        <v>106</v>
      </c>
      <c r="G62" t="s">
        <v>107</v>
      </c>
      <c r="H62" t="s">
        <v>767</v>
      </c>
      <c r="I62" t="s">
        <v>30</v>
      </c>
      <c r="J62" t="s">
        <v>99</v>
      </c>
      <c r="K62" t="s">
        <v>862</v>
      </c>
      <c r="L62" t="s">
        <v>843</v>
      </c>
    </row>
    <row r="63" spans="1:13" x14ac:dyDescent="0.2">
      <c r="A63">
        <v>2002</v>
      </c>
      <c r="B63" s="1">
        <v>37615</v>
      </c>
      <c r="C63" s="3">
        <f t="shared" si="0"/>
        <v>2002</v>
      </c>
      <c r="D63" s="3">
        <f t="shared" si="1"/>
        <v>12</v>
      </c>
      <c r="E63" s="2">
        <v>0.70833333333333337</v>
      </c>
      <c r="F63" t="s">
        <v>106</v>
      </c>
      <c r="G63" t="s">
        <v>107</v>
      </c>
      <c r="H63" t="s">
        <v>767</v>
      </c>
      <c r="I63" t="s">
        <v>30</v>
      </c>
      <c r="J63" t="s">
        <v>99</v>
      </c>
      <c r="K63" t="s">
        <v>862</v>
      </c>
      <c r="L63" t="s">
        <v>842</v>
      </c>
    </row>
    <row r="64" spans="1:13" x14ac:dyDescent="0.2">
      <c r="A64">
        <v>2003</v>
      </c>
      <c r="B64" s="1">
        <v>37679</v>
      </c>
      <c r="C64" s="3">
        <f t="shared" si="0"/>
        <v>2003</v>
      </c>
      <c r="D64" s="3">
        <f t="shared" si="1"/>
        <v>2</v>
      </c>
      <c r="E64" s="2">
        <v>0.48055555555555557</v>
      </c>
      <c r="F64" t="s">
        <v>39</v>
      </c>
      <c r="G64" t="s">
        <v>40</v>
      </c>
      <c r="H64" t="s">
        <v>772</v>
      </c>
      <c r="I64" t="s">
        <v>8</v>
      </c>
      <c r="J64" t="s">
        <v>108</v>
      </c>
      <c r="K64" t="s">
        <v>862</v>
      </c>
      <c r="L64" t="s">
        <v>843</v>
      </c>
    </row>
    <row r="65" spans="1:13" x14ac:dyDescent="0.2">
      <c r="A65">
        <v>2003</v>
      </c>
      <c r="B65" s="1">
        <v>37714</v>
      </c>
      <c r="C65" s="3">
        <f t="shared" si="0"/>
        <v>2003</v>
      </c>
      <c r="D65" s="3">
        <f t="shared" si="1"/>
        <v>4</v>
      </c>
      <c r="E65" s="2">
        <v>0.79166666666666663</v>
      </c>
      <c r="F65" t="s">
        <v>89</v>
      </c>
      <c r="G65" t="s">
        <v>90</v>
      </c>
      <c r="H65" t="s">
        <v>770</v>
      </c>
      <c r="I65" t="s">
        <v>50</v>
      </c>
      <c r="J65" t="s">
        <v>9</v>
      </c>
      <c r="K65" t="s">
        <v>862</v>
      </c>
      <c r="L65" t="s">
        <v>843</v>
      </c>
    </row>
    <row r="66" spans="1:13" x14ac:dyDescent="0.2">
      <c r="A66">
        <v>2003</v>
      </c>
      <c r="B66" s="1">
        <v>37715</v>
      </c>
      <c r="C66" s="3">
        <f t="shared" si="0"/>
        <v>2003</v>
      </c>
      <c r="D66" s="3">
        <f t="shared" si="1"/>
        <v>4</v>
      </c>
      <c r="E66" s="2">
        <v>0.13263888888888889</v>
      </c>
      <c r="F66" t="s">
        <v>32</v>
      </c>
      <c r="G66" t="s">
        <v>33</v>
      </c>
      <c r="H66" t="s">
        <v>767</v>
      </c>
      <c r="I66" t="s">
        <v>34</v>
      </c>
      <c r="J66" t="s">
        <v>109</v>
      </c>
      <c r="K66" t="s">
        <v>862</v>
      </c>
      <c r="L66" t="s">
        <v>843</v>
      </c>
    </row>
    <row r="67" spans="1:13" x14ac:dyDescent="0.2">
      <c r="A67">
        <v>2003</v>
      </c>
      <c r="B67" s="1">
        <v>37726</v>
      </c>
      <c r="C67" s="3">
        <f t="shared" ref="C67:C130" si="2">YEAR(B67)</f>
        <v>2003</v>
      </c>
      <c r="D67" s="3">
        <f t="shared" ref="D67:D130" si="3">MONTH(B67)</f>
        <v>4</v>
      </c>
      <c r="E67" s="2">
        <v>0.45833333333333331</v>
      </c>
      <c r="F67" t="s">
        <v>12</v>
      </c>
      <c r="G67" t="s">
        <v>13</v>
      </c>
      <c r="H67" t="s">
        <v>780</v>
      </c>
      <c r="I67" t="s">
        <v>25</v>
      </c>
      <c r="J67" t="s">
        <v>110</v>
      </c>
      <c r="K67" t="s">
        <v>762</v>
      </c>
      <c r="L67" t="s">
        <v>803</v>
      </c>
    </row>
    <row r="68" spans="1:13" x14ac:dyDescent="0.2">
      <c r="A68">
        <v>2003</v>
      </c>
      <c r="B68" s="1">
        <v>37743</v>
      </c>
      <c r="C68" s="3">
        <f t="shared" si="2"/>
        <v>2003</v>
      </c>
      <c r="D68" s="3">
        <f t="shared" si="3"/>
        <v>5</v>
      </c>
      <c r="E68" s="2">
        <v>0.70833333333333337</v>
      </c>
      <c r="F68" t="s">
        <v>10</v>
      </c>
      <c r="G68" t="s">
        <v>11</v>
      </c>
      <c r="H68" t="s">
        <v>772</v>
      </c>
      <c r="I68" t="s">
        <v>8</v>
      </c>
      <c r="J68" t="s">
        <v>111</v>
      </c>
      <c r="K68" t="s">
        <v>862</v>
      </c>
      <c r="L68" t="s">
        <v>842</v>
      </c>
    </row>
    <row r="69" spans="1:13" x14ac:dyDescent="0.2">
      <c r="A69">
        <v>2003</v>
      </c>
      <c r="B69" s="1">
        <v>37743</v>
      </c>
      <c r="C69" s="3">
        <f t="shared" si="2"/>
        <v>2003</v>
      </c>
      <c r="D69" s="3">
        <f t="shared" si="3"/>
        <v>5</v>
      </c>
      <c r="E69" s="2">
        <v>0.83333333333333337</v>
      </c>
      <c r="F69" t="s">
        <v>112</v>
      </c>
      <c r="G69" t="s">
        <v>113</v>
      </c>
      <c r="H69" t="s">
        <v>772</v>
      </c>
      <c r="I69" t="s">
        <v>8</v>
      </c>
      <c r="J69" t="s">
        <v>111</v>
      </c>
      <c r="K69" t="s">
        <v>862</v>
      </c>
      <c r="L69" t="s">
        <v>842</v>
      </c>
    </row>
    <row r="70" spans="1:13" x14ac:dyDescent="0.2">
      <c r="A70">
        <v>2003</v>
      </c>
      <c r="B70" s="1">
        <v>37756</v>
      </c>
      <c r="C70" s="3">
        <f t="shared" si="2"/>
        <v>2003</v>
      </c>
      <c r="D70" s="3">
        <f t="shared" si="3"/>
        <v>5</v>
      </c>
      <c r="E70" s="2">
        <v>0.11944444444444445</v>
      </c>
      <c r="F70" t="s">
        <v>12</v>
      </c>
      <c r="G70" t="s">
        <v>13</v>
      </c>
      <c r="H70" t="s">
        <v>780</v>
      </c>
      <c r="I70" t="s">
        <v>25</v>
      </c>
      <c r="J70" t="s">
        <v>76</v>
      </c>
      <c r="K70" t="s">
        <v>762</v>
      </c>
      <c r="L70" t="s">
        <v>803</v>
      </c>
    </row>
    <row r="71" spans="1:13" x14ac:dyDescent="0.2">
      <c r="A71">
        <v>2003</v>
      </c>
      <c r="B71" s="1">
        <v>37756</v>
      </c>
      <c r="C71" s="3">
        <f t="shared" si="2"/>
        <v>2003</v>
      </c>
      <c r="D71" s="3">
        <f t="shared" si="3"/>
        <v>5</v>
      </c>
      <c r="E71" s="2">
        <v>0.58333333333333337</v>
      </c>
      <c r="F71" t="s">
        <v>89</v>
      </c>
      <c r="G71" t="s">
        <v>90</v>
      </c>
      <c r="H71" t="s">
        <v>770</v>
      </c>
      <c r="I71" t="s">
        <v>14</v>
      </c>
      <c r="J71" t="s">
        <v>114</v>
      </c>
      <c r="K71" t="s">
        <v>862</v>
      </c>
      <c r="L71" t="s">
        <v>842</v>
      </c>
    </row>
    <row r="72" spans="1:13" x14ac:dyDescent="0.2">
      <c r="A72">
        <v>2003</v>
      </c>
      <c r="B72" s="1">
        <v>37787</v>
      </c>
      <c r="C72" s="3">
        <f t="shared" si="2"/>
        <v>2003</v>
      </c>
      <c r="D72" s="3">
        <f t="shared" si="3"/>
        <v>6</v>
      </c>
      <c r="E72" s="2">
        <v>0.6333333333333333</v>
      </c>
      <c r="F72" t="s">
        <v>115</v>
      </c>
      <c r="G72" t="s">
        <v>116</v>
      </c>
      <c r="H72" t="s">
        <v>778</v>
      </c>
      <c r="I72" t="s">
        <v>117</v>
      </c>
      <c r="J72" t="s">
        <v>118</v>
      </c>
      <c r="K72" t="s">
        <v>762</v>
      </c>
      <c r="L72" t="s">
        <v>803</v>
      </c>
    </row>
    <row r="73" spans="1:13" x14ac:dyDescent="0.2">
      <c r="A73">
        <v>2003</v>
      </c>
      <c r="B73" s="1">
        <v>37802</v>
      </c>
      <c r="C73" s="3">
        <f t="shared" si="2"/>
        <v>2003</v>
      </c>
      <c r="D73" s="3">
        <f t="shared" si="3"/>
        <v>6</v>
      </c>
      <c r="E73" s="2">
        <v>0.54166666666666663</v>
      </c>
      <c r="F73" t="s">
        <v>95</v>
      </c>
      <c r="G73" t="s">
        <v>96</v>
      </c>
      <c r="H73" t="s">
        <v>780</v>
      </c>
      <c r="I73" t="s">
        <v>42</v>
      </c>
      <c r="J73" t="s">
        <v>848</v>
      </c>
      <c r="K73" t="s">
        <v>862</v>
      </c>
      <c r="L73" t="s">
        <v>845</v>
      </c>
      <c r="M73" t="s">
        <v>848</v>
      </c>
    </row>
    <row r="74" spans="1:13" x14ac:dyDescent="0.2">
      <c r="A74">
        <v>2003</v>
      </c>
      <c r="B74" s="1">
        <v>37803</v>
      </c>
      <c r="C74" s="3">
        <f t="shared" si="2"/>
        <v>2003</v>
      </c>
      <c r="D74" s="3">
        <f t="shared" si="3"/>
        <v>7</v>
      </c>
      <c r="E74" s="2">
        <v>0.63541666666666663</v>
      </c>
      <c r="F74" t="s">
        <v>52</v>
      </c>
      <c r="G74" t="s">
        <v>53</v>
      </c>
      <c r="H74" t="s">
        <v>782</v>
      </c>
      <c r="I74" t="s">
        <v>117</v>
      </c>
      <c r="J74" t="s">
        <v>119</v>
      </c>
      <c r="K74" t="s">
        <v>762</v>
      </c>
      <c r="L74" t="s">
        <v>803</v>
      </c>
    </row>
    <row r="75" spans="1:13" x14ac:dyDescent="0.2">
      <c r="A75">
        <v>2003</v>
      </c>
      <c r="B75" s="1">
        <v>37804</v>
      </c>
      <c r="C75" s="3">
        <f t="shared" si="2"/>
        <v>2003</v>
      </c>
      <c r="D75" s="3">
        <f t="shared" si="3"/>
        <v>7</v>
      </c>
      <c r="E75" s="2">
        <v>0.57916666666666672</v>
      </c>
      <c r="F75" t="s">
        <v>44</v>
      </c>
      <c r="G75" t="s">
        <v>45</v>
      </c>
      <c r="H75" t="s">
        <v>777</v>
      </c>
      <c r="I75" t="s">
        <v>117</v>
      </c>
      <c r="J75" t="s">
        <v>120</v>
      </c>
      <c r="K75" t="s">
        <v>762</v>
      </c>
      <c r="L75" t="s">
        <v>803</v>
      </c>
    </row>
    <row r="76" spans="1:13" x14ac:dyDescent="0.2">
      <c r="A76">
        <v>2003</v>
      </c>
      <c r="B76" s="1">
        <v>37806</v>
      </c>
      <c r="C76" s="3">
        <f t="shared" si="2"/>
        <v>2003</v>
      </c>
      <c r="D76" s="3">
        <f t="shared" si="3"/>
        <v>7</v>
      </c>
      <c r="E76" s="2">
        <v>0.25</v>
      </c>
      <c r="F76" t="s">
        <v>121</v>
      </c>
      <c r="G76" t="s">
        <v>122</v>
      </c>
      <c r="H76" t="s">
        <v>770</v>
      </c>
      <c r="I76" t="s">
        <v>14</v>
      </c>
      <c r="J76" t="s">
        <v>111</v>
      </c>
      <c r="K76" t="s">
        <v>862</v>
      </c>
      <c r="L76" t="s">
        <v>842</v>
      </c>
    </row>
    <row r="77" spans="1:13" x14ac:dyDescent="0.2">
      <c r="A77">
        <v>2003</v>
      </c>
      <c r="B77" s="1">
        <v>37806</v>
      </c>
      <c r="C77" s="3">
        <f t="shared" si="2"/>
        <v>2003</v>
      </c>
      <c r="D77" s="3">
        <f t="shared" si="3"/>
        <v>7</v>
      </c>
      <c r="E77" s="2">
        <v>0.375</v>
      </c>
      <c r="F77" t="s">
        <v>89</v>
      </c>
      <c r="G77" t="s">
        <v>90</v>
      </c>
      <c r="H77" t="s">
        <v>770</v>
      </c>
      <c r="I77" t="s">
        <v>50</v>
      </c>
      <c r="J77" t="s">
        <v>111</v>
      </c>
      <c r="K77" t="s">
        <v>862</v>
      </c>
      <c r="L77" t="s">
        <v>842</v>
      </c>
    </row>
    <row r="78" spans="1:13" x14ac:dyDescent="0.2">
      <c r="A78">
        <v>2003</v>
      </c>
      <c r="B78" s="1">
        <v>37806</v>
      </c>
      <c r="C78" s="3">
        <f t="shared" si="2"/>
        <v>2003</v>
      </c>
      <c r="D78" s="3">
        <f t="shared" si="3"/>
        <v>7</v>
      </c>
      <c r="E78" s="2">
        <v>0.9868055555555556</v>
      </c>
      <c r="F78" t="s">
        <v>123</v>
      </c>
      <c r="G78" t="s">
        <v>124</v>
      </c>
      <c r="H78" t="s">
        <v>766</v>
      </c>
      <c r="I78" t="s">
        <v>50</v>
      </c>
      <c r="J78" t="s">
        <v>125</v>
      </c>
      <c r="K78" t="s">
        <v>862</v>
      </c>
      <c r="L78" t="s">
        <v>842</v>
      </c>
    </row>
    <row r="79" spans="1:13" x14ac:dyDescent="0.2">
      <c r="A79">
        <v>2003</v>
      </c>
      <c r="B79" s="1">
        <v>37807</v>
      </c>
      <c r="C79" s="3">
        <f t="shared" si="2"/>
        <v>2003</v>
      </c>
      <c r="D79" s="3">
        <f t="shared" si="3"/>
        <v>7</v>
      </c>
      <c r="E79" s="2">
        <v>0.125</v>
      </c>
      <c r="F79" t="s">
        <v>36</v>
      </c>
      <c r="G79" t="s">
        <v>37</v>
      </c>
      <c r="H79" t="s">
        <v>766</v>
      </c>
      <c r="I79" t="s">
        <v>14</v>
      </c>
      <c r="J79" t="s">
        <v>125</v>
      </c>
      <c r="K79" t="s">
        <v>862</v>
      </c>
      <c r="L79" t="s">
        <v>842</v>
      </c>
    </row>
    <row r="80" spans="1:13" x14ac:dyDescent="0.2">
      <c r="A80">
        <v>2003</v>
      </c>
      <c r="B80" s="1">
        <v>37809</v>
      </c>
      <c r="C80" s="3">
        <f t="shared" si="2"/>
        <v>2003</v>
      </c>
      <c r="D80" s="3">
        <f t="shared" si="3"/>
        <v>7</v>
      </c>
      <c r="E80" s="2">
        <v>0.375</v>
      </c>
      <c r="F80" t="s">
        <v>36</v>
      </c>
      <c r="G80" t="s">
        <v>37</v>
      </c>
      <c r="H80" t="s">
        <v>766</v>
      </c>
      <c r="I80" t="s">
        <v>14</v>
      </c>
      <c r="J80" t="s">
        <v>111</v>
      </c>
      <c r="K80" t="s">
        <v>862</v>
      </c>
      <c r="L80" t="s">
        <v>842</v>
      </c>
    </row>
    <row r="81" spans="1:13" x14ac:dyDescent="0.2">
      <c r="A81">
        <v>2003</v>
      </c>
      <c r="B81" s="1">
        <v>37810</v>
      </c>
      <c r="C81" s="3">
        <f t="shared" si="2"/>
        <v>2003</v>
      </c>
      <c r="D81" s="3">
        <f t="shared" si="3"/>
        <v>7</v>
      </c>
      <c r="E81" s="2">
        <v>0.16666666666666666</v>
      </c>
      <c r="F81" t="s">
        <v>48</v>
      </c>
      <c r="G81" t="s">
        <v>49</v>
      </c>
      <c r="H81" t="s">
        <v>766</v>
      </c>
      <c r="I81" t="s">
        <v>50</v>
      </c>
      <c r="J81" t="s">
        <v>111</v>
      </c>
      <c r="K81" t="s">
        <v>862</v>
      </c>
      <c r="L81" t="s">
        <v>842</v>
      </c>
    </row>
    <row r="82" spans="1:13" x14ac:dyDescent="0.2">
      <c r="A82">
        <v>2003</v>
      </c>
      <c r="B82" s="1">
        <v>37811</v>
      </c>
      <c r="C82" s="3">
        <f t="shared" si="2"/>
        <v>2003</v>
      </c>
      <c r="D82" s="3">
        <f t="shared" si="3"/>
        <v>7</v>
      </c>
      <c r="E82" s="2">
        <v>0.71805555555555556</v>
      </c>
      <c r="F82" t="s">
        <v>22</v>
      </c>
      <c r="G82" t="s">
        <v>23</v>
      </c>
      <c r="H82" t="s">
        <v>772</v>
      </c>
      <c r="I82" t="s">
        <v>8</v>
      </c>
      <c r="J82" t="s">
        <v>111</v>
      </c>
      <c r="K82" t="s">
        <v>862</v>
      </c>
      <c r="L82" t="s">
        <v>842</v>
      </c>
    </row>
    <row r="83" spans="1:13" x14ac:dyDescent="0.2">
      <c r="A83">
        <v>2003</v>
      </c>
      <c r="B83" s="1">
        <v>37817</v>
      </c>
      <c r="C83" s="3">
        <f t="shared" si="2"/>
        <v>2003</v>
      </c>
      <c r="D83" s="3">
        <f t="shared" si="3"/>
        <v>7</v>
      </c>
      <c r="E83" s="2">
        <v>0.35</v>
      </c>
      <c r="F83" t="s">
        <v>12</v>
      </c>
      <c r="G83" t="s">
        <v>13</v>
      </c>
      <c r="H83" t="s">
        <v>780</v>
      </c>
      <c r="I83" t="s">
        <v>25</v>
      </c>
      <c r="J83" t="s">
        <v>126</v>
      </c>
      <c r="K83" t="s">
        <v>862</v>
      </c>
      <c r="L83" t="s">
        <v>845</v>
      </c>
      <c r="M83" t="s">
        <v>126</v>
      </c>
    </row>
    <row r="84" spans="1:13" x14ac:dyDescent="0.2">
      <c r="A84">
        <v>2003</v>
      </c>
      <c r="B84" s="1">
        <v>37823</v>
      </c>
      <c r="C84" s="3">
        <f t="shared" si="2"/>
        <v>2003</v>
      </c>
      <c r="D84" s="3">
        <f t="shared" si="3"/>
        <v>7</v>
      </c>
      <c r="E84" s="2">
        <v>0.71875</v>
      </c>
      <c r="F84" t="s">
        <v>106</v>
      </c>
      <c r="G84" t="s">
        <v>107</v>
      </c>
      <c r="H84" t="s">
        <v>767</v>
      </c>
      <c r="I84" t="s">
        <v>30</v>
      </c>
      <c r="J84" t="s">
        <v>125</v>
      </c>
      <c r="K84" t="s">
        <v>862</v>
      </c>
      <c r="L84" t="s">
        <v>842</v>
      </c>
    </row>
    <row r="85" spans="1:13" x14ac:dyDescent="0.2">
      <c r="A85">
        <v>2003</v>
      </c>
      <c r="B85" s="1">
        <v>37830</v>
      </c>
      <c r="C85" s="3">
        <f t="shared" si="2"/>
        <v>2003</v>
      </c>
      <c r="D85" s="3">
        <f t="shared" si="3"/>
        <v>7</v>
      </c>
      <c r="E85" s="2">
        <v>0.78819444444444442</v>
      </c>
      <c r="F85" t="s">
        <v>52</v>
      </c>
      <c r="G85" t="s">
        <v>53</v>
      </c>
      <c r="H85" t="s">
        <v>782</v>
      </c>
      <c r="I85" t="s">
        <v>117</v>
      </c>
      <c r="J85" t="s">
        <v>127</v>
      </c>
      <c r="K85" t="s">
        <v>762</v>
      </c>
      <c r="L85" t="s">
        <v>803</v>
      </c>
    </row>
    <row r="86" spans="1:13" x14ac:dyDescent="0.2">
      <c r="A86">
        <v>2003</v>
      </c>
      <c r="B86" s="1">
        <v>37847</v>
      </c>
      <c r="C86" s="3">
        <f t="shared" si="2"/>
        <v>2003</v>
      </c>
      <c r="D86" s="3">
        <f t="shared" si="3"/>
        <v>8</v>
      </c>
      <c r="E86" s="2">
        <v>0.67291666666666672</v>
      </c>
      <c r="F86" t="s">
        <v>89</v>
      </c>
      <c r="G86" t="s">
        <v>90</v>
      </c>
      <c r="H86" t="s">
        <v>770</v>
      </c>
      <c r="I86" t="s">
        <v>50</v>
      </c>
      <c r="J86" t="s">
        <v>128</v>
      </c>
      <c r="K86" t="s">
        <v>762</v>
      </c>
      <c r="L86" t="s">
        <v>803</v>
      </c>
    </row>
    <row r="87" spans="1:13" x14ac:dyDescent="0.2">
      <c r="A87">
        <v>2003</v>
      </c>
      <c r="B87" s="1">
        <v>37859</v>
      </c>
      <c r="C87" s="3">
        <f t="shared" si="2"/>
        <v>2003</v>
      </c>
      <c r="D87" s="3">
        <f t="shared" si="3"/>
        <v>8</v>
      </c>
      <c r="E87" s="2">
        <v>0.66666666666666663</v>
      </c>
      <c r="F87" t="s">
        <v>129</v>
      </c>
      <c r="G87" t="s">
        <v>130</v>
      </c>
      <c r="H87" t="s">
        <v>767</v>
      </c>
      <c r="I87" t="s">
        <v>30</v>
      </c>
      <c r="J87" t="s">
        <v>111</v>
      </c>
      <c r="K87" t="s">
        <v>862</v>
      </c>
      <c r="L87" t="s">
        <v>842</v>
      </c>
    </row>
    <row r="88" spans="1:13" x14ac:dyDescent="0.2">
      <c r="A88">
        <v>2003</v>
      </c>
      <c r="B88" s="1">
        <v>37859</v>
      </c>
      <c r="C88" s="3">
        <f t="shared" si="2"/>
        <v>2003</v>
      </c>
      <c r="D88" s="3">
        <f t="shared" si="3"/>
        <v>8</v>
      </c>
      <c r="E88" s="2">
        <v>0.68194444444444446</v>
      </c>
      <c r="F88" t="s">
        <v>131</v>
      </c>
      <c r="G88" t="s">
        <v>132</v>
      </c>
      <c r="H88" t="s">
        <v>767</v>
      </c>
      <c r="I88" t="s">
        <v>30</v>
      </c>
      <c r="J88" t="s">
        <v>111</v>
      </c>
      <c r="K88" t="s">
        <v>862</v>
      </c>
      <c r="L88" t="s">
        <v>842</v>
      </c>
    </row>
    <row r="89" spans="1:13" x14ac:dyDescent="0.2">
      <c r="A89">
        <v>2003</v>
      </c>
      <c r="B89" s="1">
        <v>37871</v>
      </c>
      <c r="C89" s="3">
        <f t="shared" si="2"/>
        <v>2003</v>
      </c>
      <c r="D89" s="3">
        <f t="shared" si="3"/>
        <v>9</v>
      </c>
      <c r="E89" s="2">
        <v>0.22152777777777777</v>
      </c>
      <c r="F89" t="s">
        <v>89</v>
      </c>
      <c r="G89" t="s">
        <v>90</v>
      </c>
      <c r="H89" t="s">
        <v>770</v>
      </c>
      <c r="I89" t="s">
        <v>14</v>
      </c>
      <c r="J89" t="s">
        <v>133</v>
      </c>
      <c r="K89" t="s">
        <v>762</v>
      </c>
      <c r="L89" t="s">
        <v>803</v>
      </c>
    </row>
    <row r="90" spans="1:13" x14ac:dyDescent="0.2">
      <c r="A90">
        <v>2003</v>
      </c>
      <c r="B90" s="1">
        <v>37882</v>
      </c>
      <c r="C90" s="3">
        <f t="shared" si="2"/>
        <v>2003</v>
      </c>
      <c r="D90" s="3">
        <f t="shared" si="3"/>
        <v>9</v>
      </c>
      <c r="E90" s="2">
        <v>0.34722222222222221</v>
      </c>
      <c r="F90" t="s">
        <v>55</v>
      </c>
      <c r="G90" t="s">
        <v>56</v>
      </c>
      <c r="H90" t="s">
        <v>772</v>
      </c>
      <c r="I90" t="s">
        <v>8</v>
      </c>
      <c r="J90" t="s">
        <v>134</v>
      </c>
      <c r="K90" t="s">
        <v>862</v>
      </c>
      <c r="L90" t="s">
        <v>845</v>
      </c>
      <c r="M90" t="s">
        <v>134</v>
      </c>
    </row>
    <row r="91" spans="1:13" x14ac:dyDescent="0.2">
      <c r="A91">
        <v>2003</v>
      </c>
      <c r="B91" s="1">
        <v>37882</v>
      </c>
      <c r="C91" s="3">
        <f t="shared" si="2"/>
        <v>2003</v>
      </c>
      <c r="D91" s="3">
        <f t="shared" si="3"/>
        <v>9</v>
      </c>
      <c r="E91" s="2">
        <v>0.48958333333333331</v>
      </c>
      <c r="F91" t="s">
        <v>39</v>
      </c>
      <c r="G91" t="s">
        <v>40</v>
      </c>
      <c r="H91" t="s">
        <v>772</v>
      </c>
      <c r="I91" t="s">
        <v>8</v>
      </c>
      <c r="J91" t="s">
        <v>134</v>
      </c>
      <c r="K91" t="s">
        <v>862</v>
      </c>
      <c r="L91" t="s">
        <v>845</v>
      </c>
      <c r="M91" t="s">
        <v>134</v>
      </c>
    </row>
    <row r="92" spans="1:13" x14ac:dyDescent="0.2">
      <c r="A92">
        <v>2003</v>
      </c>
      <c r="B92" s="1">
        <v>37882</v>
      </c>
      <c r="C92" s="3">
        <f t="shared" si="2"/>
        <v>2003</v>
      </c>
      <c r="D92" s="3">
        <f t="shared" si="3"/>
        <v>9</v>
      </c>
      <c r="E92" s="2">
        <v>0.5</v>
      </c>
      <c r="F92" t="s">
        <v>129</v>
      </c>
      <c r="G92" t="s">
        <v>130</v>
      </c>
      <c r="H92" t="s">
        <v>767</v>
      </c>
      <c r="I92" t="s">
        <v>30</v>
      </c>
      <c r="J92" t="s">
        <v>134</v>
      </c>
      <c r="K92" t="s">
        <v>862</v>
      </c>
      <c r="L92" t="s">
        <v>845</v>
      </c>
      <c r="M92" t="s">
        <v>134</v>
      </c>
    </row>
    <row r="93" spans="1:13" x14ac:dyDescent="0.2">
      <c r="A93">
        <v>2003</v>
      </c>
      <c r="B93" s="1">
        <v>37882</v>
      </c>
      <c r="C93" s="3">
        <f t="shared" si="2"/>
        <v>2003</v>
      </c>
      <c r="D93" s="3">
        <f t="shared" si="3"/>
        <v>9</v>
      </c>
      <c r="E93" s="2">
        <v>0.64722222222222225</v>
      </c>
      <c r="F93" t="s">
        <v>39</v>
      </c>
      <c r="G93" t="s">
        <v>40</v>
      </c>
      <c r="H93" t="s">
        <v>772</v>
      </c>
      <c r="I93" t="s">
        <v>8</v>
      </c>
      <c r="J93" t="s">
        <v>134</v>
      </c>
      <c r="K93" t="s">
        <v>862</v>
      </c>
      <c r="L93" t="s">
        <v>845</v>
      </c>
      <c r="M93" t="s">
        <v>134</v>
      </c>
    </row>
    <row r="94" spans="1:13" x14ac:dyDescent="0.2">
      <c r="A94">
        <v>2003</v>
      </c>
      <c r="B94" s="1">
        <v>37882</v>
      </c>
      <c r="C94" s="3">
        <f t="shared" si="2"/>
        <v>2003</v>
      </c>
      <c r="D94" s="3">
        <f t="shared" si="3"/>
        <v>9</v>
      </c>
      <c r="E94" s="2">
        <v>0.68055555555555558</v>
      </c>
      <c r="F94" t="s">
        <v>131</v>
      </c>
      <c r="G94" t="s">
        <v>132</v>
      </c>
      <c r="H94" t="s">
        <v>767</v>
      </c>
      <c r="I94" t="s">
        <v>30</v>
      </c>
      <c r="J94" t="s">
        <v>134</v>
      </c>
      <c r="K94" t="s">
        <v>862</v>
      </c>
      <c r="L94" t="s">
        <v>845</v>
      </c>
      <c r="M94" t="s">
        <v>134</v>
      </c>
    </row>
    <row r="95" spans="1:13" x14ac:dyDescent="0.2">
      <c r="A95">
        <v>2003</v>
      </c>
      <c r="B95" s="1">
        <v>37882</v>
      </c>
      <c r="C95" s="3">
        <f t="shared" si="2"/>
        <v>2003</v>
      </c>
      <c r="D95" s="3">
        <f t="shared" si="3"/>
        <v>9</v>
      </c>
      <c r="E95" s="2">
        <v>0.875</v>
      </c>
      <c r="F95" t="s">
        <v>106</v>
      </c>
      <c r="G95" t="s">
        <v>135</v>
      </c>
      <c r="H95" t="s">
        <v>771</v>
      </c>
      <c r="I95" t="s">
        <v>30</v>
      </c>
      <c r="J95" t="s">
        <v>134</v>
      </c>
      <c r="K95" t="s">
        <v>862</v>
      </c>
      <c r="L95" t="s">
        <v>845</v>
      </c>
      <c r="M95" t="s">
        <v>134</v>
      </c>
    </row>
    <row r="96" spans="1:13" x14ac:dyDescent="0.2">
      <c r="A96">
        <v>2003</v>
      </c>
      <c r="B96" s="1">
        <v>37882</v>
      </c>
      <c r="C96" s="3">
        <f t="shared" si="2"/>
        <v>2003</v>
      </c>
      <c r="D96" s="3">
        <f t="shared" si="3"/>
        <v>9</v>
      </c>
      <c r="E96" t="s">
        <v>19</v>
      </c>
      <c r="F96" t="s">
        <v>136</v>
      </c>
      <c r="G96" t="s">
        <v>135</v>
      </c>
      <c r="H96" t="s">
        <v>773</v>
      </c>
      <c r="I96" t="s">
        <v>30</v>
      </c>
      <c r="J96" t="s">
        <v>134</v>
      </c>
      <c r="K96" t="s">
        <v>862</v>
      </c>
      <c r="L96" t="s">
        <v>845</v>
      </c>
      <c r="M96" t="s">
        <v>134</v>
      </c>
    </row>
    <row r="97" spans="1:12" x14ac:dyDescent="0.2">
      <c r="A97">
        <v>2003</v>
      </c>
      <c r="B97" s="1">
        <v>37920</v>
      </c>
      <c r="C97" s="3">
        <f t="shared" si="2"/>
        <v>2003</v>
      </c>
      <c r="D97" s="3">
        <f t="shared" si="3"/>
        <v>10</v>
      </c>
      <c r="E97" s="2">
        <v>7.2222222222222215E-2</v>
      </c>
      <c r="F97" t="s">
        <v>44</v>
      </c>
      <c r="G97" t="s">
        <v>45</v>
      </c>
      <c r="H97" t="s">
        <v>777</v>
      </c>
      <c r="I97" t="s">
        <v>117</v>
      </c>
      <c r="J97" t="s">
        <v>137</v>
      </c>
      <c r="K97" t="s">
        <v>862</v>
      </c>
      <c r="L97" t="s">
        <v>137</v>
      </c>
    </row>
    <row r="98" spans="1:12" x14ac:dyDescent="0.2">
      <c r="A98">
        <v>2003</v>
      </c>
      <c r="B98" s="1">
        <v>37930</v>
      </c>
      <c r="C98" s="3">
        <f t="shared" si="2"/>
        <v>2003</v>
      </c>
      <c r="D98" s="3">
        <f t="shared" si="3"/>
        <v>11</v>
      </c>
      <c r="E98" s="2">
        <v>0.63611111111111107</v>
      </c>
      <c r="F98" t="s">
        <v>138</v>
      </c>
      <c r="G98" t="s">
        <v>139</v>
      </c>
      <c r="H98" t="s">
        <v>773</v>
      </c>
      <c r="I98" t="s">
        <v>30</v>
      </c>
      <c r="J98" t="s">
        <v>814</v>
      </c>
      <c r="K98" t="s">
        <v>862</v>
      </c>
      <c r="L98" t="s">
        <v>843</v>
      </c>
    </row>
    <row r="99" spans="1:12" x14ac:dyDescent="0.2">
      <c r="A99">
        <v>2003</v>
      </c>
      <c r="B99" s="1">
        <v>37937</v>
      </c>
      <c r="C99" s="3">
        <f t="shared" si="2"/>
        <v>2003</v>
      </c>
      <c r="D99" s="3">
        <f t="shared" si="3"/>
        <v>11</v>
      </c>
      <c r="E99" s="2">
        <v>0.70833333333333337</v>
      </c>
      <c r="F99" t="s">
        <v>89</v>
      </c>
      <c r="G99" t="s">
        <v>90</v>
      </c>
      <c r="H99" t="s">
        <v>770</v>
      </c>
      <c r="I99" t="s">
        <v>50</v>
      </c>
      <c r="J99" t="s">
        <v>140</v>
      </c>
      <c r="K99" t="s">
        <v>862</v>
      </c>
      <c r="L99" t="s">
        <v>843</v>
      </c>
    </row>
    <row r="100" spans="1:12" x14ac:dyDescent="0.2">
      <c r="A100">
        <v>2003</v>
      </c>
      <c r="B100" s="1">
        <v>37937</v>
      </c>
      <c r="C100" s="3">
        <f t="shared" si="2"/>
        <v>2003</v>
      </c>
      <c r="D100" s="3">
        <f t="shared" si="3"/>
        <v>11</v>
      </c>
      <c r="E100" s="2">
        <v>0.70833333333333337</v>
      </c>
      <c r="F100" t="s">
        <v>36</v>
      </c>
      <c r="G100" t="s">
        <v>37</v>
      </c>
      <c r="H100" t="s">
        <v>766</v>
      </c>
      <c r="I100" t="s">
        <v>14</v>
      </c>
      <c r="J100" t="s">
        <v>141</v>
      </c>
      <c r="K100" t="s">
        <v>862</v>
      </c>
      <c r="L100" t="s">
        <v>843</v>
      </c>
    </row>
    <row r="101" spans="1:12" x14ac:dyDescent="0.2">
      <c r="A101">
        <v>2003</v>
      </c>
      <c r="B101" s="1">
        <v>37937</v>
      </c>
      <c r="C101" s="3">
        <f t="shared" si="2"/>
        <v>2003</v>
      </c>
      <c r="D101" s="3">
        <f t="shared" si="3"/>
        <v>11</v>
      </c>
      <c r="E101" s="2">
        <v>0.75</v>
      </c>
      <c r="F101" t="s">
        <v>89</v>
      </c>
      <c r="G101" t="s">
        <v>90</v>
      </c>
      <c r="H101" t="s">
        <v>770</v>
      </c>
      <c r="I101" t="s">
        <v>50</v>
      </c>
      <c r="J101" t="s">
        <v>142</v>
      </c>
      <c r="K101" t="s">
        <v>862</v>
      </c>
      <c r="L101" t="s">
        <v>843</v>
      </c>
    </row>
    <row r="102" spans="1:12" x14ac:dyDescent="0.2">
      <c r="A102">
        <v>2003</v>
      </c>
      <c r="B102" s="1">
        <v>37938</v>
      </c>
      <c r="C102" s="3">
        <f t="shared" si="2"/>
        <v>2003</v>
      </c>
      <c r="D102" s="3">
        <f t="shared" si="3"/>
        <v>11</v>
      </c>
      <c r="E102" s="2">
        <v>0.25</v>
      </c>
      <c r="F102" t="s">
        <v>129</v>
      </c>
      <c r="G102" t="s">
        <v>130</v>
      </c>
      <c r="H102" t="s">
        <v>767</v>
      </c>
      <c r="I102" t="s">
        <v>30</v>
      </c>
      <c r="J102" t="s">
        <v>141</v>
      </c>
      <c r="K102" t="s">
        <v>862</v>
      </c>
      <c r="L102" t="s">
        <v>843</v>
      </c>
    </row>
    <row r="103" spans="1:12" x14ac:dyDescent="0.2">
      <c r="A103">
        <v>2003</v>
      </c>
      <c r="B103" s="1">
        <v>37938</v>
      </c>
      <c r="C103" s="3">
        <f t="shared" si="2"/>
        <v>2003</v>
      </c>
      <c r="D103" s="3">
        <f t="shared" si="3"/>
        <v>11</v>
      </c>
      <c r="E103" s="2">
        <v>0.3125</v>
      </c>
      <c r="F103" t="s">
        <v>32</v>
      </c>
      <c r="G103" t="s">
        <v>33</v>
      </c>
      <c r="H103" t="s">
        <v>767</v>
      </c>
      <c r="I103" t="s">
        <v>34</v>
      </c>
      <c r="J103" t="s">
        <v>142</v>
      </c>
      <c r="K103" t="s">
        <v>862</v>
      </c>
      <c r="L103" t="s">
        <v>843</v>
      </c>
    </row>
    <row r="104" spans="1:12" x14ac:dyDescent="0.2">
      <c r="A104">
        <v>2003</v>
      </c>
      <c r="B104" s="1">
        <v>37938</v>
      </c>
      <c r="C104" s="3">
        <f t="shared" si="2"/>
        <v>2003</v>
      </c>
      <c r="D104" s="3">
        <f t="shared" si="3"/>
        <v>11</v>
      </c>
      <c r="E104" s="2">
        <v>0.45833333333333331</v>
      </c>
      <c r="F104" t="s">
        <v>131</v>
      </c>
      <c r="G104" t="s">
        <v>132</v>
      </c>
      <c r="H104" t="s">
        <v>767</v>
      </c>
      <c r="I104" t="s">
        <v>30</v>
      </c>
      <c r="J104" t="s">
        <v>143</v>
      </c>
      <c r="K104" t="s">
        <v>862</v>
      </c>
      <c r="L104" t="s">
        <v>843</v>
      </c>
    </row>
    <row r="105" spans="1:12" x14ac:dyDescent="0.2">
      <c r="A105">
        <v>2003</v>
      </c>
      <c r="B105" s="1">
        <v>37938</v>
      </c>
      <c r="C105" s="3">
        <f t="shared" si="2"/>
        <v>2003</v>
      </c>
      <c r="D105" s="3">
        <f t="shared" si="3"/>
        <v>11</v>
      </c>
      <c r="E105" s="2">
        <v>0.56944444444444442</v>
      </c>
      <c r="F105" t="s">
        <v>22</v>
      </c>
      <c r="G105" t="s">
        <v>23</v>
      </c>
      <c r="H105" t="s">
        <v>772</v>
      </c>
      <c r="I105" t="s">
        <v>8</v>
      </c>
      <c r="J105" t="s">
        <v>140</v>
      </c>
      <c r="K105" t="s">
        <v>862</v>
      </c>
      <c r="L105" t="s">
        <v>843</v>
      </c>
    </row>
    <row r="106" spans="1:12" x14ac:dyDescent="0.2">
      <c r="A106">
        <v>2003</v>
      </c>
      <c r="B106" s="1">
        <v>37956</v>
      </c>
      <c r="C106" s="3">
        <f t="shared" si="2"/>
        <v>2003</v>
      </c>
      <c r="D106" s="3">
        <f t="shared" si="3"/>
        <v>12</v>
      </c>
      <c r="E106" s="2">
        <v>0.76111111111111107</v>
      </c>
      <c r="F106" t="s">
        <v>73</v>
      </c>
      <c r="G106" t="s">
        <v>74</v>
      </c>
      <c r="H106" t="s">
        <v>767</v>
      </c>
      <c r="I106" t="s">
        <v>34</v>
      </c>
      <c r="J106" t="s">
        <v>144</v>
      </c>
      <c r="K106" t="s">
        <v>862</v>
      </c>
      <c r="L106" t="s">
        <v>137</v>
      </c>
    </row>
    <row r="107" spans="1:12" x14ac:dyDescent="0.2">
      <c r="A107">
        <v>2003</v>
      </c>
      <c r="B107" s="1">
        <v>37959</v>
      </c>
      <c r="C107" s="3">
        <f t="shared" si="2"/>
        <v>2003</v>
      </c>
      <c r="D107" s="3">
        <f t="shared" si="3"/>
        <v>12</v>
      </c>
      <c r="E107" s="2">
        <v>0.92708333333333337</v>
      </c>
      <c r="F107" t="s">
        <v>147</v>
      </c>
      <c r="G107" t="s">
        <v>148</v>
      </c>
      <c r="H107" t="s">
        <v>770</v>
      </c>
      <c r="I107" t="s">
        <v>14</v>
      </c>
      <c r="J107" t="s">
        <v>149</v>
      </c>
      <c r="K107" t="s">
        <v>762</v>
      </c>
      <c r="L107" t="s">
        <v>803</v>
      </c>
    </row>
    <row r="108" spans="1:12" x14ac:dyDescent="0.2">
      <c r="A108">
        <v>2003</v>
      </c>
      <c r="B108" s="1">
        <v>37959</v>
      </c>
      <c r="C108" s="3">
        <f t="shared" si="2"/>
        <v>2003</v>
      </c>
      <c r="D108" s="3">
        <f t="shared" si="3"/>
        <v>12</v>
      </c>
      <c r="E108" s="2">
        <v>0.94027777777777777</v>
      </c>
      <c r="F108" t="s">
        <v>147</v>
      </c>
      <c r="G108" t="s">
        <v>148</v>
      </c>
      <c r="H108" t="s">
        <v>770</v>
      </c>
      <c r="I108" t="s">
        <v>14</v>
      </c>
      <c r="J108" t="s">
        <v>149</v>
      </c>
      <c r="K108" t="s">
        <v>762</v>
      </c>
      <c r="L108" t="s">
        <v>803</v>
      </c>
    </row>
    <row r="109" spans="1:12" x14ac:dyDescent="0.2">
      <c r="A109">
        <v>2003</v>
      </c>
      <c r="B109" s="1">
        <v>37959</v>
      </c>
      <c r="C109" s="3">
        <f t="shared" si="2"/>
        <v>2003</v>
      </c>
      <c r="D109" s="3">
        <f t="shared" si="3"/>
        <v>12</v>
      </c>
      <c r="E109" s="2">
        <v>0.29166666666666669</v>
      </c>
      <c r="F109" t="s">
        <v>145</v>
      </c>
      <c r="G109" t="s">
        <v>146</v>
      </c>
      <c r="H109" t="s">
        <v>778</v>
      </c>
      <c r="I109" t="s">
        <v>117</v>
      </c>
      <c r="J109" t="s">
        <v>141</v>
      </c>
      <c r="K109" t="s">
        <v>862</v>
      </c>
      <c r="L109" t="s">
        <v>842</v>
      </c>
    </row>
    <row r="110" spans="1:12" x14ac:dyDescent="0.2">
      <c r="A110">
        <v>2003</v>
      </c>
      <c r="B110" s="1">
        <v>37960</v>
      </c>
      <c r="C110" s="3">
        <f t="shared" si="2"/>
        <v>2003</v>
      </c>
      <c r="D110" s="3">
        <f t="shared" si="3"/>
        <v>12</v>
      </c>
      <c r="E110" s="2">
        <v>0.20069444444444445</v>
      </c>
      <c r="F110" t="s">
        <v>93</v>
      </c>
      <c r="G110" t="s">
        <v>94</v>
      </c>
      <c r="H110" t="s">
        <v>772</v>
      </c>
      <c r="I110" t="s">
        <v>20</v>
      </c>
      <c r="J110" t="s">
        <v>150</v>
      </c>
      <c r="K110" t="s">
        <v>762</v>
      </c>
      <c r="L110" t="s">
        <v>803</v>
      </c>
    </row>
    <row r="111" spans="1:12" x14ac:dyDescent="0.2">
      <c r="A111">
        <v>2003</v>
      </c>
      <c r="B111" s="1">
        <v>37960</v>
      </c>
      <c r="C111" s="3">
        <f t="shared" si="2"/>
        <v>2003</v>
      </c>
      <c r="D111" s="3">
        <f t="shared" si="3"/>
        <v>12</v>
      </c>
      <c r="E111" s="2">
        <v>0.29166666666666669</v>
      </c>
      <c r="F111" t="s">
        <v>147</v>
      </c>
      <c r="G111" t="s">
        <v>148</v>
      </c>
      <c r="H111" t="s">
        <v>770</v>
      </c>
      <c r="I111" t="s">
        <v>14</v>
      </c>
      <c r="J111" t="s">
        <v>150</v>
      </c>
      <c r="K111" t="s">
        <v>762</v>
      </c>
      <c r="L111" t="s">
        <v>803</v>
      </c>
    </row>
    <row r="112" spans="1:12" x14ac:dyDescent="0.2">
      <c r="A112">
        <v>2003</v>
      </c>
      <c r="B112" s="1">
        <v>37975</v>
      </c>
      <c r="C112" s="3">
        <f t="shared" si="2"/>
        <v>2003</v>
      </c>
      <c r="D112" s="3">
        <f t="shared" si="3"/>
        <v>12</v>
      </c>
      <c r="E112" s="2">
        <v>0.66041666666666665</v>
      </c>
      <c r="F112" t="s">
        <v>44</v>
      </c>
      <c r="G112" t="s">
        <v>45</v>
      </c>
      <c r="H112" t="s">
        <v>777</v>
      </c>
      <c r="I112" t="s">
        <v>117</v>
      </c>
      <c r="J112" t="s">
        <v>151</v>
      </c>
      <c r="K112" t="s">
        <v>762</v>
      </c>
      <c r="L112" t="s">
        <v>803</v>
      </c>
    </row>
    <row r="113" spans="1:12" x14ac:dyDescent="0.2">
      <c r="A113">
        <v>2003</v>
      </c>
      <c r="B113" s="1">
        <v>37977</v>
      </c>
      <c r="C113" s="3">
        <f t="shared" si="2"/>
        <v>2003</v>
      </c>
      <c r="D113" s="3">
        <f t="shared" si="3"/>
        <v>12</v>
      </c>
      <c r="E113" s="2">
        <v>0.46875</v>
      </c>
      <c r="F113" t="s">
        <v>44</v>
      </c>
      <c r="G113" t="s">
        <v>45</v>
      </c>
      <c r="H113" t="s">
        <v>777</v>
      </c>
      <c r="I113" t="s">
        <v>117</v>
      </c>
      <c r="J113" t="s">
        <v>152</v>
      </c>
      <c r="K113" t="s">
        <v>762</v>
      </c>
      <c r="L113" t="s">
        <v>803</v>
      </c>
    </row>
    <row r="114" spans="1:12" x14ac:dyDescent="0.2">
      <c r="A114">
        <v>2003</v>
      </c>
      <c r="B114" s="1">
        <v>37983</v>
      </c>
      <c r="C114" s="3">
        <f t="shared" si="2"/>
        <v>2003</v>
      </c>
      <c r="D114" s="3">
        <f t="shared" si="3"/>
        <v>12</v>
      </c>
      <c r="E114" s="2">
        <v>0.875</v>
      </c>
      <c r="F114" t="s">
        <v>44</v>
      </c>
      <c r="G114" t="s">
        <v>45</v>
      </c>
      <c r="H114" t="s">
        <v>777</v>
      </c>
      <c r="I114" t="s">
        <v>117</v>
      </c>
      <c r="J114" t="s">
        <v>99</v>
      </c>
      <c r="K114" t="s">
        <v>862</v>
      </c>
      <c r="L114" t="s">
        <v>843</v>
      </c>
    </row>
    <row r="115" spans="1:12" x14ac:dyDescent="0.2">
      <c r="A115">
        <v>2004</v>
      </c>
      <c r="B115" s="1">
        <v>37987</v>
      </c>
      <c r="C115" s="3">
        <f t="shared" si="2"/>
        <v>2004</v>
      </c>
      <c r="D115" s="3">
        <f t="shared" si="3"/>
        <v>1</v>
      </c>
      <c r="E115" s="2">
        <v>0.3125</v>
      </c>
      <c r="F115" t="s">
        <v>44</v>
      </c>
      <c r="G115" t="s">
        <v>45</v>
      </c>
      <c r="H115" t="s">
        <v>777</v>
      </c>
      <c r="I115" t="s">
        <v>117</v>
      </c>
      <c r="J115" t="s">
        <v>99</v>
      </c>
      <c r="K115" t="s">
        <v>862</v>
      </c>
      <c r="L115" t="s">
        <v>843</v>
      </c>
    </row>
    <row r="116" spans="1:12" x14ac:dyDescent="0.2">
      <c r="A116">
        <v>2004</v>
      </c>
      <c r="B116" s="1">
        <v>37993</v>
      </c>
      <c r="C116" s="3">
        <f t="shared" si="2"/>
        <v>2004</v>
      </c>
      <c r="D116" s="3">
        <f t="shared" si="3"/>
        <v>1</v>
      </c>
      <c r="E116" s="2">
        <v>0</v>
      </c>
      <c r="F116" t="s">
        <v>145</v>
      </c>
      <c r="G116" t="s">
        <v>146</v>
      </c>
      <c r="H116" t="s">
        <v>778</v>
      </c>
      <c r="I116" t="s">
        <v>117</v>
      </c>
      <c r="J116" t="s">
        <v>153</v>
      </c>
      <c r="K116" t="s">
        <v>862</v>
      </c>
      <c r="L116" t="s">
        <v>843</v>
      </c>
    </row>
    <row r="117" spans="1:12" x14ac:dyDescent="0.2">
      <c r="A117">
        <v>2004</v>
      </c>
      <c r="B117" s="1">
        <v>37994</v>
      </c>
      <c r="C117" s="3">
        <f t="shared" si="2"/>
        <v>2004</v>
      </c>
      <c r="D117" s="3">
        <f t="shared" si="3"/>
        <v>1</v>
      </c>
      <c r="E117" s="2">
        <v>0.625</v>
      </c>
      <c r="F117" t="s">
        <v>32</v>
      </c>
      <c r="G117" t="s">
        <v>33</v>
      </c>
      <c r="H117" t="s">
        <v>767</v>
      </c>
      <c r="I117" t="s">
        <v>34</v>
      </c>
      <c r="J117" t="s">
        <v>154</v>
      </c>
      <c r="K117" t="s">
        <v>762</v>
      </c>
      <c r="L117" t="s">
        <v>803</v>
      </c>
    </row>
    <row r="118" spans="1:12" x14ac:dyDescent="0.2">
      <c r="A118">
        <v>2004</v>
      </c>
      <c r="B118" s="1">
        <v>38000</v>
      </c>
      <c r="C118" s="3">
        <f t="shared" si="2"/>
        <v>2004</v>
      </c>
      <c r="D118" s="3">
        <f t="shared" si="3"/>
        <v>1</v>
      </c>
      <c r="E118" s="2">
        <v>0.25</v>
      </c>
      <c r="F118" t="s">
        <v>32</v>
      </c>
      <c r="G118" t="s">
        <v>33</v>
      </c>
      <c r="H118" t="s">
        <v>767</v>
      </c>
      <c r="I118" t="s">
        <v>34</v>
      </c>
      <c r="J118" t="s">
        <v>154</v>
      </c>
      <c r="K118" t="s">
        <v>762</v>
      </c>
      <c r="L118" t="s">
        <v>803</v>
      </c>
    </row>
    <row r="119" spans="1:12" x14ac:dyDescent="0.2">
      <c r="A119">
        <v>2004</v>
      </c>
      <c r="B119" s="1">
        <v>38012</v>
      </c>
      <c r="C119" s="3">
        <f t="shared" si="2"/>
        <v>2004</v>
      </c>
      <c r="D119" s="3">
        <f t="shared" si="3"/>
        <v>1</v>
      </c>
      <c r="E119" s="2">
        <v>0.41666666666666669</v>
      </c>
      <c r="F119" t="s">
        <v>6</v>
      </c>
      <c r="G119" t="s">
        <v>7</v>
      </c>
      <c r="H119" t="s">
        <v>772</v>
      </c>
      <c r="I119" t="s">
        <v>8</v>
      </c>
      <c r="J119" t="s">
        <v>9</v>
      </c>
      <c r="K119" t="s">
        <v>862</v>
      </c>
      <c r="L119" t="s">
        <v>843</v>
      </c>
    </row>
    <row r="120" spans="1:12" x14ac:dyDescent="0.2">
      <c r="A120">
        <v>2004</v>
      </c>
      <c r="B120" s="1">
        <v>38012</v>
      </c>
      <c r="C120" s="3">
        <f t="shared" si="2"/>
        <v>2004</v>
      </c>
      <c r="D120" s="3">
        <f t="shared" si="3"/>
        <v>1</v>
      </c>
      <c r="E120" s="2">
        <v>0.58333333333333337</v>
      </c>
      <c r="F120" t="s">
        <v>155</v>
      </c>
      <c r="G120" t="s">
        <v>156</v>
      </c>
      <c r="H120" t="s">
        <v>772</v>
      </c>
      <c r="I120" t="s">
        <v>8</v>
      </c>
      <c r="J120" t="s">
        <v>9</v>
      </c>
      <c r="K120" t="s">
        <v>862</v>
      </c>
      <c r="L120" t="s">
        <v>843</v>
      </c>
    </row>
    <row r="121" spans="1:12" x14ac:dyDescent="0.2">
      <c r="A121">
        <v>2004</v>
      </c>
      <c r="B121" s="1">
        <v>38012</v>
      </c>
      <c r="C121" s="3">
        <f t="shared" si="2"/>
        <v>2004</v>
      </c>
      <c r="D121" s="3">
        <f t="shared" si="3"/>
        <v>1</v>
      </c>
      <c r="E121" s="2">
        <v>0.66666666666666663</v>
      </c>
      <c r="F121" t="s">
        <v>10</v>
      </c>
      <c r="G121" t="s">
        <v>11</v>
      </c>
      <c r="H121" t="s">
        <v>772</v>
      </c>
      <c r="I121" t="s">
        <v>8</v>
      </c>
      <c r="J121" t="s">
        <v>9</v>
      </c>
      <c r="K121" t="s">
        <v>862</v>
      </c>
      <c r="L121" t="s">
        <v>843</v>
      </c>
    </row>
    <row r="122" spans="1:12" x14ac:dyDescent="0.2">
      <c r="A122">
        <v>2004</v>
      </c>
      <c r="B122" s="1">
        <v>38014</v>
      </c>
      <c r="C122" s="3">
        <f t="shared" si="2"/>
        <v>2004</v>
      </c>
      <c r="D122" s="3">
        <f t="shared" si="3"/>
        <v>1</v>
      </c>
      <c r="E122" s="2">
        <v>0.54791666666666672</v>
      </c>
      <c r="F122" t="s">
        <v>129</v>
      </c>
      <c r="G122" t="s">
        <v>130</v>
      </c>
      <c r="H122" t="s">
        <v>767</v>
      </c>
      <c r="I122" t="s">
        <v>30</v>
      </c>
      <c r="J122" t="s">
        <v>9</v>
      </c>
      <c r="K122" t="s">
        <v>862</v>
      </c>
      <c r="L122" t="s">
        <v>843</v>
      </c>
    </row>
    <row r="123" spans="1:12" x14ac:dyDescent="0.2">
      <c r="A123">
        <v>2004</v>
      </c>
      <c r="B123" s="1">
        <v>38022</v>
      </c>
      <c r="C123" s="3">
        <f t="shared" si="2"/>
        <v>2004</v>
      </c>
      <c r="D123" s="3">
        <f t="shared" si="3"/>
        <v>2</v>
      </c>
      <c r="E123" s="2">
        <v>0.83333333333333337</v>
      </c>
      <c r="F123" t="s">
        <v>136</v>
      </c>
      <c r="G123" t="s">
        <v>135</v>
      </c>
      <c r="H123" t="s">
        <v>773</v>
      </c>
      <c r="I123" t="s">
        <v>30</v>
      </c>
      <c r="J123" t="s">
        <v>9</v>
      </c>
      <c r="K123" t="s">
        <v>862</v>
      </c>
      <c r="L123" t="s">
        <v>843</v>
      </c>
    </row>
    <row r="124" spans="1:12" x14ac:dyDescent="0.2">
      <c r="A124">
        <v>2004</v>
      </c>
      <c r="B124" s="1">
        <v>38031</v>
      </c>
      <c r="C124" s="3">
        <f t="shared" si="2"/>
        <v>2004</v>
      </c>
      <c r="D124" s="3">
        <f t="shared" si="3"/>
        <v>2</v>
      </c>
      <c r="E124" s="2">
        <v>0.83333333333333337</v>
      </c>
      <c r="F124" t="s">
        <v>32</v>
      </c>
      <c r="G124" t="s">
        <v>33</v>
      </c>
      <c r="H124" t="s">
        <v>767</v>
      </c>
      <c r="I124" t="s">
        <v>34</v>
      </c>
      <c r="J124" t="s">
        <v>154</v>
      </c>
      <c r="K124" t="s">
        <v>762</v>
      </c>
      <c r="L124" t="s">
        <v>803</v>
      </c>
    </row>
    <row r="125" spans="1:12" x14ac:dyDescent="0.2">
      <c r="A125">
        <v>2004</v>
      </c>
      <c r="B125" s="1">
        <v>38034</v>
      </c>
      <c r="C125" s="3">
        <f t="shared" si="2"/>
        <v>2004</v>
      </c>
      <c r="D125" s="3">
        <f t="shared" si="3"/>
        <v>2</v>
      </c>
      <c r="E125" s="2">
        <v>0.60069444444444442</v>
      </c>
      <c r="F125" t="s">
        <v>44</v>
      </c>
      <c r="G125" t="s">
        <v>45</v>
      </c>
      <c r="H125" t="s">
        <v>777</v>
      </c>
      <c r="I125" t="s">
        <v>117</v>
      </c>
      <c r="J125" t="s">
        <v>157</v>
      </c>
      <c r="K125" t="s">
        <v>862</v>
      </c>
      <c r="L125" t="s">
        <v>842</v>
      </c>
    </row>
    <row r="126" spans="1:12" x14ac:dyDescent="0.2">
      <c r="A126">
        <v>2004</v>
      </c>
      <c r="B126" s="1">
        <v>38042</v>
      </c>
      <c r="C126" s="3">
        <f t="shared" si="2"/>
        <v>2004</v>
      </c>
      <c r="D126" s="3">
        <f t="shared" si="3"/>
        <v>2</v>
      </c>
      <c r="E126" s="2">
        <v>6.9444444444444447E-4</v>
      </c>
      <c r="F126" t="s">
        <v>44</v>
      </c>
      <c r="G126" t="s">
        <v>45</v>
      </c>
      <c r="H126" t="s">
        <v>777</v>
      </c>
      <c r="I126" t="s">
        <v>117</v>
      </c>
      <c r="J126" t="s">
        <v>99</v>
      </c>
      <c r="K126" t="s">
        <v>862</v>
      </c>
      <c r="L126" t="s">
        <v>843</v>
      </c>
    </row>
    <row r="127" spans="1:12" x14ac:dyDescent="0.2">
      <c r="A127">
        <v>2004</v>
      </c>
      <c r="B127" s="1">
        <v>38043</v>
      </c>
      <c r="C127" s="3">
        <f t="shared" si="2"/>
        <v>2004</v>
      </c>
      <c r="D127" s="3">
        <f t="shared" si="3"/>
        <v>2</v>
      </c>
      <c r="E127" s="2">
        <v>0</v>
      </c>
      <c r="F127" t="s">
        <v>155</v>
      </c>
      <c r="G127" t="s">
        <v>156</v>
      </c>
      <c r="H127" t="s">
        <v>772</v>
      </c>
      <c r="I127" t="s">
        <v>8</v>
      </c>
      <c r="J127" t="s">
        <v>109</v>
      </c>
      <c r="K127" t="s">
        <v>862</v>
      </c>
      <c r="L127" t="s">
        <v>843</v>
      </c>
    </row>
    <row r="128" spans="1:12" x14ac:dyDescent="0.2">
      <c r="A128">
        <v>2004</v>
      </c>
      <c r="B128" s="1">
        <v>38050</v>
      </c>
      <c r="C128" s="3">
        <f t="shared" si="2"/>
        <v>2004</v>
      </c>
      <c r="D128" s="3">
        <f t="shared" si="3"/>
        <v>3</v>
      </c>
      <c r="E128" s="2">
        <v>0.20833333333333334</v>
      </c>
      <c r="F128" t="s">
        <v>12</v>
      </c>
      <c r="G128" t="s">
        <v>13</v>
      </c>
      <c r="H128" t="s">
        <v>780</v>
      </c>
      <c r="I128" t="s">
        <v>25</v>
      </c>
      <c r="J128" t="s">
        <v>158</v>
      </c>
      <c r="K128" t="s">
        <v>862</v>
      </c>
      <c r="L128" t="s">
        <v>842</v>
      </c>
    </row>
    <row r="129" spans="1:13" x14ac:dyDescent="0.2">
      <c r="A129">
        <v>2004</v>
      </c>
      <c r="B129" s="1">
        <v>38053</v>
      </c>
      <c r="C129" s="3">
        <f t="shared" si="2"/>
        <v>2004</v>
      </c>
      <c r="D129" s="3">
        <f t="shared" si="3"/>
        <v>3</v>
      </c>
      <c r="E129" s="2">
        <v>0.77083333333333337</v>
      </c>
      <c r="F129" t="s">
        <v>10</v>
      </c>
      <c r="G129" t="s">
        <v>11</v>
      </c>
      <c r="H129" t="s">
        <v>772</v>
      </c>
      <c r="I129" t="s">
        <v>8</v>
      </c>
      <c r="J129" t="s">
        <v>109</v>
      </c>
      <c r="K129" t="s">
        <v>862</v>
      </c>
      <c r="L129" t="s">
        <v>842</v>
      </c>
    </row>
    <row r="130" spans="1:13" x14ac:dyDescent="0.2">
      <c r="A130">
        <v>2004</v>
      </c>
      <c r="B130" s="1">
        <v>38054</v>
      </c>
      <c r="C130" s="3">
        <f t="shared" si="2"/>
        <v>2004</v>
      </c>
      <c r="D130" s="3">
        <f t="shared" si="3"/>
        <v>3</v>
      </c>
      <c r="E130" s="2">
        <v>0.76527777777777772</v>
      </c>
      <c r="F130" t="s">
        <v>44</v>
      </c>
      <c r="G130" t="s">
        <v>45</v>
      </c>
      <c r="H130" t="s">
        <v>777</v>
      </c>
      <c r="I130" t="s">
        <v>117</v>
      </c>
      <c r="J130" t="s">
        <v>804</v>
      </c>
      <c r="K130" t="s">
        <v>762</v>
      </c>
      <c r="L130" t="s">
        <v>803</v>
      </c>
    </row>
    <row r="131" spans="1:13" x14ac:dyDescent="0.2">
      <c r="A131">
        <v>2004</v>
      </c>
      <c r="B131" s="1">
        <v>38063</v>
      </c>
      <c r="C131" s="3">
        <f t="shared" ref="C131:C194" si="4">YEAR(B131)</f>
        <v>2004</v>
      </c>
      <c r="D131" s="3">
        <f t="shared" ref="D131:D194" si="5">MONTH(B131)</f>
        <v>3</v>
      </c>
      <c r="E131" s="2">
        <v>0.56041666666666667</v>
      </c>
      <c r="F131" t="s">
        <v>12</v>
      </c>
      <c r="G131" t="s">
        <v>13</v>
      </c>
      <c r="H131" t="s">
        <v>780</v>
      </c>
      <c r="I131" t="s">
        <v>117</v>
      </c>
      <c r="J131" t="s">
        <v>159</v>
      </c>
      <c r="K131" t="s">
        <v>762</v>
      </c>
      <c r="L131" t="s">
        <v>803</v>
      </c>
    </row>
    <row r="132" spans="1:13" x14ac:dyDescent="0.2">
      <c r="A132">
        <v>2004</v>
      </c>
      <c r="B132" s="1">
        <v>38087</v>
      </c>
      <c r="C132" s="3">
        <f t="shared" si="4"/>
        <v>2004</v>
      </c>
      <c r="D132" s="3">
        <f t="shared" si="5"/>
        <v>4</v>
      </c>
      <c r="E132" s="2">
        <v>0.83333333333333337</v>
      </c>
      <c r="F132" t="s">
        <v>12</v>
      </c>
      <c r="G132" t="s">
        <v>13</v>
      </c>
      <c r="H132" t="s">
        <v>780</v>
      </c>
      <c r="I132" t="s">
        <v>25</v>
      </c>
      <c r="J132" t="s">
        <v>160</v>
      </c>
      <c r="K132" t="s">
        <v>862</v>
      </c>
      <c r="L132" t="s">
        <v>842</v>
      </c>
    </row>
    <row r="133" spans="1:13" x14ac:dyDescent="0.2">
      <c r="A133">
        <v>2004</v>
      </c>
      <c r="B133" s="1">
        <v>38089</v>
      </c>
      <c r="C133" s="3">
        <f t="shared" si="4"/>
        <v>2004</v>
      </c>
      <c r="D133" s="3">
        <f t="shared" si="5"/>
        <v>4</v>
      </c>
      <c r="E133" s="2">
        <v>0.22916666666666666</v>
      </c>
      <c r="F133" t="s">
        <v>93</v>
      </c>
      <c r="G133" t="s">
        <v>94</v>
      </c>
      <c r="H133" t="s">
        <v>772</v>
      </c>
      <c r="I133" t="s">
        <v>20</v>
      </c>
      <c r="J133" t="s">
        <v>142</v>
      </c>
      <c r="K133" t="s">
        <v>862</v>
      </c>
      <c r="L133" t="s">
        <v>842</v>
      </c>
    </row>
    <row r="134" spans="1:13" x14ac:dyDescent="0.2">
      <c r="A134">
        <v>2004</v>
      </c>
      <c r="B134" s="1">
        <v>38104</v>
      </c>
      <c r="C134" s="3">
        <f t="shared" si="4"/>
        <v>2004</v>
      </c>
      <c r="D134" s="3">
        <f t="shared" si="5"/>
        <v>4</v>
      </c>
      <c r="E134" s="2">
        <v>0.52430555555555558</v>
      </c>
      <c r="F134" t="s">
        <v>145</v>
      </c>
      <c r="G134" t="s">
        <v>146</v>
      </c>
      <c r="H134" t="s">
        <v>778</v>
      </c>
      <c r="I134" t="s">
        <v>117</v>
      </c>
      <c r="J134" t="s">
        <v>161</v>
      </c>
      <c r="K134" t="s">
        <v>862</v>
      </c>
      <c r="L134" t="s">
        <v>842</v>
      </c>
    </row>
    <row r="135" spans="1:13" x14ac:dyDescent="0.2">
      <c r="A135">
        <v>2004</v>
      </c>
      <c r="B135" s="1">
        <v>38110</v>
      </c>
      <c r="C135" s="3">
        <f t="shared" si="4"/>
        <v>2004</v>
      </c>
      <c r="D135" s="3">
        <f t="shared" si="5"/>
        <v>5</v>
      </c>
      <c r="E135" s="2">
        <v>0.60416666666666663</v>
      </c>
      <c r="F135" t="s">
        <v>44</v>
      </c>
      <c r="G135" t="s">
        <v>45</v>
      </c>
      <c r="H135" t="s">
        <v>777</v>
      </c>
      <c r="I135" t="s">
        <v>117</v>
      </c>
      <c r="J135" t="s">
        <v>162</v>
      </c>
      <c r="K135" t="s">
        <v>862</v>
      </c>
      <c r="L135" t="s">
        <v>844</v>
      </c>
    </row>
    <row r="136" spans="1:13" x14ac:dyDescent="0.2">
      <c r="A136">
        <v>2004</v>
      </c>
      <c r="B136" s="1">
        <v>38118</v>
      </c>
      <c r="C136" s="3">
        <f t="shared" si="4"/>
        <v>2004</v>
      </c>
      <c r="D136" s="3">
        <f t="shared" si="5"/>
        <v>5</v>
      </c>
      <c r="E136" s="2">
        <v>0.64583333333333337</v>
      </c>
      <c r="F136" t="s">
        <v>12</v>
      </c>
      <c r="G136" t="s">
        <v>13</v>
      </c>
      <c r="H136" t="s">
        <v>780</v>
      </c>
      <c r="I136" t="s">
        <v>25</v>
      </c>
      <c r="J136" t="s">
        <v>163</v>
      </c>
      <c r="K136" t="s">
        <v>862</v>
      </c>
      <c r="L136" t="s">
        <v>842</v>
      </c>
    </row>
    <row r="137" spans="1:13" x14ac:dyDescent="0.2">
      <c r="A137">
        <v>2004</v>
      </c>
      <c r="B137" s="1">
        <v>38128</v>
      </c>
      <c r="C137" s="3">
        <f t="shared" si="4"/>
        <v>2004</v>
      </c>
      <c r="D137" s="3">
        <f t="shared" si="5"/>
        <v>5</v>
      </c>
      <c r="E137" s="2">
        <v>8.3333333333333329E-2</v>
      </c>
      <c r="F137" t="s">
        <v>48</v>
      </c>
      <c r="G137" t="s">
        <v>49</v>
      </c>
      <c r="H137" t="s">
        <v>766</v>
      </c>
      <c r="I137" t="s">
        <v>50</v>
      </c>
      <c r="J137" t="s">
        <v>111</v>
      </c>
      <c r="K137" t="s">
        <v>862</v>
      </c>
      <c r="L137" t="s">
        <v>842</v>
      </c>
      <c r="M137" t="s">
        <v>861</v>
      </c>
    </row>
    <row r="138" spans="1:13" x14ac:dyDescent="0.2">
      <c r="A138">
        <v>2004</v>
      </c>
      <c r="B138" s="1">
        <v>38128</v>
      </c>
      <c r="C138" s="3">
        <f t="shared" si="4"/>
        <v>2004</v>
      </c>
      <c r="D138" s="3">
        <f t="shared" si="5"/>
        <v>5</v>
      </c>
      <c r="E138" s="2">
        <v>8.3333333333333329E-2</v>
      </c>
      <c r="F138" t="s">
        <v>48</v>
      </c>
      <c r="G138" t="s">
        <v>49</v>
      </c>
      <c r="H138" t="s">
        <v>766</v>
      </c>
      <c r="I138" t="s">
        <v>50</v>
      </c>
      <c r="J138" t="s">
        <v>111</v>
      </c>
      <c r="K138" t="s">
        <v>862</v>
      </c>
      <c r="L138" t="s">
        <v>842</v>
      </c>
      <c r="M138" t="s">
        <v>861</v>
      </c>
    </row>
    <row r="139" spans="1:13" x14ac:dyDescent="0.2">
      <c r="A139">
        <v>2004</v>
      </c>
      <c r="B139" s="1">
        <v>38128</v>
      </c>
      <c r="C139" s="3">
        <f t="shared" si="4"/>
        <v>2004</v>
      </c>
      <c r="D139" s="3">
        <f t="shared" si="5"/>
        <v>5</v>
      </c>
      <c r="E139" s="2">
        <v>0.22916666666666666</v>
      </c>
      <c r="F139" t="s">
        <v>164</v>
      </c>
      <c r="G139" t="s">
        <v>165</v>
      </c>
      <c r="H139" t="s">
        <v>771</v>
      </c>
      <c r="I139" t="s">
        <v>30</v>
      </c>
      <c r="J139" t="s">
        <v>166</v>
      </c>
      <c r="K139" t="s">
        <v>862</v>
      </c>
      <c r="L139" t="s">
        <v>842</v>
      </c>
      <c r="M139" t="s">
        <v>861</v>
      </c>
    </row>
    <row r="140" spans="1:13" x14ac:dyDescent="0.2">
      <c r="A140">
        <v>2004</v>
      </c>
      <c r="B140" s="1">
        <v>38128</v>
      </c>
      <c r="C140" s="3">
        <f t="shared" si="4"/>
        <v>2004</v>
      </c>
      <c r="D140" s="3">
        <f t="shared" si="5"/>
        <v>5</v>
      </c>
      <c r="E140" s="2">
        <v>0.45833333333333331</v>
      </c>
      <c r="F140" t="s">
        <v>167</v>
      </c>
      <c r="G140" t="s">
        <v>168</v>
      </c>
      <c r="H140" t="s">
        <v>769</v>
      </c>
      <c r="I140" t="s">
        <v>50</v>
      </c>
      <c r="J140" t="s">
        <v>111</v>
      </c>
      <c r="K140" t="s">
        <v>862</v>
      </c>
      <c r="L140" t="s">
        <v>842</v>
      </c>
      <c r="M140" t="s">
        <v>861</v>
      </c>
    </row>
    <row r="141" spans="1:13" x14ac:dyDescent="0.2">
      <c r="A141">
        <v>2004</v>
      </c>
      <c r="B141" s="1">
        <v>38128</v>
      </c>
      <c r="C141" s="3">
        <f t="shared" si="4"/>
        <v>2004</v>
      </c>
      <c r="D141" s="3">
        <f t="shared" si="5"/>
        <v>5</v>
      </c>
      <c r="E141" s="2">
        <v>0.54166666666666663</v>
      </c>
      <c r="F141" t="s">
        <v>89</v>
      </c>
      <c r="G141" t="s">
        <v>90</v>
      </c>
      <c r="H141" t="s">
        <v>770</v>
      </c>
      <c r="I141" t="s">
        <v>50</v>
      </c>
      <c r="J141" t="s">
        <v>111</v>
      </c>
      <c r="K141" t="s">
        <v>862</v>
      </c>
      <c r="L141" t="s">
        <v>842</v>
      </c>
      <c r="M141" t="s">
        <v>861</v>
      </c>
    </row>
    <row r="142" spans="1:13" x14ac:dyDescent="0.2">
      <c r="A142">
        <v>2004</v>
      </c>
      <c r="B142" s="1">
        <v>38128</v>
      </c>
      <c r="C142" s="3">
        <f t="shared" si="4"/>
        <v>2004</v>
      </c>
      <c r="D142" s="3">
        <f t="shared" si="5"/>
        <v>5</v>
      </c>
      <c r="E142" s="2">
        <v>0.66666666666666663</v>
      </c>
      <c r="F142" t="s">
        <v>89</v>
      </c>
      <c r="G142" t="s">
        <v>90</v>
      </c>
      <c r="H142" t="s">
        <v>770</v>
      </c>
      <c r="I142" t="s">
        <v>50</v>
      </c>
      <c r="J142" t="s">
        <v>111</v>
      </c>
      <c r="K142" t="s">
        <v>862</v>
      </c>
      <c r="L142" t="s">
        <v>842</v>
      </c>
      <c r="M142" t="s">
        <v>861</v>
      </c>
    </row>
    <row r="143" spans="1:13" x14ac:dyDescent="0.2">
      <c r="A143">
        <v>2004</v>
      </c>
      <c r="B143" s="1">
        <v>38139</v>
      </c>
      <c r="C143" s="3">
        <f t="shared" si="4"/>
        <v>2004</v>
      </c>
      <c r="D143" s="3">
        <f t="shared" si="5"/>
        <v>6</v>
      </c>
      <c r="E143" s="2">
        <v>0.70833333333333337</v>
      </c>
      <c r="F143" t="s">
        <v>12</v>
      </c>
      <c r="G143" t="s">
        <v>13</v>
      </c>
      <c r="H143" t="s">
        <v>780</v>
      </c>
      <c r="I143" t="s">
        <v>25</v>
      </c>
      <c r="J143" t="s">
        <v>169</v>
      </c>
      <c r="K143" t="s">
        <v>862</v>
      </c>
      <c r="L143" t="s">
        <v>842</v>
      </c>
    </row>
    <row r="144" spans="1:13" x14ac:dyDescent="0.2">
      <c r="A144">
        <v>2004</v>
      </c>
      <c r="B144" s="1">
        <v>38140</v>
      </c>
      <c r="C144" s="3">
        <f t="shared" si="4"/>
        <v>2004</v>
      </c>
      <c r="D144" s="3">
        <f t="shared" si="5"/>
        <v>6</v>
      </c>
      <c r="E144" s="2">
        <v>7.3611111111111113E-2</v>
      </c>
      <c r="F144" t="s">
        <v>95</v>
      </c>
      <c r="G144" t="s">
        <v>96</v>
      </c>
      <c r="H144" t="s">
        <v>780</v>
      </c>
      <c r="I144" t="s">
        <v>50</v>
      </c>
      <c r="J144" t="s">
        <v>170</v>
      </c>
      <c r="K144" t="s">
        <v>862</v>
      </c>
      <c r="L144" t="s">
        <v>842</v>
      </c>
    </row>
    <row r="145" spans="1:13" x14ac:dyDescent="0.2">
      <c r="A145">
        <v>2004</v>
      </c>
      <c r="B145" s="1">
        <v>38140</v>
      </c>
      <c r="C145" s="3">
        <f t="shared" si="4"/>
        <v>2004</v>
      </c>
      <c r="D145" s="3">
        <f t="shared" si="5"/>
        <v>6</v>
      </c>
      <c r="E145" s="2">
        <v>0.1076388888888889</v>
      </c>
      <c r="F145" t="s">
        <v>86</v>
      </c>
      <c r="G145" t="s">
        <v>87</v>
      </c>
      <c r="H145" t="s">
        <v>780</v>
      </c>
      <c r="I145" t="s">
        <v>50</v>
      </c>
      <c r="J145" t="s">
        <v>170</v>
      </c>
      <c r="K145" t="s">
        <v>862</v>
      </c>
      <c r="L145" t="s">
        <v>842</v>
      </c>
    </row>
    <row r="146" spans="1:13" x14ac:dyDescent="0.2">
      <c r="A146">
        <v>2004</v>
      </c>
      <c r="B146" s="1">
        <v>38150</v>
      </c>
      <c r="C146" s="3">
        <f t="shared" si="4"/>
        <v>2004</v>
      </c>
      <c r="D146" s="3">
        <f t="shared" si="5"/>
        <v>6</v>
      </c>
      <c r="E146" s="2">
        <v>0.73402777777777772</v>
      </c>
      <c r="F146" t="s">
        <v>171</v>
      </c>
      <c r="G146" t="s">
        <v>172</v>
      </c>
      <c r="H146" t="s">
        <v>834</v>
      </c>
      <c r="I146" t="s">
        <v>173</v>
      </c>
      <c r="J146" t="s">
        <v>814</v>
      </c>
      <c r="K146" t="s">
        <v>862</v>
      </c>
      <c r="L146" t="s">
        <v>842</v>
      </c>
    </row>
    <row r="147" spans="1:13" x14ac:dyDescent="0.2">
      <c r="A147">
        <v>2004</v>
      </c>
      <c r="B147" s="1">
        <v>38152</v>
      </c>
      <c r="C147" s="3">
        <f t="shared" si="4"/>
        <v>2004</v>
      </c>
      <c r="D147" s="3">
        <f t="shared" si="5"/>
        <v>6</v>
      </c>
      <c r="E147" s="2">
        <v>0.32013888888888886</v>
      </c>
      <c r="F147" t="s">
        <v>52</v>
      </c>
      <c r="G147" t="s">
        <v>53</v>
      </c>
      <c r="H147" t="s">
        <v>782</v>
      </c>
      <c r="I147" t="s">
        <v>174</v>
      </c>
      <c r="J147" t="s">
        <v>175</v>
      </c>
      <c r="K147" t="s">
        <v>762</v>
      </c>
      <c r="L147" t="s">
        <v>803</v>
      </c>
    </row>
    <row r="148" spans="1:13" x14ac:dyDescent="0.2">
      <c r="A148">
        <v>2004</v>
      </c>
      <c r="B148" s="1">
        <v>38161</v>
      </c>
      <c r="C148" s="3">
        <f t="shared" si="4"/>
        <v>2004</v>
      </c>
      <c r="D148" s="3">
        <f t="shared" si="5"/>
        <v>6</v>
      </c>
      <c r="E148" s="2">
        <v>0.73263888888888884</v>
      </c>
      <c r="F148" t="s">
        <v>115</v>
      </c>
      <c r="G148" t="s">
        <v>116</v>
      </c>
      <c r="H148" t="s">
        <v>778</v>
      </c>
      <c r="I148" t="s">
        <v>117</v>
      </c>
      <c r="J148" t="s">
        <v>176</v>
      </c>
      <c r="K148" t="s">
        <v>762</v>
      </c>
      <c r="L148" t="s">
        <v>803</v>
      </c>
    </row>
    <row r="149" spans="1:13" x14ac:dyDescent="0.2">
      <c r="A149">
        <v>2004</v>
      </c>
      <c r="B149" s="1">
        <v>38161</v>
      </c>
      <c r="C149" s="3">
        <f t="shared" si="4"/>
        <v>2004</v>
      </c>
      <c r="D149" s="3">
        <f t="shared" si="5"/>
        <v>6</v>
      </c>
      <c r="E149" s="2">
        <v>0.79166666666666663</v>
      </c>
      <c r="F149" t="s">
        <v>112</v>
      </c>
      <c r="G149" t="s">
        <v>113</v>
      </c>
      <c r="H149" t="s">
        <v>772</v>
      </c>
      <c r="I149" t="s">
        <v>8</v>
      </c>
      <c r="J149" t="s">
        <v>160</v>
      </c>
      <c r="K149" t="s">
        <v>862</v>
      </c>
      <c r="L149" t="s">
        <v>842</v>
      </c>
    </row>
    <row r="150" spans="1:13" x14ac:dyDescent="0.2">
      <c r="A150">
        <v>2004</v>
      </c>
      <c r="B150" s="1">
        <v>38174</v>
      </c>
      <c r="C150" s="3">
        <f t="shared" si="4"/>
        <v>2004</v>
      </c>
      <c r="D150" s="3">
        <f t="shared" si="5"/>
        <v>7</v>
      </c>
      <c r="E150" s="2">
        <v>0.25</v>
      </c>
      <c r="F150" t="s">
        <v>52</v>
      </c>
      <c r="G150" t="s">
        <v>53</v>
      </c>
      <c r="H150" t="s">
        <v>782</v>
      </c>
      <c r="I150" t="s">
        <v>117</v>
      </c>
      <c r="J150" t="s">
        <v>177</v>
      </c>
      <c r="K150" t="s">
        <v>762</v>
      </c>
      <c r="L150" t="s">
        <v>803</v>
      </c>
    </row>
    <row r="151" spans="1:13" x14ac:dyDescent="0.2">
      <c r="A151">
        <v>2004</v>
      </c>
      <c r="B151" s="1">
        <v>38175</v>
      </c>
      <c r="C151" s="3">
        <f t="shared" si="4"/>
        <v>2004</v>
      </c>
      <c r="D151" s="3">
        <f t="shared" si="5"/>
        <v>7</v>
      </c>
      <c r="E151" s="2">
        <v>0.5625</v>
      </c>
      <c r="F151" t="s">
        <v>22</v>
      </c>
      <c r="G151" t="s">
        <v>23</v>
      </c>
      <c r="H151" t="s">
        <v>772</v>
      </c>
      <c r="I151" t="s">
        <v>8</v>
      </c>
      <c r="J151" t="s">
        <v>111</v>
      </c>
      <c r="K151" t="s">
        <v>862</v>
      </c>
      <c r="L151" t="s">
        <v>842</v>
      </c>
    </row>
    <row r="152" spans="1:13" x14ac:dyDescent="0.2">
      <c r="A152">
        <v>2004</v>
      </c>
      <c r="B152" s="1">
        <v>38181</v>
      </c>
      <c r="C152" s="3">
        <f t="shared" si="4"/>
        <v>2004</v>
      </c>
      <c r="D152" s="3">
        <f t="shared" si="5"/>
        <v>7</v>
      </c>
      <c r="E152" s="2">
        <v>0.6875</v>
      </c>
      <c r="F152" t="s">
        <v>68</v>
      </c>
      <c r="G152" t="s">
        <v>69</v>
      </c>
      <c r="H152" t="s">
        <v>766</v>
      </c>
      <c r="I152" t="s">
        <v>50</v>
      </c>
      <c r="J152" t="s">
        <v>111</v>
      </c>
      <c r="K152" t="s">
        <v>862</v>
      </c>
      <c r="L152" t="s">
        <v>842</v>
      </c>
      <c r="M152" t="s">
        <v>861</v>
      </c>
    </row>
    <row r="153" spans="1:13" x14ac:dyDescent="0.2">
      <c r="A153">
        <v>2004</v>
      </c>
      <c r="B153" s="1">
        <v>38181</v>
      </c>
      <c r="C153" s="3">
        <f t="shared" si="4"/>
        <v>2004</v>
      </c>
      <c r="D153" s="3">
        <f t="shared" si="5"/>
        <v>7</v>
      </c>
      <c r="E153" s="2">
        <v>0.56527777777777777</v>
      </c>
      <c r="F153" t="s">
        <v>93</v>
      </c>
      <c r="G153" t="s">
        <v>94</v>
      </c>
      <c r="H153" t="s">
        <v>772</v>
      </c>
      <c r="I153" t="s">
        <v>20</v>
      </c>
      <c r="J153" t="s">
        <v>178</v>
      </c>
      <c r="K153" t="s">
        <v>762</v>
      </c>
      <c r="L153" t="s">
        <v>803</v>
      </c>
    </row>
    <row r="154" spans="1:13" x14ac:dyDescent="0.2">
      <c r="A154">
        <v>2004</v>
      </c>
      <c r="B154" s="1">
        <v>38188</v>
      </c>
      <c r="C154" s="3">
        <f t="shared" si="4"/>
        <v>2004</v>
      </c>
      <c r="D154" s="3">
        <f t="shared" si="5"/>
        <v>7</v>
      </c>
      <c r="E154" s="2">
        <v>0.60138888888888886</v>
      </c>
      <c r="F154" t="s">
        <v>44</v>
      </c>
      <c r="G154" t="s">
        <v>45</v>
      </c>
      <c r="H154" t="s">
        <v>777</v>
      </c>
      <c r="I154" t="s">
        <v>117</v>
      </c>
      <c r="J154" t="s">
        <v>179</v>
      </c>
      <c r="K154" t="s">
        <v>862</v>
      </c>
      <c r="L154" t="s">
        <v>137</v>
      </c>
    </row>
    <row r="155" spans="1:13" x14ac:dyDescent="0.2">
      <c r="A155">
        <v>2004</v>
      </c>
      <c r="B155" s="1">
        <v>38188</v>
      </c>
      <c r="C155" s="3">
        <f t="shared" si="4"/>
        <v>2004</v>
      </c>
      <c r="D155" s="3">
        <f t="shared" si="5"/>
        <v>7</v>
      </c>
      <c r="E155" s="2">
        <v>0.65555555555555556</v>
      </c>
      <c r="F155" t="s">
        <v>180</v>
      </c>
      <c r="G155" t="s">
        <v>180</v>
      </c>
      <c r="H155" t="s">
        <v>180</v>
      </c>
      <c r="I155" t="s">
        <v>180</v>
      </c>
      <c r="J155" t="s">
        <v>137</v>
      </c>
      <c r="K155" t="s">
        <v>862</v>
      </c>
      <c r="L155" t="s">
        <v>137</v>
      </c>
    </row>
    <row r="156" spans="1:13" x14ac:dyDescent="0.2">
      <c r="A156">
        <v>2004</v>
      </c>
      <c r="B156" s="1">
        <v>38189</v>
      </c>
      <c r="C156" s="3">
        <f t="shared" si="4"/>
        <v>2004</v>
      </c>
      <c r="D156" s="3">
        <f t="shared" si="5"/>
        <v>7</v>
      </c>
      <c r="E156" s="2">
        <v>0.72916666666666663</v>
      </c>
      <c r="F156" t="s">
        <v>36</v>
      </c>
      <c r="G156" t="s">
        <v>37</v>
      </c>
      <c r="H156" t="s">
        <v>766</v>
      </c>
      <c r="I156" t="s">
        <v>14</v>
      </c>
      <c r="J156" t="s">
        <v>111</v>
      </c>
      <c r="K156" t="s">
        <v>862</v>
      </c>
      <c r="L156" t="s">
        <v>842</v>
      </c>
    </row>
    <row r="157" spans="1:13" x14ac:dyDescent="0.2">
      <c r="A157">
        <v>2004</v>
      </c>
      <c r="B157" s="1">
        <v>38193</v>
      </c>
      <c r="C157" s="3">
        <f t="shared" si="4"/>
        <v>2004</v>
      </c>
      <c r="D157" s="3">
        <f t="shared" si="5"/>
        <v>7</v>
      </c>
      <c r="E157" s="2">
        <v>0.91666666666666663</v>
      </c>
      <c r="F157" t="s">
        <v>181</v>
      </c>
      <c r="G157" t="s">
        <v>182</v>
      </c>
      <c r="H157" t="s">
        <v>772</v>
      </c>
      <c r="I157" t="s">
        <v>8</v>
      </c>
      <c r="J157" t="s">
        <v>125</v>
      </c>
      <c r="K157" t="s">
        <v>862</v>
      </c>
      <c r="L157" t="s">
        <v>842</v>
      </c>
    </row>
    <row r="158" spans="1:13" x14ac:dyDescent="0.2">
      <c r="A158">
        <v>2004</v>
      </c>
      <c r="B158" s="1">
        <v>38202</v>
      </c>
      <c r="C158" s="3">
        <f t="shared" si="4"/>
        <v>2004</v>
      </c>
      <c r="D158" s="3">
        <f t="shared" si="5"/>
        <v>8</v>
      </c>
      <c r="E158" s="2">
        <v>0.875</v>
      </c>
      <c r="F158" t="s">
        <v>36</v>
      </c>
      <c r="G158" t="s">
        <v>37</v>
      </c>
      <c r="H158" t="s">
        <v>766</v>
      </c>
      <c r="I158" t="s">
        <v>14</v>
      </c>
      <c r="J158" t="s">
        <v>109</v>
      </c>
      <c r="K158" t="s">
        <v>862</v>
      </c>
      <c r="L158" t="s">
        <v>842</v>
      </c>
    </row>
    <row r="159" spans="1:13" x14ac:dyDescent="0.2">
      <c r="A159">
        <v>2004</v>
      </c>
      <c r="B159" s="1">
        <v>38203</v>
      </c>
      <c r="C159" s="3">
        <f t="shared" si="4"/>
        <v>2004</v>
      </c>
      <c r="D159" s="3">
        <f t="shared" si="5"/>
        <v>8</v>
      </c>
      <c r="E159" s="2">
        <v>0.53194444444444444</v>
      </c>
      <c r="F159" t="s">
        <v>44</v>
      </c>
      <c r="G159" t="s">
        <v>45</v>
      </c>
      <c r="H159" t="s">
        <v>777</v>
      </c>
      <c r="I159" t="s">
        <v>117</v>
      </c>
      <c r="J159" t="s">
        <v>183</v>
      </c>
      <c r="K159" t="s">
        <v>762</v>
      </c>
      <c r="L159" t="s">
        <v>803</v>
      </c>
    </row>
    <row r="160" spans="1:13" x14ac:dyDescent="0.2">
      <c r="A160">
        <v>2004</v>
      </c>
      <c r="B160" s="1">
        <v>38208</v>
      </c>
      <c r="C160" s="3">
        <f t="shared" si="4"/>
        <v>2004</v>
      </c>
      <c r="D160" s="3">
        <f t="shared" si="5"/>
        <v>8</v>
      </c>
      <c r="E160" s="2">
        <v>0.34930555555555554</v>
      </c>
      <c r="F160" t="s">
        <v>180</v>
      </c>
      <c r="G160" t="s">
        <v>180</v>
      </c>
      <c r="H160" t="s">
        <v>180</v>
      </c>
      <c r="I160" t="s">
        <v>180</v>
      </c>
      <c r="J160" t="s">
        <v>184</v>
      </c>
      <c r="K160" t="s">
        <v>762</v>
      </c>
      <c r="L160" t="s">
        <v>803</v>
      </c>
    </row>
    <row r="161" spans="1:13" x14ac:dyDescent="0.2">
      <c r="A161">
        <v>2004</v>
      </c>
      <c r="B161" s="1">
        <v>38212</v>
      </c>
      <c r="C161" s="3">
        <f t="shared" si="4"/>
        <v>2004</v>
      </c>
      <c r="D161" s="3">
        <f t="shared" si="5"/>
        <v>8</v>
      </c>
      <c r="E161" s="2">
        <v>0.33333333333333331</v>
      </c>
      <c r="F161" t="s">
        <v>93</v>
      </c>
      <c r="G161" t="s">
        <v>94</v>
      </c>
      <c r="H161" t="s">
        <v>772</v>
      </c>
      <c r="I161" t="s">
        <v>20</v>
      </c>
      <c r="J161" t="s">
        <v>185</v>
      </c>
      <c r="K161" t="s">
        <v>862</v>
      </c>
      <c r="L161" t="s">
        <v>845</v>
      </c>
      <c r="M161" t="s">
        <v>185</v>
      </c>
    </row>
    <row r="162" spans="1:13" x14ac:dyDescent="0.2">
      <c r="A162">
        <v>2004</v>
      </c>
      <c r="B162" s="1">
        <v>38212</v>
      </c>
      <c r="C162" s="3">
        <f t="shared" si="4"/>
        <v>2004</v>
      </c>
      <c r="D162" s="3">
        <f t="shared" si="5"/>
        <v>8</v>
      </c>
      <c r="E162" s="2">
        <v>0.5625</v>
      </c>
      <c r="F162" t="s">
        <v>93</v>
      </c>
      <c r="G162" t="s">
        <v>94</v>
      </c>
      <c r="H162" t="s">
        <v>772</v>
      </c>
      <c r="I162" t="s">
        <v>20</v>
      </c>
      <c r="J162" t="s">
        <v>185</v>
      </c>
      <c r="K162" t="s">
        <v>862</v>
      </c>
      <c r="L162" t="s">
        <v>845</v>
      </c>
      <c r="M162" t="s">
        <v>185</v>
      </c>
    </row>
    <row r="163" spans="1:13" x14ac:dyDescent="0.2">
      <c r="A163">
        <v>2004</v>
      </c>
      <c r="B163" s="1">
        <v>38212</v>
      </c>
      <c r="C163" s="3">
        <f t="shared" si="4"/>
        <v>2004</v>
      </c>
      <c r="D163" s="3">
        <f t="shared" si="5"/>
        <v>8</v>
      </c>
      <c r="E163" s="2">
        <v>0.625</v>
      </c>
      <c r="F163" t="s">
        <v>93</v>
      </c>
      <c r="G163" t="s">
        <v>94</v>
      </c>
      <c r="H163" t="s">
        <v>772</v>
      </c>
      <c r="I163" t="s">
        <v>20</v>
      </c>
      <c r="J163" t="s">
        <v>185</v>
      </c>
      <c r="K163" t="s">
        <v>862</v>
      </c>
      <c r="L163" t="s">
        <v>845</v>
      </c>
      <c r="M163" t="s">
        <v>185</v>
      </c>
    </row>
    <row r="164" spans="1:13" x14ac:dyDescent="0.2">
      <c r="A164">
        <v>2004</v>
      </c>
      <c r="B164" s="1">
        <v>38212</v>
      </c>
      <c r="C164" s="3">
        <f t="shared" si="4"/>
        <v>2004</v>
      </c>
      <c r="D164" s="3">
        <f t="shared" si="5"/>
        <v>8</v>
      </c>
      <c r="E164" s="2">
        <v>0.69652777777777775</v>
      </c>
      <c r="F164" t="s">
        <v>93</v>
      </c>
      <c r="G164" t="s">
        <v>94</v>
      </c>
      <c r="H164" t="s">
        <v>772</v>
      </c>
      <c r="I164" t="s">
        <v>20</v>
      </c>
      <c r="J164" t="s">
        <v>185</v>
      </c>
      <c r="K164" t="s">
        <v>862</v>
      </c>
      <c r="L164" t="s">
        <v>845</v>
      </c>
      <c r="M164" t="s">
        <v>185</v>
      </c>
    </row>
    <row r="165" spans="1:13" x14ac:dyDescent="0.2">
      <c r="A165">
        <v>2004</v>
      </c>
      <c r="B165" s="1">
        <v>38212</v>
      </c>
      <c r="C165" s="3">
        <f t="shared" si="4"/>
        <v>2004</v>
      </c>
      <c r="D165" s="3">
        <f t="shared" si="5"/>
        <v>8</v>
      </c>
      <c r="E165" s="2">
        <v>0.9194444444444444</v>
      </c>
      <c r="F165" t="s">
        <v>93</v>
      </c>
      <c r="G165" t="s">
        <v>94</v>
      </c>
      <c r="H165" t="s">
        <v>772</v>
      </c>
      <c r="I165" t="s">
        <v>20</v>
      </c>
      <c r="J165" t="s">
        <v>185</v>
      </c>
      <c r="K165" t="s">
        <v>862</v>
      </c>
      <c r="L165" t="s">
        <v>845</v>
      </c>
      <c r="M165" t="s">
        <v>185</v>
      </c>
    </row>
    <row r="166" spans="1:13" x14ac:dyDescent="0.2">
      <c r="A166">
        <v>2004</v>
      </c>
      <c r="B166" s="1">
        <v>38213</v>
      </c>
      <c r="C166" s="3">
        <f t="shared" si="4"/>
        <v>2004</v>
      </c>
      <c r="D166" s="3">
        <f t="shared" si="5"/>
        <v>8</v>
      </c>
      <c r="E166" s="2">
        <v>0.54166666666666663</v>
      </c>
      <c r="F166" t="s">
        <v>10</v>
      </c>
      <c r="G166" t="s">
        <v>11</v>
      </c>
      <c r="H166" t="s">
        <v>772</v>
      </c>
      <c r="I166" t="s">
        <v>8</v>
      </c>
      <c r="J166" t="s">
        <v>185</v>
      </c>
      <c r="K166" t="s">
        <v>862</v>
      </c>
      <c r="L166" t="s">
        <v>845</v>
      </c>
      <c r="M166" t="s">
        <v>185</v>
      </c>
    </row>
    <row r="167" spans="1:13" x14ac:dyDescent="0.2">
      <c r="A167">
        <v>2004</v>
      </c>
      <c r="B167" s="1">
        <v>38219</v>
      </c>
      <c r="C167" s="3">
        <f t="shared" si="4"/>
        <v>2004</v>
      </c>
      <c r="D167" s="3">
        <f t="shared" si="5"/>
        <v>8</v>
      </c>
      <c r="E167" s="2">
        <v>0.64652777777777781</v>
      </c>
      <c r="F167" t="s">
        <v>73</v>
      </c>
      <c r="G167" t="s">
        <v>74</v>
      </c>
      <c r="H167" t="s">
        <v>767</v>
      </c>
      <c r="I167" t="s">
        <v>34</v>
      </c>
      <c r="J167" t="s">
        <v>186</v>
      </c>
      <c r="K167" t="s">
        <v>862</v>
      </c>
      <c r="L167" t="s">
        <v>842</v>
      </c>
    </row>
    <row r="168" spans="1:13" x14ac:dyDescent="0.2">
      <c r="A168">
        <v>2004</v>
      </c>
      <c r="B168" s="1">
        <v>38228</v>
      </c>
      <c r="C168" s="3">
        <f t="shared" si="4"/>
        <v>2004</v>
      </c>
      <c r="D168" s="3">
        <f t="shared" si="5"/>
        <v>8</v>
      </c>
      <c r="E168" s="2">
        <v>0.41111111111111109</v>
      </c>
      <c r="F168" t="s">
        <v>6</v>
      </c>
      <c r="G168" t="s">
        <v>7</v>
      </c>
      <c r="H168" t="s">
        <v>772</v>
      </c>
      <c r="I168" t="s">
        <v>8</v>
      </c>
      <c r="J168" t="s">
        <v>846</v>
      </c>
      <c r="K168" t="s">
        <v>862</v>
      </c>
      <c r="L168" t="s">
        <v>845</v>
      </c>
      <c r="M168" t="s">
        <v>187</v>
      </c>
    </row>
    <row r="169" spans="1:13" x14ac:dyDescent="0.2">
      <c r="A169">
        <v>2004</v>
      </c>
      <c r="B169" s="1">
        <v>38229</v>
      </c>
      <c r="C169" s="3">
        <f t="shared" si="4"/>
        <v>2004</v>
      </c>
      <c r="D169" s="3">
        <f t="shared" si="5"/>
        <v>8</v>
      </c>
      <c r="E169" s="2">
        <v>0.79027777777777775</v>
      </c>
      <c r="F169" t="s">
        <v>55</v>
      </c>
      <c r="G169" t="s">
        <v>56</v>
      </c>
      <c r="H169" t="s">
        <v>772</v>
      </c>
      <c r="I169" t="s">
        <v>8</v>
      </c>
      <c r="J169" t="s">
        <v>846</v>
      </c>
      <c r="K169" t="s">
        <v>862</v>
      </c>
      <c r="L169" t="s">
        <v>845</v>
      </c>
      <c r="M169" t="s">
        <v>187</v>
      </c>
    </row>
    <row r="170" spans="1:13" x14ac:dyDescent="0.2">
      <c r="A170">
        <v>2004</v>
      </c>
      <c r="B170" s="1">
        <v>38233</v>
      </c>
      <c r="C170" s="3">
        <f t="shared" si="4"/>
        <v>2004</v>
      </c>
      <c r="D170" s="3">
        <f t="shared" si="5"/>
        <v>9</v>
      </c>
      <c r="E170" s="2">
        <v>0.875</v>
      </c>
      <c r="F170" t="s">
        <v>93</v>
      </c>
      <c r="G170" t="s">
        <v>94</v>
      </c>
      <c r="H170" t="s">
        <v>772</v>
      </c>
      <c r="I170" t="s">
        <v>20</v>
      </c>
      <c r="J170" t="s">
        <v>188</v>
      </c>
      <c r="K170" t="s">
        <v>862</v>
      </c>
      <c r="L170" t="s">
        <v>845</v>
      </c>
      <c r="M170" t="s">
        <v>188</v>
      </c>
    </row>
    <row r="171" spans="1:13" x14ac:dyDescent="0.2">
      <c r="A171">
        <v>2004</v>
      </c>
      <c r="B171" s="1">
        <v>38234</v>
      </c>
      <c r="C171" s="3">
        <f t="shared" si="4"/>
        <v>2004</v>
      </c>
      <c r="D171" s="3">
        <f t="shared" si="5"/>
        <v>9</v>
      </c>
      <c r="E171" s="2">
        <v>0.33333333333333331</v>
      </c>
      <c r="F171" t="s">
        <v>93</v>
      </c>
      <c r="G171" t="s">
        <v>94</v>
      </c>
      <c r="H171" t="s">
        <v>772</v>
      </c>
      <c r="I171" t="s">
        <v>20</v>
      </c>
      <c r="J171" t="s">
        <v>188</v>
      </c>
      <c r="K171" t="s">
        <v>862</v>
      </c>
      <c r="L171" t="s">
        <v>845</v>
      </c>
      <c r="M171" t="s">
        <v>188</v>
      </c>
    </row>
    <row r="172" spans="1:13" x14ac:dyDescent="0.2">
      <c r="A172">
        <v>2004</v>
      </c>
      <c r="B172" s="1">
        <v>38234</v>
      </c>
      <c r="C172" s="3">
        <f t="shared" si="4"/>
        <v>2004</v>
      </c>
      <c r="D172" s="3">
        <f t="shared" si="5"/>
        <v>9</v>
      </c>
      <c r="E172" s="2">
        <v>0.41666666666666669</v>
      </c>
      <c r="F172" t="s">
        <v>93</v>
      </c>
      <c r="G172" t="s">
        <v>94</v>
      </c>
      <c r="H172" t="s">
        <v>772</v>
      </c>
      <c r="I172" t="s">
        <v>20</v>
      </c>
      <c r="J172" t="s">
        <v>188</v>
      </c>
      <c r="K172" t="s">
        <v>862</v>
      </c>
      <c r="L172" t="s">
        <v>845</v>
      </c>
      <c r="M172" t="s">
        <v>188</v>
      </c>
    </row>
    <row r="173" spans="1:13" x14ac:dyDescent="0.2">
      <c r="A173">
        <v>2004</v>
      </c>
      <c r="B173" s="1">
        <v>38235</v>
      </c>
      <c r="C173" s="3">
        <f t="shared" si="4"/>
        <v>2004</v>
      </c>
      <c r="D173" s="3">
        <f t="shared" si="5"/>
        <v>9</v>
      </c>
      <c r="E173" s="2">
        <v>4.1666666666666664E-2</v>
      </c>
      <c r="F173" t="s">
        <v>93</v>
      </c>
      <c r="G173" t="s">
        <v>94</v>
      </c>
      <c r="H173" t="s">
        <v>772</v>
      </c>
      <c r="I173" t="s">
        <v>20</v>
      </c>
      <c r="J173" t="s">
        <v>188</v>
      </c>
      <c r="K173" t="s">
        <v>862</v>
      </c>
      <c r="L173" t="s">
        <v>845</v>
      </c>
      <c r="M173" t="s">
        <v>188</v>
      </c>
    </row>
    <row r="174" spans="1:13" x14ac:dyDescent="0.2">
      <c r="A174">
        <v>2004</v>
      </c>
      <c r="B174" s="1">
        <v>38235</v>
      </c>
      <c r="C174" s="3">
        <f t="shared" si="4"/>
        <v>2004</v>
      </c>
      <c r="D174" s="3">
        <f t="shared" si="5"/>
        <v>9</v>
      </c>
      <c r="E174" s="2">
        <v>0.29166666666666669</v>
      </c>
      <c r="F174" t="s">
        <v>93</v>
      </c>
      <c r="G174" t="s">
        <v>94</v>
      </c>
      <c r="H174" t="s">
        <v>772</v>
      </c>
      <c r="I174" t="s">
        <v>20</v>
      </c>
      <c r="J174" t="s">
        <v>188</v>
      </c>
      <c r="K174" t="s">
        <v>862</v>
      </c>
      <c r="L174" t="s">
        <v>845</v>
      </c>
      <c r="M174" t="s">
        <v>188</v>
      </c>
    </row>
    <row r="175" spans="1:13" x14ac:dyDescent="0.2">
      <c r="A175">
        <v>2004</v>
      </c>
      <c r="B175" s="1">
        <v>38236</v>
      </c>
      <c r="C175" s="3">
        <f t="shared" si="4"/>
        <v>2004</v>
      </c>
      <c r="D175" s="3">
        <f t="shared" si="5"/>
        <v>9</v>
      </c>
      <c r="E175" s="2">
        <v>0.54166666666666663</v>
      </c>
      <c r="F175" t="s">
        <v>181</v>
      </c>
      <c r="G175" t="s">
        <v>182</v>
      </c>
      <c r="H175" t="s">
        <v>772</v>
      </c>
      <c r="I175" t="s">
        <v>8</v>
      </c>
      <c r="J175" t="s">
        <v>188</v>
      </c>
      <c r="K175" t="s">
        <v>862</v>
      </c>
      <c r="L175" t="s">
        <v>845</v>
      </c>
      <c r="M175" t="s">
        <v>188</v>
      </c>
    </row>
    <row r="176" spans="1:13" x14ac:dyDescent="0.2">
      <c r="A176">
        <v>2004</v>
      </c>
      <c r="B176" s="1">
        <v>38237</v>
      </c>
      <c r="C176" s="3">
        <f t="shared" si="4"/>
        <v>2004</v>
      </c>
      <c r="D176" s="3">
        <f t="shared" si="5"/>
        <v>9</v>
      </c>
      <c r="E176" s="2">
        <v>0.41666666666666669</v>
      </c>
      <c r="F176" t="s">
        <v>155</v>
      </c>
      <c r="G176" t="s">
        <v>156</v>
      </c>
      <c r="H176" t="s">
        <v>772</v>
      </c>
      <c r="I176" t="s">
        <v>8</v>
      </c>
      <c r="J176" t="s">
        <v>188</v>
      </c>
      <c r="K176" t="s">
        <v>862</v>
      </c>
      <c r="L176" t="s">
        <v>845</v>
      </c>
      <c r="M176" t="s">
        <v>188</v>
      </c>
    </row>
    <row r="177" spans="1:13" x14ac:dyDescent="0.2">
      <c r="A177">
        <v>2004</v>
      </c>
      <c r="B177" s="1">
        <v>38245</v>
      </c>
      <c r="C177" s="3">
        <f t="shared" si="4"/>
        <v>2004</v>
      </c>
      <c r="D177" s="3">
        <f t="shared" si="5"/>
        <v>9</v>
      </c>
      <c r="E177" s="2">
        <v>0.79166666666666663</v>
      </c>
      <c r="F177" t="s">
        <v>181</v>
      </c>
      <c r="G177" t="s">
        <v>182</v>
      </c>
      <c r="H177" t="s">
        <v>772</v>
      </c>
      <c r="I177" t="s">
        <v>8</v>
      </c>
      <c r="J177" t="s">
        <v>189</v>
      </c>
      <c r="K177" t="s">
        <v>862</v>
      </c>
      <c r="L177" t="s">
        <v>845</v>
      </c>
      <c r="M177" t="s">
        <v>189</v>
      </c>
    </row>
    <row r="178" spans="1:13" x14ac:dyDescent="0.2">
      <c r="A178">
        <v>2004</v>
      </c>
      <c r="B178" s="1">
        <v>38246</v>
      </c>
      <c r="C178" s="3">
        <f t="shared" si="4"/>
        <v>2004</v>
      </c>
      <c r="D178" s="3">
        <f t="shared" si="5"/>
        <v>9</v>
      </c>
      <c r="E178" s="2">
        <v>8.3333333333333329E-2</v>
      </c>
      <c r="F178" t="s">
        <v>63</v>
      </c>
      <c r="G178" t="s">
        <v>64</v>
      </c>
      <c r="H178" t="s">
        <v>772</v>
      </c>
      <c r="I178" t="s">
        <v>8</v>
      </c>
      <c r="J178" t="s">
        <v>189</v>
      </c>
      <c r="K178" t="s">
        <v>862</v>
      </c>
      <c r="L178" t="s">
        <v>845</v>
      </c>
      <c r="M178" t="s">
        <v>189</v>
      </c>
    </row>
    <row r="179" spans="1:13" x14ac:dyDescent="0.2">
      <c r="A179">
        <v>2004</v>
      </c>
      <c r="B179" s="1">
        <v>38246</v>
      </c>
      <c r="C179" s="3">
        <f t="shared" si="4"/>
        <v>2004</v>
      </c>
      <c r="D179" s="3">
        <f t="shared" si="5"/>
        <v>9</v>
      </c>
      <c r="E179" s="2">
        <v>0.875</v>
      </c>
      <c r="F179" t="s">
        <v>10</v>
      </c>
      <c r="G179" t="s">
        <v>11</v>
      </c>
      <c r="H179" t="s">
        <v>772</v>
      </c>
      <c r="I179" t="s">
        <v>8</v>
      </c>
      <c r="J179" t="s">
        <v>189</v>
      </c>
      <c r="K179" t="s">
        <v>862</v>
      </c>
      <c r="L179" t="s">
        <v>845</v>
      </c>
      <c r="M179" t="s">
        <v>189</v>
      </c>
    </row>
    <row r="180" spans="1:13" x14ac:dyDescent="0.2">
      <c r="A180">
        <v>2004</v>
      </c>
      <c r="B180" s="1">
        <v>38247</v>
      </c>
      <c r="C180" s="3">
        <f t="shared" si="4"/>
        <v>2004</v>
      </c>
      <c r="D180" s="3">
        <f t="shared" si="5"/>
        <v>9</v>
      </c>
      <c r="E180" s="2">
        <v>0.1875</v>
      </c>
      <c r="F180" t="s">
        <v>39</v>
      </c>
      <c r="G180" t="s">
        <v>40</v>
      </c>
      <c r="H180" t="s">
        <v>772</v>
      </c>
      <c r="I180" t="s">
        <v>8</v>
      </c>
      <c r="J180" t="s">
        <v>189</v>
      </c>
      <c r="K180" t="s">
        <v>862</v>
      </c>
      <c r="L180" t="s">
        <v>845</v>
      </c>
      <c r="M180" t="s">
        <v>189</v>
      </c>
    </row>
    <row r="181" spans="1:13" x14ac:dyDescent="0.2">
      <c r="A181">
        <v>2004</v>
      </c>
      <c r="B181" s="1">
        <v>38255</v>
      </c>
      <c r="C181" s="3">
        <f t="shared" si="4"/>
        <v>2004</v>
      </c>
      <c r="D181" s="3">
        <f t="shared" si="5"/>
        <v>9</v>
      </c>
      <c r="E181" s="2">
        <v>0.70833333333333337</v>
      </c>
      <c r="F181" t="s">
        <v>93</v>
      </c>
      <c r="G181" t="s">
        <v>94</v>
      </c>
      <c r="H181" t="s">
        <v>772</v>
      </c>
      <c r="I181" t="s">
        <v>20</v>
      </c>
      <c r="J181" t="s">
        <v>190</v>
      </c>
      <c r="K181" t="s">
        <v>862</v>
      </c>
      <c r="L181" t="s">
        <v>845</v>
      </c>
      <c r="M181" t="s">
        <v>190</v>
      </c>
    </row>
    <row r="182" spans="1:13" x14ac:dyDescent="0.2">
      <c r="A182">
        <v>2004</v>
      </c>
      <c r="B182" s="1">
        <v>38256</v>
      </c>
      <c r="C182" s="3">
        <f t="shared" si="4"/>
        <v>2004</v>
      </c>
      <c r="D182" s="3">
        <f t="shared" si="5"/>
        <v>9</v>
      </c>
      <c r="E182" s="2">
        <v>8.3333333333333329E-2</v>
      </c>
      <c r="F182" t="s">
        <v>93</v>
      </c>
      <c r="G182" t="s">
        <v>94</v>
      </c>
      <c r="H182" t="s">
        <v>772</v>
      </c>
      <c r="I182" t="s">
        <v>20</v>
      </c>
      <c r="J182" t="s">
        <v>190</v>
      </c>
      <c r="K182" t="s">
        <v>862</v>
      </c>
      <c r="L182" t="s">
        <v>845</v>
      </c>
      <c r="M182" t="s">
        <v>190</v>
      </c>
    </row>
    <row r="183" spans="1:13" x14ac:dyDescent="0.2">
      <c r="A183">
        <v>2004</v>
      </c>
      <c r="B183" s="1">
        <v>38256</v>
      </c>
      <c r="C183" s="3">
        <f t="shared" si="4"/>
        <v>2004</v>
      </c>
      <c r="D183" s="3">
        <f t="shared" si="5"/>
        <v>9</v>
      </c>
      <c r="E183" s="2">
        <v>0.125</v>
      </c>
      <c r="F183" t="s">
        <v>93</v>
      </c>
      <c r="G183" t="s">
        <v>94</v>
      </c>
      <c r="H183" t="s">
        <v>772</v>
      </c>
      <c r="I183" t="s">
        <v>20</v>
      </c>
      <c r="J183" t="s">
        <v>190</v>
      </c>
      <c r="K183" t="s">
        <v>862</v>
      </c>
      <c r="L183" t="s">
        <v>845</v>
      </c>
      <c r="M183" t="s">
        <v>190</v>
      </c>
    </row>
    <row r="184" spans="1:13" x14ac:dyDescent="0.2">
      <c r="A184">
        <v>2004</v>
      </c>
      <c r="B184" s="1">
        <v>38256</v>
      </c>
      <c r="C184" s="3">
        <f t="shared" si="4"/>
        <v>2004</v>
      </c>
      <c r="D184" s="3">
        <f t="shared" si="5"/>
        <v>9</v>
      </c>
      <c r="E184" s="2">
        <v>0.25</v>
      </c>
      <c r="F184" t="s">
        <v>93</v>
      </c>
      <c r="G184" t="s">
        <v>94</v>
      </c>
      <c r="H184" t="s">
        <v>772</v>
      </c>
      <c r="I184" t="s">
        <v>20</v>
      </c>
      <c r="J184" t="s">
        <v>190</v>
      </c>
      <c r="K184" t="s">
        <v>862</v>
      </c>
      <c r="L184" t="s">
        <v>845</v>
      </c>
      <c r="M184" t="s">
        <v>190</v>
      </c>
    </row>
    <row r="185" spans="1:13" x14ac:dyDescent="0.2">
      <c r="A185">
        <v>2004</v>
      </c>
      <c r="B185" s="1">
        <v>38257</v>
      </c>
      <c r="C185" s="3">
        <f t="shared" si="4"/>
        <v>2004</v>
      </c>
      <c r="D185" s="3">
        <f t="shared" si="5"/>
        <v>9</v>
      </c>
      <c r="E185" s="2">
        <v>0.33333333333333331</v>
      </c>
      <c r="F185" t="s">
        <v>155</v>
      </c>
      <c r="G185" t="s">
        <v>156</v>
      </c>
      <c r="H185" t="s">
        <v>772</v>
      </c>
      <c r="I185" t="s">
        <v>8</v>
      </c>
      <c r="J185" t="s">
        <v>190</v>
      </c>
      <c r="K185" t="s">
        <v>862</v>
      </c>
      <c r="L185" t="s">
        <v>845</v>
      </c>
      <c r="M185" t="s">
        <v>190</v>
      </c>
    </row>
    <row r="186" spans="1:13" x14ac:dyDescent="0.2">
      <c r="A186">
        <v>2004</v>
      </c>
      <c r="B186" s="1">
        <v>38270</v>
      </c>
      <c r="C186" s="3">
        <f t="shared" si="4"/>
        <v>2004</v>
      </c>
      <c r="D186" s="3">
        <f t="shared" si="5"/>
        <v>10</v>
      </c>
      <c r="E186" s="2">
        <v>0.71458333333333335</v>
      </c>
      <c r="F186" t="s">
        <v>180</v>
      </c>
      <c r="G186" t="s">
        <v>180</v>
      </c>
      <c r="H186" t="s">
        <v>180</v>
      </c>
      <c r="I186" t="s">
        <v>180</v>
      </c>
      <c r="J186" t="s">
        <v>119</v>
      </c>
      <c r="K186" t="s">
        <v>762</v>
      </c>
      <c r="L186" t="s">
        <v>803</v>
      </c>
    </row>
    <row r="187" spans="1:13" x14ac:dyDescent="0.2">
      <c r="A187">
        <v>2004</v>
      </c>
      <c r="B187" s="1">
        <v>38278</v>
      </c>
      <c r="C187" s="3">
        <f t="shared" si="4"/>
        <v>2004</v>
      </c>
      <c r="D187" s="3">
        <f t="shared" si="5"/>
        <v>10</v>
      </c>
      <c r="E187" s="2">
        <v>0.9375</v>
      </c>
      <c r="F187" t="s">
        <v>44</v>
      </c>
      <c r="G187" t="s">
        <v>45</v>
      </c>
      <c r="H187" t="s">
        <v>777</v>
      </c>
      <c r="I187" t="s">
        <v>117</v>
      </c>
      <c r="J187" t="s">
        <v>191</v>
      </c>
      <c r="K187" t="s">
        <v>862</v>
      </c>
      <c r="L187" t="s">
        <v>842</v>
      </c>
    </row>
    <row r="188" spans="1:13" x14ac:dyDescent="0.2">
      <c r="A188">
        <v>2004</v>
      </c>
      <c r="B188" s="1">
        <v>38288</v>
      </c>
      <c r="C188" s="3">
        <f t="shared" si="4"/>
        <v>2004</v>
      </c>
      <c r="D188" s="3">
        <f t="shared" si="5"/>
        <v>10</v>
      </c>
      <c r="E188" s="2">
        <v>0.64375000000000004</v>
      </c>
      <c r="F188" t="s">
        <v>44</v>
      </c>
      <c r="G188" t="s">
        <v>45</v>
      </c>
      <c r="H188" t="s">
        <v>777</v>
      </c>
      <c r="I188" t="s">
        <v>117</v>
      </c>
      <c r="J188" t="s">
        <v>192</v>
      </c>
      <c r="K188" t="s">
        <v>762</v>
      </c>
      <c r="L188" t="s">
        <v>803</v>
      </c>
    </row>
    <row r="189" spans="1:13" x14ac:dyDescent="0.2">
      <c r="A189">
        <v>2004</v>
      </c>
      <c r="B189" s="1">
        <v>38290</v>
      </c>
      <c r="C189" s="3">
        <f t="shared" si="4"/>
        <v>2004</v>
      </c>
      <c r="D189" s="3">
        <f t="shared" si="5"/>
        <v>10</v>
      </c>
      <c r="E189" s="2">
        <v>0.41666666666666669</v>
      </c>
      <c r="F189" t="s">
        <v>89</v>
      </c>
      <c r="G189" t="s">
        <v>90</v>
      </c>
      <c r="H189" t="s">
        <v>770</v>
      </c>
      <c r="I189" t="s">
        <v>50</v>
      </c>
      <c r="J189" t="s">
        <v>191</v>
      </c>
      <c r="K189" t="s">
        <v>862</v>
      </c>
      <c r="L189" t="s">
        <v>842</v>
      </c>
    </row>
    <row r="190" spans="1:13" x14ac:dyDescent="0.2">
      <c r="A190">
        <v>2004</v>
      </c>
      <c r="B190" s="1">
        <v>38290</v>
      </c>
      <c r="C190" s="3">
        <f t="shared" si="4"/>
        <v>2004</v>
      </c>
      <c r="D190" s="3">
        <f t="shared" si="5"/>
        <v>10</v>
      </c>
      <c r="E190" s="2">
        <v>0.52083333333333337</v>
      </c>
      <c r="F190" t="s">
        <v>89</v>
      </c>
      <c r="G190" t="s">
        <v>90</v>
      </c>
      <c r="H190" t="s">
        <v>770</v>
      </c>
      <c r="I190" t="s">
        <v>50</v>
      </c>
      <c r="J190" t="s">
        <v>193</v>
      </c>
      <c r="K190" t="s">
        <v>862</v>
      </c>
      <c r="L190" t="s">
        <v>842</v>
      </c>
    </row>
    <row r="191" spans="1:13" x14ac:dyDescent="0.2">
      <c r="A191">
        <v>2004</v>
      </c>
      <c r="B191" s="1">
        <v>38314</v>
      </c>
      <c r="C191" s="3">
        <f t="shared" si="4"/>
        <v>2004</v>
      </c>
      <c r="D191" s="3">
        <f t="shared" si="5"/>
        <v>11</v>
      </c>
      <c r="E191" s="2">
        <v>0.91666666666666663</v>
      </c>
      <c r="F191" t="s">
        <v>12</v>
      </c>
      <c r="G191" t="s">
        <v>13</v>
      </c>
      <c r="H191" t="s">
        <v>780</v>
      </c>
      <c r="I191" t="s">
        <v>25</v>
      </c>
      <c r="J191" t="s">
        <v>163</v>
      </c>
      <c r="K191" t="s">
        <v>862</v>
      </c>
      <c r="L191" t="s">
        <v>842</v>
      </c>
    </row>
    <row r="192" spans="1:13" x14ac:dyDescent="0.2">
      <c r="A192">
        <v>2004</v>
      </c>
      <c r="B192" s="1">
        <v>38315</v>
      </c>
      <c r="C192" s="3">
        <f t="shared" si="4"/>
        <v>2004</v>
      </c>
      <c r="D192" s="3">
        <f t="shared" si="5"/>
        <v>11</v>
      </c>
      <c r="E192" s="2">
        <v>0.41666666666666669</v>
      </c>
      <c r="F192" t="s">
        <v>155</v>
      </c>
      <c r="G192" t="s">
        <v>156</v>
      </c>
      <c r="H192" t="s">
        <v>772</v>
      </c>
      <c r="I192" t="s">
        <v>8</v>
      </c>
      <c r="J192" t="s">
        <v>163</v>
      </c>
      <c r="K192" t="s">
        <v>862</v>
      </c>
      <c r="L192" t="s">
        <v>842</v>
      </c>
    </row>
    <row r="193" spans="1:12" x14ac:dyDescent="0.2">
      <c r="A193">
        <v>2004</v>
      </c>
      <c r="B193" s="1">
        <v>38322</v>
      </c>
      <c r="C193" s="3">
        <f t="shared" si="4"/>
        <v>2004</v>
      </c>
      <c r="D193" s="3">
        <f t="shared" si="5"/>
        <v>12</v>
      </c>
      <c r="E193" s="2">
        <v>0.3125</v>
      </c>
      <c r="F193" t="s">
        <v>106</v>
      </c>
      <c r="G193" t="s">
        <v>107</v>
      </c>
      <c r="H193" t="s">
        <v>767</v>
      </c>
      <c r="I193" t="s">
        <v>30</v>
      </c>
      <c r="J193" t="s">
        <v>194</v>
      </c>
      <c r="K193" t="s">
        <v>862</v>
      </c>
      <c r="L193" t="s">
        <v>842</v>
      </c>
    </row>
    <row r="194" spans="1:12" x14ac:dyDescent="0.2">
      <c r="A194">
        <v>2004</v>
      </c>
      <c r="B194" s="1">
        <v>38322</v>
      </c>
      <c r="C194" s="3">
        <f t="shared" si="4"/>
        <v>2004</v>
      </c>
      <c r="D194" s="3">
        <f t="shared" si="5"/>
        <v>12</v>
      </c>
      <c r="E194" s="2">
        <v>0.41666666666666669</v>
      </c>
      <c r="F194" t="s">
        <v>129</v>
      </c>
      <c r="G194" t="s">
        <v>130</v>
      </c>
      <c r="H194" t="s">
        <v>767</v>
      </c>
      <c r="I194" t="s">
        <v>30</v>
      </c>
      <c r="J194" t="s">
        <v>141</v>
      </c>
      <c r="K194" t="s">
        <v>862</v>
      </c>
      <c r="L194" t="s">
        <v>842</v>
      </c>
    </row>
    <row r="195" spans="1:12" x14ac:dyDescent="0.2">
      <c r="A195">
        <v>2004</v>
      </c>
      <c r="B195" s="1">
        <v>38344</v>
      </c>
      <c r="C195" s="3">
        <f t="shared" ref="C195:C258" si="6">YEAR(B195)</f>
        <v>2004</v>
      </c>
      <c r="D195" s="3">
        <f t="shared" ref="D195:D258" si="7">MONTH(B195)</f>
        <v>12</v>
      </c>
      <c r="E195" s="2">
        <v>0.15069444444444444</v>
      </c>
      <c r="F195" t="s">
        <v>48</v>
      </c>
      <c r="G195" t="s">
        <v>49</v>
      </c>
      <c r="H195" t="s">
        <v>766</v>
      </c>
      <c r="I195" t="s">
        <v>50</v>
      </c>
      <c r="J195" t="s">
        <v>195</v>
      </c>
      <c r="K195" t="s">
        <v>862</v>
      </c>
      <c r="L195" t="s">
        <v>843</v>
      </c>
    </row>
    <row r="196" spans="1:12" x14ac:dyDescent="0.2">
      <c r="A196">
        <v>2004</v>
      </c>
      <c r="B196" s="1">
        <v>38348</v>
      </c>
      <c r="C196" s="3">
        <f t="shared" si="6"/>
        <v>2004</v>
      </c>
      <c r="D196" s="3">
        <f t="shared" si="7"/>
        <v>12</v>
      </c>
      <c r="E196" s="2">
        <v>0.3263888888888889</v>
      </c>
      <c r="F196" t="s">
        <v>44</v>
      </c>
      <c r="G196" t="s">
        <v>45</v>
      </c>
      <c r="H196" t="s">
        <v>777</v>
      </c>
      <c r="I196" t="s">
        <v>117</v>
      </c>
      <c r="J196" t="s">
        <v>196</v>
      </c>
      <c r="K196" t="s">
        <v>862</v>
      </c>
      <c r="L196" t="s">
        <v>842</v>
      </c>
    </row>
    <row r="197" spans="1:12" x14ac:dyDescent="0.2">
      <c r="A197">
        <v>2005</v>
      </c>
      <c r="B197" s="1">
        <v>38356</v>
      </c>
      <c r="C197" s="3">
        <f t="shared" si="6"/>
        <v>2005</v>
      </c>
      <c r="D197" s="3">
        <f t="shared" si="7"/>
        <v>1</v>
      </c>
      <c r="E197" s="2">
        <v>0.75</v>
      </c>
      <c r="F197" t="s">
        <v>197</v>
      </c>
      <c r="G197" t="s">
        <v>198</v>
      </c>
      <c r="H197" t="s">
        <v>780</v>
      </c>
      <c r="I197" t="s">
        <v>42</v>
      </c>
      <c r="J197" t="s">
        <v>99</v>
      </c>
      <c r="K197" t="s">
        <v>862</v>
      </c>
      <c r="L197" t="s">
        <v>843</v>
      </c>
    </row>
    <row r="198" spans="1:12" x14ac:dyDescent="0.2">
      <c r="A198">
        <v>2005</v>
      </c>
      <c r="B198" s="1">
        <v>38357</v>
      </c>
      <c r="C198" s="3">
        <f t="shared" si="6"/>
        <v>2005</v>
      </c>
      <c r="D198" s="3">
        <f t="shared" si="7"/>
        <v>1</v>
      </c>
      <c r="E198" s="2">
        <v>0.66666666666666663</v>
      </c>
      <c r="F198" t="s">
        <v>48</v>
      </c>
      <c r="G198" t="s">
        <v>49</v>
      </c>
      <c r="H198" t="s">
        <v>766</v>
      </c>
      <c r="I198" t="s">
        <v>50</v>
      </c>
      <c r="J198" t="s">
        <v>9</v>
      </c>
      <c r="K198" t="s">
        <v>862</v>
      </c>
      <c r="L198" t="s">
        <v>843</v>
      </c>
    </row>
    <row r="199" spans="1:12" x14ac:dyDescent="0.2">
      <c r="A199">
        <v>2005</v>
      </c>
      <c r="B199" s="1">
        <v>38357</v>
      </c>
      <c r="C199" s="3">
        <f t="shared" si="6"/>
        <v>2005</v>
      </c>
      <c r="D199" s="3">
        <f t="shared" si="7"/>
        <v>1</v>
      </c>
      <c r="E199" s="2">
        <v>0.88194444444444442</v>
      </c>
      <c r="F199" t="s">
        <v>167</v>
      </c>
      <c r="G199" t="s">
        <v>168</v>
      </c>
      <c r="H199" t="s">
        <v>769</v>
      </c>
      <c r="I199" t="s">
        <v>50</v>
      </c>
      <c r="J199" t="s">
        <v>108</v>
      </c>
      <c r="K199" t="s">
        <v>862</v>
      </c>
      <c r="L199" t="s">
        <v>843</v>
      </c>
    </row>
    <row r="200" spans="1:12" x14ac:dyDescent="0.2">
      <c r="A200">
        <v>2005</v>
      </c>
      <c r="B200" s="1">
        <v>38359</v>
      </c>
      <c r="C200" s="3">
        <f t="shared" si="6"/>
        <v>2005</v>
      </c>
      <c r="D200" s="3">
        <f t="shared" si="7"/>
        <v>1</v>
      </c>
      <c r="E200" s="2">
        <v>0.54166666666666663</v>
      </c>
      <c r="F200" t="s">
        <v>44</v>
      </c>
      <c r="G200" t="s">
        <v>45</v>
      </c>
      <c r="H200" t="s">
        <v>777</v>
      </c>
      <c r="I200" t="s">
        <v>117</v>
      </c>
      <c r="J200" t="s">
        <v>99</v>
      </c>
      <c r="K200" t="s">
        <v>862</v>
      </c>
      <c r="L200" t="s">
        <v>843</v>
      </c>
    </row>
    <row r="201" spans="1:12" x14ac:dyDescent="0.2">
      <c r="A201">
        <v>2005</v>
      </c>
      <c r="B201" s="1">
        <v>38376</v>
      </c>
      <c r="C201" s="3">
        <f t="shared" si="6"/>
        <v>2005</v>
      </c>
      <c r="D201" s="3">
        <f t="shared" si="7"/>
        <v>1</v>
      </c>
      <c r="E201" s="2">
        <v>0.27638888888888891</v>
      </c>
      <c r="F201" t="s">
        <v>180</v>
      </c>
      <c r="G201" t="s">
        <v>180</v>
      </c>
      <c r="H201" t="s">
        <v>180</v>
      </c>
      <c r="I201" t="s">
        <v>180</v>
      </c>
      <c r="J201" t="s">
        <v>199</v>
      </c>
      <c r="K201" t="s">
        <v>762</v>
      </c>
      <c r="L201" t="s">
        <v>803</v>
      </c>
    </row>
    <row r="202" spans="1:12" x14ac:dyDescent="0.2">
      <c r="A202">
        <v>2005</v>
      </c>
      <c r="B202" s="1">
        <v>38381</v>
      </c>
      <c r="C202" s="3">
        <f t="shared" si="6"/>
        <v>2005</v>
      </c>
      <c r="D202" s="3">
        <f t="shared" si="7"/>
        <v>1</v>
      </c>
      <c r="E202" s="2">
        <v>0.41666666666666669</v>
      </c>
      <c r="F202" t="s">
        <v>112</v>
      </c>
      <c r="G202" t="s">
        <v>113</v>
      </c>
      <c r="H202" t="s">
        <v>772</v>
      </c>
      <c r="I202" t="s">
        <v>8</v>
      </c>
      <c r="J202" t="s">
        <v>9</v>
      </c>
      <c r="K202" t="s">
        <v>862</v>
      </c>
      <c r="L202" t="s">
        <v>843</v>
      </c>
    </row>
    <row r="203" spans="1:12" x14ac:dyDescent="0.2">
      <c r="A203">
        <v>2005</v>
      </c>
      <c r="B203" s="1">
        <v>38381</v>
      </c>
      <c r="C203" s="3">
        <f t="shared" si="6"/>
        <v>2005</v>
      </c>
      <c r="D203" s="3">
        <f t="shared" si="7"/>
        <v>1</v>
      </c>
      <c r="E203" s="2">
        <v>0.66666666666666663</v>
      </c>
      <c r="F203" t="s">
        <v>155</v>
      </c>
      <c r="G203" t="s">
        <v>156</v>
      </c>
      <c r="H203" t="s">
        <v>772</v>
      </c>
      <c r="I203" t="s">
        <v>8</v>
      </c>
      <c r="J203" t="s">
        <v>9</v>
      </c>
      <c r="K203" t="s">
        <v>862</v>
      </c>
      <c r="L203" t="s">
        <v>843</v>
      </c>
    </row>
    <row r="204" spans="1:12" x14ac:dyDescent="0.2">
      <c r="A204">
        <v>2005</v>
      </c>
      <c r="B204" s="1">
        <v>38399</v>
      </c>
      <c r="C204" s="3">
        <f t="shared" si="6"/>
        <v>2005</v>
      </c>
      <c r="D204" s="3">
        <f t="shared" si="7"/>
        <v>2</v>
      </c>
      <c r="E204" s="2">
        <v>0.55972222222222223</v>
      </c>
      <c r="F204" t="s">
        <v>180</v>
      </c>
      <c r="G204" t="s">
        <v>180</v>
      </c>
      <c r="H204" t="s">
        <v>180</v>
      </c>
      <c r="I204" t="s">
        <v>180</v>
      </c>
      <c r="J204" t="s">
        <v>176</v>
      </c>
      <c r="K204" t="s">
        <v>762</v>
      </c>
      <c r="L204" t="s">
        <v>803</v>
      </c>
    </row>
    <row r="205" spans="1:12" x14ac:dyDescent="0.2">
      <c r="A205">
        <v>2005</v>
      </c>
      <c r="B205" s="1">
        <v>38401</v>
      </c>
      <c r="C205" s="3">
        <f t="shared" si="6"/>
        <v>2005</v>
      </c>
      <c r="D205" s="3">
        <f t="shared" si="7"/>
        <v>2</v>
      </c>
      <c r="E205" s="2">
        <v>0.34444444444444444</v>
      </c>
      <c r="F205" t="s">
        <v>180</v>
      </c>
      <c r="G205" t="s">
        <v>180</v>
      </c>
      <c r="H205" t="s">
        <v>180</v>
      </c>
      <c r="I205" t="s">
        <v>180</v>
      </c>
      <c r="J205" t="s">
        <v>200</v>
      </c>
      <c r="K205" t="s">
        <v>762</v>
      </c>
      <c r="L205" t="s">
        <v>803</v>
      </c>
    </row>
    <row r="206" spans="1:12" x14ac:dyDescent="0.2">
      <c r="A206">
        <v>2005</v>
      </c>
      <c r="B206" s="1">
        <v>38419</v>
      </c>
      <c r="C206" s="3">
        <f t="shared" si="6"/>
        <v>2005</v>
      </c>
      <c r="D206" s="3">
        <f t="shared" si="7"/>
        <v>3</v>
      </c>
      <c r="E206" s="2">
        <v>0.45833333333333331</v>
      </c>
      <c r="F206" t="s">
        <v>39</v>
      </c>
      <c r="G206" t="s">
        <v>40</v>
      </c>
      <c r="H206" t="s">
        <v>772</v>
      </c>
      <c r="I206" t="s">
        <v>8</v>
      </c>
      <c r="J206" t="s">
        <v>201</v>
      </c>
      <c r="K206" t="s">
        <v>862</v>
      </c>
      <c r="L206" t="s">
        <v>842</v>
      </c>
    </row>
    <row r="207" spans="1:12" x14ac:dyDescent="0.2">
      <c r="A207">
        <v>2005</v>
      </c>
      <c r="B207" s="1">
        <v>38443</v>
      </c>
      <c r="C207" s="3">
        <f t="shared" si="6"/>
        <v>2005</v>
      </c>
      <c r="D207" s="3">
        <f t="shared" si="7"/>
        <v>4</v>
      </c>
      <c r="E207" s="2">
        <v>0</v>
      </c>
      <c r="F207" t="s">
        <v>48</v>
      </c>
      <c r="G207" t="s">
        <v>49</v>
      </c>
      <c r="H207" t="s">
        <v>766</v>
      </c>
      <c r="I207" t="s">
        <v>50</v>
      </c>
      <c r="J207" t="s">
        <v>99</v>
      </c>
      <c r="K207" t="s">
        <v>862</v>
      </c>
      <c r="L207" t="s">
        <v>843</v>
      </c>
    </row>
    <row r="208" spans="1:12" x14ac:dyDescent="0.2">
      <c r="A208">
        <v>2005</v>
      </c>
      <c r="B208" s="1">
        <v>38464</v>
      </c>
      <c r="C208" s="3">
        <f t="shared" si="6"/>
        <v>2005</v>
      </c>
      <c r="D208" s="3">
        <f t="shared" si="7"/>
        <v>4</v>
      </c>
      <c r="E208" s="2">
        <v>0.66041666666666665</v>
      </c>
      <c r="F208" t="s">
        <v>44</v>
      </c>
      <c r="G208" t="s">
        <v>45</v>
      </c>
      <c r="H208" t="s">
        <v>777</v>
      </c>
      <c r="I208" t="s">
        <v>117</v>
      </c>
      <c r="J208" t="s">
        <v>202</v>
      </c>
      <c r="K208" t="s">
        <v>862</v>
      </c>
      <c r="L208" t="s">
        <v>842</v>
      </c>
    </row>
    <row r="209" spans="1:13" x14ac:dyDescent="0.2">
      <c r="A209">
        <v>2005</v>
      </c>
      <c r="B209" s="1">
        <v>38465</v>
      </c>
      <c r="C209" s="3">
        <f t="shared" si="6"/>
        <v>2005</v>
      </c>
      <c r="D209" s="3">
        <f t="shared" si="7"/>
        <v>4</v>
      </c>
      <c r="E209" s="2">
        <v>0.18194444444444444</v>
      </c>
      <c r="F209" t="s">
        <v>180</v>
      </c>
      <c r="G209" t="s">
        <v>180</v>
      </c>
      <c r="H209" t="s">
        <v>180</v>
      </c>
      <c r="I209" t="s">
        <v>180</v>
      </c>
      <c r="J209" t="s">
        <v>83</v>
      </c>
      <c r="K209" t="s">
        <v>762</v>
      </c>
      <c r="L209" t="s">
        <v>803</v>
      </c>
    </row>
    <row r="210" spans="1:13" x14ac:dyDescent="0.2">
      <c r="A210">
        <v>2005</v>
      </c>
      <c r="B210" s="1">
        <v>38465</v>
      </c>
      <c r="C210" s="3">
        <f t="shared" si="6"/>
        <v>2005</v>
      </c>
      <c r="D210" s="3">
        <f t="shared" si="7"/>
        <v>4</v>
      </c>
      <c r="E210" s="2">
        <v>0.25</v>
      </c>
      <c r="F210" t="s">
        <v>48</v>
      </c>
      <c r="G210" t="s">
        <v>49</v>
      </c>
      <c r="H210" t="s">
        <v>766</v>
      </c>
      <c r="I210" t="s">
        <v>50</v>
      </c>
      <c r="J210" t="s">
        <v>99</v>
      </c>
      <c r="K210" t="s">
        <v>862</v>
      </c>
      <c r="L210" t="s">
        <v>843</v>
      </c>
    </row>
    <row r="211" spans="1:13" x14ac:dyDescent="0.2">
      <c r="A211">
        <v>2005</v>
      </c>
      <c r="B211" s="1">
        <v>38472</v>
      </c>
      <c r="C211" s="3">
        <f t="shared" si="6"/>
        <v>2005</v>
      </c>
      <c r="D211" s="3">
        <f t="shared" si="7"/>
        <v>4</v>
      </c>
      <c r="E211" s="2">
        <v>0.33333333333333331</v>
      </c>
      <c r="F211" t="s">
        <v>112</v>
      </c>
      <c r="G211" t="s">
        <v>113</v>
      </c>
      <c r="H211" t="s">
        <v>772</v>
      </c>
      <c r="I211" t="s">
        <v>8</v>
      </c>
      <c r="J211" t="s">
        <v>160</v>
      </c>
      <c r="K211" t="s">
        <v>862</v>
      </c>
      <c r="L211" t="s">
        <v>842</v>
      </c>
    </row>
    <row r="212" spans="1:13" x14ac:dyDescent="0.2">
      <c r="A212">
        <v>2005</v>
      </c>
      <c r="B212" s="1">
        <v>38480</v>
      </c>
      <c r="C212" s="3">
        <f t="shared" si="6"/>
        <v>2005</v>
      </c>
      <c r="D212" s="3">
        <f t="shared" si="7"/>
        <v>5</v>
      </c>
      <c r="E212" s="2">
        <v>0.625</v>
      </c>
      <c r="F212" t="s">
        <v>12</v>
      </c>
      <c r="G212" t="s">
        <v>13</v>
      </c>
      <c r="H212" t="s">
        <v>780</v>
      </c>
      <c r="I212" t="s">
        <v>25</v>
      </c>
      <c r="J212" t="s">
        <v>163</v>
      </c>
      <c r="K212" t="s">
        <v>862</v>
      </c>
      <c r="L212" t="s">
        <v>842</v>
      </c>
    </row>
    <row r="213" spans="1:13" x14ac:dyDescent="0.2">
      <c r="A213">
        <v>2005</v>
      </c>
      <c r="B213" s="1">
        <v>38501</v>
      </c>
      <c r="C213" s="3">
        <f t="shared" si="6"/>
        <v>2005</v>
      </c>
      <c r="D213" s="3">
        <f t="shared" si="7"/>
        <v>5</v>
      </c>
      <c r="E213" s="2">
        <v>0.83333333333333337</v>
      </c>
      <c r="F213" t="s">
        <v>12</v>
      </c>
      <c r="G213" t="s">
        <v>13</v>
      </c>
      <c r="H213" t="s">
        <v>780</v>
      </c>
      <c r="I213" t="s">
        <v>25</v>
      </c>
      <c r="J213" t="s">
        <v>163</v>
      </c>
      <c r="K213" t="s">
        <v>862</v>
      </c>
      <c r="L213" t="s">
        <v>842</v>
      </c>
    </row>
    <row r="214" spans="1:13" x14ac:dyDescent="0.2">
      <c r="A214">
        <v>2005</v>
      </c>
      <c r="B214" s="1">
        <v>38508</v>
      </c>
      <c r="C214" s="3">
        <f t="shared" si="6"/>
        <v>2005</v>
      </c>
      <c r="D214" s="3">
        <f t="shared" si="7"/>
        <v>6</v>
      </c>
      <c r="E214" s="2">
        <v>0.58333333333333337</v>
      </c>
      <c r="F214" t="s">
        <v>89</v>
      </c>
      <c r="G214" t="s">
        <v>90</v>
      </c>
      <c r="H214" t="s">
        <v>770</v>
      </c>
      <c r="I214" t="s">
        <v>50</v>
      </c>
      <c r="J214" t="s">
        <v>203</v>
      </c>
      <c r="K214" t="s">
        <v>862</v>
      </c>
      <c r="L214" t="s">
        <v>842</v>
      </c>
      <c r="M214" t="s">
        <v>204</v>
      </c>
    </row>
    <row r="215" spans="1:13" x14ac:dyDescent="0.2">
      <c r="A215">
        <v>2005</v>
      </c>
      <c r="B215" s="1">
        <v>38508</v>
      </c>
      <c r="C215" s="3">
        <f t="shared" si="6"/>
        <v>2005</v>
      </c>
      <c r="D215" s="3">
        <f t="shared" si="7"/>
        <v>6</v>
      </c>
      <c r="E215" s="2">
        <v>0.58333333333333337</v>
      </c>
      <c r="F215" t="s">
        <v>89</v>
      </c>
      <c r="G215" t="s">
        <v>90</v>
      </c>
      <c r="H215" t="s">
        <v>770</v>
      </c>
      <c r="I215" t="s">
        <v>50</v>
      </c>
      <c r="J215" t="s">
        <v>205</v>
      </c>
      <c r="K215" t="s">
        <v>862</v>
      </c>
      <c r="L215" t="s">
        <v>842</v>
      </c>
      <c r="M215" t="s">
        <v>204</v>
      </c>
    </row>
    <row r="216" spans="1:13" x14ac:dyDescent="0.2">
      <c r="A216">
        <v>2005</v>
      </c>
      <c r="B216" s="1">
        <v>38509</v>
      </c>
      <c r="C216" s="3">
        <f t="shared" si="6"/>
        <v>2005</v>
      </c>
      <c r="D216" s="3">
        <f t="shared" si="7"/>
        <v>6</v>
      </c>
      <c r="E216" s="2">
        <v>0.5</v>
      </c>
      <c r="F216" t="s">
        <v>32</v>
      </c>
      <c r="G216" t="s">
        <v>33</v>
      </c>
      <c r="H216" t="s">
        <v>767</v>
      </c>
      <c r="I216" t="s">
        <v>34</v>
      </c>
      <c r="J216" t="s">
        <v>163</v>
      </c>
      <c r="K216" t="s">
        <v>862</v>
      </c>
      <c r="L216" t="s">
        <v>842</v>
      </c>
      <c r="M216" t="s">
        <v>206</v>
      </c>
    </row>
    <row r="217" spans="1:13" x14ac:dyDescent="0.2">
      <c r="A217">
        <v>2005</v>
      </c>
      <c r="B217" s="1">
        <v>38509</v>
      </c>
      <c r="C217" s="3">
        <f t="shared" si="6"/>
        <v>2005</v>
      </c>
      <c r="D217" s="3">
        <f t="shared" si="7"/>
        <v>6</v>
      </c>
      <c r="E217" s="2">
        <v>0.69652777777777775</v>
      </c>
      <c r="F217" t="s">
        <v>106</v>
      </c>
      <c r="G217" t="s">
        <v>107</v>
      </c>
      <c r="H217" t="s">
        <v>767</v>
      </c>
      <c r="I217" t="s">
        <v>30</v>
      </c>
      <c r="J217" t="s">
        <v>203</v>
      </c>
      <c r="K217" t="s">
        <v>862</v>
      </c>
      <c r="L217" t="s">
        <v>842</v>
      </c>
      <c r="M217" t="s">
        <v>207</v>
      </c>
    </row>
    <row r="218" spans="1:13" x14ac:dyDescent="0.2">
      <c r="A218">
        <v>2005</v>
      </c>
      <c r="B218" s="1">
        <v>38511</v>
      </c>
      <c r="C218" s="3">
        <f t="shared" si="6"/>
        <v>2005</v>
      </c>
      <c r="D218" s="3">
        <f t="shared" si="7"/>
        <v>6</v>
      </c>
      <c r="E218" s="2">
        <v>0.16666666666666666</v>
      </c>
      <c r="F218" t="s">
        <v>208</v>
      </c>
      <c r="G218" t="s">
        <v>209</v>
      </c>
      <c r="H218" t="s">
        <v>770</v>
      </c>
      <c r="I218" t="s">
        <v>210</v>
      </c>
      <c r="J218" t="s">
        <v>203</v>
      </c>
      <c r="K218" t="s">
        <v>862</v>
      </c>
      <c r="L218" t="s">
        <v>842</v>
      </c>
      <c r="M218" t="s">
        <v>211</v>
      </c>
    </row>
    <row r="219" spans="1:13" x14ac:dyDescent="0.2">
      <c r="A219">
        <v>2005</v>
      </c>
      <c r="B219" s="1">
        <v>38523</v>
      </c>
      <c r="C219" s="3">
        <f t="shared" si="6"/>
        <v>2005</v>
      </c>
      <c r="D219" s="3">
        <f t="shared" si="7"/>
        <v>6</v>
      </c>
      <c r="E219" s="2">
        <v>0.46944444444444444</v>
      </c>
      <c r="F219" t="s">
        <v>180</v>
      </c>
      <c r="G219" t="s">
        <v>180</v>
      </c>
      <c r="H219" t="s">
        <v>180</v>
      </c>
      <c r="I219" t="s">
        <v>180</v>
      </c>
      <c r="J219" t="s">
        <v>83</v>
      </c>
      <c r="K219" t="s">
        <v>762</v>
      </c>
      <c r="L219" t="s">
        <v>803</v>
      </c>
    </row>
    <row r="220" spans="1:13" x14ac:dyDescent="0.2">
      <c r="A220">
        <v>2005</v>
      </c>
      <c r="B220" s="1">
        <v>38527</v>
      </c>
      <c r="C220" s="3">
        <f t="shared" si="6"/>
        <v>2005</v>
      </c>
      <c r="D220" s="3">
        <f t="shared" si="7"/>
        <v>6</v>
      </c>
      <c r="E220" s="2">
        <v>0.85902777777777772</v>
      </c>
      <c r="F220" t="s">
        <v>36</v>
      </c>
      <c r="G220" t="s">
        <v>37</v>
      </c>
      <c r="H220" t="s">
        <v>766</v>
      </c>
      <c r="I220" t="s">
        <v>14</v>
      </c>
      <c r="J220" t="s">
        <v>212</v>
      </c>
      <c r="K220" t="s">
        <v>762</v>
      </c>
      <c r="L220" t="s">
        <v>803</v>
      </c>
    </row>
    <row r="221" spans="1:13" x14ac:dyDescent="0.2">
      <c r="A221">
        <v>2005</v>
      </c>
      <c r="B221" s="1">
        <v>38532</v>
      </c>
      <c r="C221" s="3">
        <f t="shared" si="6"/>
        <v>2005</v>
      </c>
      <c r="D221" s="3">
        <f t="shared" si="7"/>
        <v>6</v>
      </c>
      <c r="E221" s="2">
        <v>0.6875</v>
      </c>
      <c r="F221" t="s">
        <v>89</v>
      </c>
      <c r="G221" t="s">
        <v>90</v>
      </c>
      <c r="H221" t="s">
        <v>770</v>
      </c>
      <c r="I221" t="s">
        <v>50</v>
      </c>
      <c r="J221" t="s">
        <v>205</v>
      </c>
      <c r="K221" t="s">
        <v>862</v>
      </c>
      <c r="L221" t="s">
        <v>842</v>
      </c>
    </row>
    <row r="222" spans="1:13" x14ac:dyDescent="0.2">
      <c r="A222">
        <v>2005</v>
      </c>
      <c r="B222" s="1">
        <v>38535</v>
      </c>
      <c r="C222" s="3">
        <f t="shared" si="6"/>
        <v>2005</v>
      </c>
      <c r="D222" s="3">
        <f t="shared" si="7"/>
        <v>7</v>
      </c>
      <c r="E222" s="2">
        <v>6.0416666666666667E-2</v>
      </c>
      <c r="F222" t="s">
        <v>180</v>
      </c>
      <c r="G222" t="s">
        <v>180</v>
      </c>
      <c r="H222" t="s">
        <v>180</v>
      </c>
      <c r="I222" t="s">
        <v>180</v>
      </c>
      <c r="J222" t="s">
        <v>176</v>
      </c>
      <c r="K222" t="s">
        <v>762</v>
      </c>
      <c r="L222" t="s">
        <v>803</v>
      </c>
    </row>
    <row r="223" spans="1:13" x14ac:dyDescent="0.2">
      <c r="A223">
        <v>2005</v>
      </c>
      <c r="B223" s="1">
        <v>38538</v>
      </c>
      <c r="C223" s="3">
        <f t="shared" si="6"/>
        <v>2005</v>
      </c>
      <c r="D223" s="3">
        <f t="shared" si="7"/>
        <v>7</v>
      </c>
      <c r="E223" s="2">
        <v>0.875</v>
      </c>
      <c r="F223" t="s">
        <v>95</v>
      </c>
      <c r="G223" t="s">
        <v>96</v>
      </c>
      <c r="H223" t="s">
        <v>780</v>
      </c>
      <c r="I223" t="s">
        <v>42</v>
      </c>
      <c r="J223" t="s">
        <v>849</v>
      </c>
      <c r="K223" t="s">
        <v>862</v>
      </c>
      <c r="L223" t="s">
        <v>845</v>
      </c>
      <c r="M223" t="s">
        <v>849</v>
      </c>
    </row>
    <row r="224" spans="1:13" x14ac:dyDescent="0.2">
      <c r="A224">
        <v>2005</v>
      </c>
      <c r="B224" s="1">
        <v>38543</v>
      </c>
      <c r="C224" s="3">
        <f t="shared" si="6"/>
        <v>2005</v>
      </c>
      <c r="D224" s="3">
        <f t="shared" si="7"/>
        <v>7</v>
      </c>
      <c r="E224" s="2">
        <v>0.33333333333333331</v>
      </c>
      <c r="F224" t="s">
        <v>181</v>
      </c>
      <c r="G224" t="s">
        <v>182</v>
      </c>
      <c r="H224" t="s">
        <v>772</v>
      </c>
      <c r="I224" t="s">
        <v>8</v>
      </c>
      <c r="J224" t="s">
        <v>213</v>
      </c>
      <c r="K224" t="s">
        <v>862</v>
      </c>
      <c r="L224" t="s">
        <v>845</v>
      </c>
      <c r="M224" t="s">
        <v>213</v>
      </c>
    </row>
    <row r="225" spans="1:13" x14ac:dyDescent="0.2">
      <c r="A225">
        <v>2005</v>
      </c>
      <c r="B225" s="1">
        <v>38543</v>
      </c>
      <c r="C225" s="3">
        <f t="shared" si="6"/>
        <v>2005</v>
      </c>
      <c r="D225" s="3">
        <f t="shared" si="7"/>
        <v>7</v>
      </c>
      <c r="E225" s="2">
        <v>0.53680555555555554</v>
      </c>
      <c r="F225" t="s">
        <v>214</v>
      </c>
      <c r="G225" t="s">
        <v>215</v>
      </c>
      <c r="H225" t="s">
        <v>772</v>
      </c>
      <c r="I225" t="s">
        <v>8</v>
      </c>
      <c r="J225" t="s">
        <v>213</v>
      </c>
      <c r="K225" t="s">
        <v>862</v>
      </c>
      <c r="L225" t="s">
        <v>845</v>
      </c>
      <c r="M225" t="s">
        <v>213</v>
      </c>
    </row>
    <row r="226" spans="1:13" x14ac:dyDescent="0.2">
      <c r="A226">
        <v>2005</v>
      </c>
      <c r="B226" s="1">
        <v>38556</v>
      </c>
      <c r="C226" s="3">
        <f t="shared" si="6"/>
        <v>2005</v>
      </c>
      <c r="D226" s="3">
        <f t="shared" si="7"/>
        <v>7</v>
      </c>
      <c r="E226" s="2">
        <v>4.3055555555555555E-2</v>
      </c>
      <c r="F226" t="s">
        <v>131</v>
      </c>
      <c r="G226" t="s">
        <v>132</v>
      </c>
      <c r="H226" t="s">
        <v>767</v>
      </c>
      <c r="I226" t="s">
        <v>30</v>
      </c>
      <c r="J226" t="s">
        <v>111</v>
      </c>
      <c r="K226" t="s">
        <v>862</v>
      </c>
      <c r="L226" t="s">
        <v>842</v>
      </c>
    </row>
    <row r="227" spans="1:13" x14ac:dyDescent="0.2">
      <c r="A227">
        <v>2005</v>
      </c>
      <c r="B227" s="1">
        <v>38560</v>
      </c>
      <c r="C227" s="3">
        <f t="shared" si="6"/>
        <v>2005</v>
      </c>
      <c r="D227" s="3">
        <f t="shared" si="7"/>
        <v>7</v>
      </c>
      <c r="E227" s="2">
        <v>0.70138888888888884</v>
      </c>
      <c r="F227" t="s">
        <v>106</v>
      </c>
      <c r="G227" t="s">
        <v>107</v>
      </c>
      <c r="H227" t="s">
        <v>767</v>
      </c>
      <c r="I227" t="s">
        <v>30</v>
      </c>
      <c r="J227" t="s">
        <v>111</v>
      </c>
      <c r="K227" t="s">
        <v>862</v>
      </c>
      <c r="L227" t="s">
        <v>842</v>
      </c>
    </row>
    <row r="228" spans="1:13" x14ac:dyDescent="0.2">
      <c r="A228">
        <v>2005</v>
      </c>
      <c r="B228" s="1">
        <v>38560</v>
      </c>
      <c r="C228" s="3">
        <f t="shared" si="6"/>
        <v>2005</v>
      </c>
      <c r="D228" s="3">
        <f t="shared" si="7"/>
        <v>7</v>
      </c>
      <c r="E228" s="2">
        <v>0.74305555555555558</v>
      </c>
      <c r="F228" t="s">
        <v>131</v>
      </c>
      <c r="G228" t="s">
        <v>132</v>
      </c>
      <c r="H228" t="s">
        <v>767</v>
      </c>
      <c r="I228" t="s">
        <v>30</v>
      </c>
      <c r="J228" t="s">
        <v>216</v>
      </c>
      <c r="K228" t="s">
        <v>862</v>
      </c>
      <c r="L228" t="s">
        <v>842</v>
      </c>
    </row>
    <row r="229" spans="1:13" x14ac:dyDescent="0.2">
      <c r="A229">
        <v>2005</v>
      </c>
      <c r="B229" s="1">
        <v>38560</v>
      </c>
      <c r="C229" s="3">
        <f t="shared" si="6"/>
        <v>2005</v>
      </c>
      <c r="D229" s="3">
        <f t="shared" si="7"/>
        <v>7</v>
      </c>
      <c r="E229" s="2">
        <v>0.75</v>
      </c>
      <c r="F229" t="s">
        <v>129</v>
      </c>
      <c r="G229" t="s">
        <v>130</v>
      </c>
      <c r="H229" t="s">
        <v>767</v>
      </c>
      <c r="I229" t="s">
        <v>30</v>
      </c>
      <c r="J229" t="s">
        <v>111</v>
      </c>
      <c r="K229" t="s">
        <v>862</v>
      </c>
      <c r="L229" t="s">
        <v>842</v>
      </c>
    </row>
    <row r="230" spans="1:13" x14ac:dyDescent="0.2">
      <c r="A230">
        <v>2005</v>
      </c>
      <c r="B230" s="1">
        <v>38561</v>
      </c>
      <c r="C230" s="3">
        <f t="shared" si="6"/>
        <v>2005</v>
      </c>
      <c r="D230" s="3">
        <f t="shared" si="7"/>
        <v>7</v>
      </c>
      <c r="E230" s="2">
        <v>0.85416666666666663</v>
      </c>
      <c r="F230" t="s">
        <v>10</v>
      </c>
      <c r="G230" t="s">
        <v>11</v>
      </c>
      <c r="H230" t="s">
        <v>772</v>
      </c>
      <c r="I230" t="s">
        <v>8</v>
      </c>
      <c r="J230" t="s">
        <v>216</v>
      </c>
      <c r="K230" t="s">
        <v>862</v>
      </c>
      <c r="L230" t="s">
        <v>842</v>
      </c>
    </row>
    <row r="231" spans="1:13" x14ac:dyDescent="0.2">
      <c r="A231">
        <v>2005</v>
      </c>
      <c r="B231" s="1">
        <v>38565</v>
      </c>
      <c r="C231" s="3">
        <f t="shared" si="6"/>
        <v>2005</v>
      </c>
      <c r="D231" s="3">
        <f t="shared" si="7"/>
        <v>8</v>
      </c>
      <c r="E231" s="2">
        <v>0.43611111111111112</v>
      </c>
      <c r="F231" t="s">
        <v>180</v>
      </c>
      <c r="G231" t="s">
        <v>180</v>
      </c>
      <c r="H231" t="s">
        <v>180</v>
      </c>
      <c r="I231" t="s">
        <v>180</v>
      </c>
      <c r="J231" t="s">
        <v>217</v>
      </c>
      <c r="K231" t="s">
        <v>762</v>
      </c>
      <c r="L231" t="s">
        <v>803</v>
      </c>
    </row>
    <row r="232" spans="1:13" x14ac:dyDescent="0.2">
      <c r="A232">
        <v>2005</v>
      </c>
      <c r="B232" s="1">
        <v>38583</v>
      </c>
      <c r="C232" s="3">
        <f t="shared" si="6"/>
        <v>2005</v>
      </c>
      <c r="D232" s="3">
        <f t="shared" si="7"/>
        <v>8</v>
      </c>
      <c r="E232" s="2">
        <v>0.81736111111111109</v>
      </c>
      <c r="F232" t="s">
        <v>180</v>
      </c>
      <c r="G232" t="s">
        <v>180</v>
      </c>
      <c r="H232" t="s">
        <v>180</v>
      </c>
      <c r="I232" t="s">
        <v>180</v>
      </c>
      <c r="J232" t="s">
        <v>217</v>
      </c>
      <c r="K232" t="s">
        <v>762</v>
      </c>
      <c r="L232" t="s">
        <v>803</v>
      </c>
    </row>
    <row r="233" spans="1:13" x14ac:dyDescent="0.2">
      <c r="A233">
        <v>2005</v>
      </c>
      <c r="B233" s="1">
        <v>38584</v>
      </c>
      <c r="C233" s="3">
        <f t="shared" si="6"/>
        <v>2005</v>
      </c>
      <c r="D233" s="3">
        <f t="shared" si="7"/>
        <v>8</v>
      </c>
      <c r="E233" s="2">
        <v>0.59375</v>
      </c>
      <c r="F233" t="s">
        <v>104</v>
      </c>
      <c r="G233" t="s">
        <v>105</v>
      </c>
      <c r="H233" t="s">
        <v>780</v>
      </c>
      <c r="I233" t="s">
        <v>50</v>
      </c>
      <c r="J233" t="s">
        <v>111</v>
      </c>
      <c r="K233" t="s">
        <v>862</v>
      </c>
      <c r="L233" t="s">
        <v>842</v>
      </c>
    </row>
    <row r="234" spans="1:13" x14ac:dyDescent="0.2">
      <c r="A234">
        <v>2005</v>
      </c>
      <c r="B234" s="1">
        <v>38589</v>
      </c>
      <c r="C234" s="3">
        <f t="shared" si="6"/>
        <v>2005</v>
      </c>
      <c r="D234" s="3">
        <f t="shared" si="7"/>
        <v>8</v>
      </c>
      <c r="E234" s="2">
        <v>0.66041666666666665</v>
      </c>
      <c r="F234" t="s">
        <v>44</v>
      </c>
      <c r="G234" t="s">
        <v>45</v>
      </c>
      <c r="H234" t="s">
        <v>777</v>
      </c>
      <c r="I234" t="s">
        <v>117</v>
      </c>
      <c r="J234" t="s">
        <v>218</v>
      </c>
      <c r="K234" t="s">
        <v>762</v>
      </c>
      <c r="L234" t="s">
        <v>803</v>
      </c>
    </row>
    <row r="235" spans="1:13" x14ac:dyDescent="0.2">
      <c r="A235">
        <v>2005</v>
      </c>
      <c r="B235" s="1">
        <v>38593</v>
      </c>
      <c r="C235" s="3">
        <f t="shared" si="6"/>
        <v>2005</v>
      </c>
      <c r="D235" s="3">
        <f t="shared" si="7"/>
        <v>8</v>
      </c>
      <c r="E235" s="2">
        <v>4.8611111111111112E-2</v>
      </c>
      <c r="F235" t="s">
        <v>95</v>
      </c>
      <c r="G235" t="s">
        <v>96</v>
      </c>
      <c r="H235" t="s">
        <v>780</v>
      </c>
      <c r="I235" t="s">
        <v>42</v>
      </c>
      <c r="J235" t="s">
        <v>802</v>
      </c>
      <c r="K235" t="s">
        <v>862</v>
      </c>
      <c r="L235" t="s">
        <v>845</v>
      </c>
      <c r="M235" t="s">
        <v>802</v>
      </c>
    </row>
    <row r="236" spans="1:13" x14ac:dyDescent="0.2">
      <c r="A236">
        <v>2005</v>
      </c>
      <c r="B236" s="1">
        <v>38593</v>
      </c>
      <c r="C236" s="3">
        <f t="shared" si="6"/>
        <v>2005</v>
      </c>
      <c r="D236" s="3">
        <f t="shared" si="7"/>
        <v>8</v>
      </c>
      <c r="E236" s="2">
        <v>0.25</v>
      </c>
      <c r="F236" t="s">
        <v>95</v>
      </c>
      <c r="G236" t="s">
        <v>96</v>
      </c>
      <c r="H236" t="s">
        <v>780</v>
      </c>
      <c r="I236" t="s">
        <v>42</v>
      </c>
      <c r="J236" t="s">
        <v>802</v>
      </c>
      <c r="K236" t="s">
        <v>862</v>
      </c>
      <c r="L236" t="s">
        <v>845</v>
      </c>
      <c r="M236" t="s">
        <v>802</v>
      </c>
    </row>
    <row r="237" spans="1:13" x14ac:dyDescent="0.2">
      <c r="A237">
        <v>2005</v>
      </c>
      <c r="B237" s="1">
        <v>38593</v>
      </c>
      <c r="C237" s="3">
        <f t="shared" si="6"/>
        <v>2005</v>
      </c>
      <c r="D237" s="3">
        <f t="shared" si="7"/>
        <v>8</v>
      </c>
      <c r="E237" s="2">
        <v>0.2986111111111111</v>
      </c>
      <c r="F237" t="s">
        <v>219</v>
      </c>
      <c r="G237" t="s">
        <v>220</v>
      </c>
      <c r="H237" t="s">
        <v>772</v>
      </c>
      <c r="I237" t="s">
        <v>8</v>
      </c>
      <c r="J237" t="s">
        <v>802</v>
      </c>
      <c r="K237" t="s">
        <v>862</v>
      </c>
      <c r="L237" t="s">
        <v>845</v>
      </c>
      <c r="M237" t="s">
        <v>802</v>
      </c>
    </row>
    <row r="238" spans="1:13" x14ac:dyDescent="0.2">
      <c r="A238">
        <v>2005</v>
      </c>
      <c r="B238" s="1">
        <v>38593</v>
      </c>
      <c r="C238" s="3">
        <f t="shared" si="6"/>
        <v>2005</v>
      </c>
      <c r="D238" s="3">
        <f t="shared" si="7"/>
        <v>8</v>
      </c>
      <c r="E238" s="2">
        <v>0.65972222222222221</v>
      </c>
      <c r="F238" t="s">
        <v>221</v>
      </c>
      <c r="G238" t="s">
        <v>222</v>
      </c>
      <c r="H238" t="s">
        <v>787</v>
      </c>
      <c r="I238" t="s">
        <v>8</v>
      </c>
      <c r="J238" t="s">
        <v>802</v>
      </c>
      <c r="K238" t="s">
        <v>862</v>
      </c>
      <c r="L238" t="s">
        <v>845</v>
      </c>
      <c r="M238" t="s">
        <v>802</v>
      </c>
    </row>
    <row r="239" spans="1:13" x14ac:dyDescent="0.2">
      <c r="A239">
        <v>2005</v>
      </c>
      <c r="B239" s="1">
        <v>38607</v>
      </c>
      <c r="C239" s="3">
        <f t="shared" si="6"/>
        <v>2005</v>
      </c>
      <c r="D239" s="3">
        <f t="shared" si="7"/>
        <v>9</v>
      </c>
      <c r="E239" s="2">
        <v>0.52222222222222225</v>
      </c>
      <c r="F239" t="s">
        <v>44</v>
      </c>
      <c r="G239" t="s">
        <v>45</v>
      </c>
      <c r="H239" t="s">
        <v>777</v>
      </c>
      <c r="I239" t="s">
        <v>117</v>
      </c>
      <c r="J239" t="s">
        <v>796</v>
      </c>
      <c r="K239" t="s">
        <v>762</v>
      </c>
      <c r="L239" t="s">
        <v>803</v>
      </c>
    </row>
    <row r="240" spans="1:13" x14ac:dyDescent="0.2">
      <c r="A240">
        <v>2005</v>
      </c>
      <c r="B240" s="1">
        <v>38608</v>
      </c>
      <c r="C240" s="3">
        <f t="shared" si="6"/>
        <v>2005</v>
      </c>
      <c r="D240" s="3">
        <f t="shared" si="7"/>
        <v>9</v>
      </c>
      <c r="E240" s="2">
        <v>0.59305555555555556</v>
      </c>
      <c r="F240" t="s">
        <v>180</v>
      </c>
      <c r="G240" t="s">
        <v>180</v>
      </c>
      <c r="H240" t="s">
        <v>180</v>
      </c>
      <c r="I240" t="s">
        <v>180</v>
      </c>
      <c r="J240" t="s">
        <v>217</v>
      </c>
      <c r="K240" t="s">
        <v>762</v>
      </c>
      <c r="L240" t="s">
        <v>803</v>
      </c>
    </row>
    <row r="241" spans="1:13" x14ac:dyDescent="0.2">
      <c r="A241">
        <v>2005</v>
      </c>
      <c r="B241" s="1">
        <v>38608</v>
      </c>
      <c r="C241" s="3">
        <f t="shared" si="6"/>
        <v>2005</v>
      </c>
      <c r="D241" s="3">
        <f t="shared" si="7"/>
        <v>9</v>
      </c>
      <c r="E241" s="2">
        <v>0.77083333333333337</v>
      </c>
      <c r="F241" t="s">
        <v>121</v>
      </c>
      <c r="G241" t="s">
        <v>122</v>
      </c>
      <c r="H241" t="s">
        <v>770</v>
      </c>
      <c r="I241" t="s">
        <v>14</v>
      </c>
      <c r="J241" t="s">
        <v>109</v>
      </c>
      <c r="K241" t="s">
        <v>862</v>
      </c>
      <c r="L241" t="s">
        <v>842</v>
      </c>
    </row>
    <row r="242" spans="1:13" x14ac:dyDescent="0.2">
      <c r="A242">
        <v>2005</v>
      </c>
      <c r="B242" s="1">
        <v>38609</v>
      </c>
      <c r="C242" s="3">
        <f t="shared" si="6"/>
        <v>2005</v>
      </c>
      <c r="D242" s="3">
        <f t="shared" si="7"/>
        <v>9</v>
      </c>
      <c r="E242" s="2">
        <v>0.625</v>
      </c>
      <c r="F242" t="s">
        <v>39</v>
      </c>
      <c r="G242" t="s">
        <v>40</v>
      </c>
      <c r="H242" t="s">
        <v>772</v>
      </c>
      <c r="I242" t="s">
        <v>8</v>
      </c>
      <c r="J242" t="s">
        <v>223</v>
      </c>
      <c r="K242" t="s">
        <v>862</v>
      </c>
      <c r="L242" t="s">
        <v>845</v>
      </c>
      <c r="M242" t="s">
        <v>223</v>
      </c>
    </row>
    <row r="243" spans="1:13" x14ac:dyDescent="0.2">
      <c r="A243">
        <v>2005</v>
      </c>
      <c r="B243" s="1">
        <v>38616</v>
      </c>
      <c r="C243" s="3">
        <f t="shared" si="6"/>
        <v>2005</v>
      </c>
      <c r="D243" s="3">
        <f t="shared" si="7"/>
        <v>9</v>
      </c>
      <c r="E243" s="2">
        <v>0.79166666666666663</v>
      </c>
      <c r="F243" t="s">
        <v>208</v>
      </c>
      <c r="G243" t="s">
        <v>209</v>
      </c>
      <c r="H243" t="s">
        <v>770</v>
      </c>
      <c r="I243" t="s">
        <v>210</v>
      </c>
      <c r="J243" t="s">
        <v>815</v>
      </c>
      <c r="K243" t="s">
        <v>862</v>
      </c>
      <c r="L243" t="s">
        <v>842</v>
      </c>
    </row>
    <row r="244" spans="1:13" x14ac:dyDescent="0.2">
      <c r="A244">
        <v>2005</v>
      </c>
      <c r="B244" s="1">
        <v>38617</v>
      </c>
      <c r="C244" s="3">
        <f t="shared" si="6"/>
        <v>2005</v>
      </c>
      <c r="D244" s="3">
        <f t="shared" si="7"/>
        <v>9</v>
      </c>
      <c r="E244" s="2">
        <v>0.45833333333333331</v>
      </c>
      <c r="F244" t="s">
        <v>89</v>
      </c>
      <c r="G244" t="s">
        <v>90</v>
      </c>
      <c r="H244" t="s">
        <v>770</v>
      </c>
      <c r="I244" t="s">
        <v>50</v>
      </c>
      <c r="J244" t="s">
        <v>216</v>
      </c>
      <c r="K244" t="s">
        <v>862</v>
      </c>
      <c r="L244" t="s">
        <v>842</v>
      </c>
    </row>
    <row r="245" spans="1:13" x14ac:dyDescent="0.2">
      <c r="A245">
        <v>2005</v>
      </c>
      <c r="B245" s="1">
        <v>38618</v>
      </c>
      <c r="C245" s="3">
        <f t="shared" si="6"/>
        <v>2005</v>
      </c>
      <c r="D245" s="3">
        <f t="shared" si="7"/>
        <v>9</v>
      </c>
      <c r="E245" s="2">
        <v>0.54583333333333328</v>
      </c>
      <c r="F245" t="s">
        <v>95</v>
      </c>
      <c r="G245" t="s">
        <v>96</v>
      </c>
      <c r="H245" t="s">
        <v>780</v>
      </c>
      <c r="I245" t="s">
        <v>42</v>
      </c>
      <c r="J245" t="s">
        <v>224</v>
      </c>
      <c r="K245" t="s">
        <v>862</v>
      </c>
      <c r="L245" t="s">
        <v>845</v>
      </c>
      <c r="M245" t="s">
        <v>224</v>
      </c>
    </row>
    <row r="246" spans="1:13" x14ac:dyDescent="0.2">
      <c r="A246">
        <v>2005</v>
      </c>
      <c r="B246" s="1">
        <v>38618</v>
      </c>
      <c r="C246" s="3">
        <f t="shared" si="6"/>
        <v>2005</v>
      </c>
      <c r="D246" s="3">
        <f t="shared" si="7"/>
        <v>9</v>
      </c>
      <c r="E246" s="2">
        <v>0.70833333333333337</v>
      </c>
      <c r="F246" t="s">
        <v>12</v>
      </c>
      <c r="G246" t="s">
        <v>13</v>
      </c>
      <c r="H246" t="s">
        <v>780</v>
      </c>
      <c r="I246" t="s">
        <v>25</v>
      </c>
      <c r="J246" t="s">
        <v>224</v>
      </c>
      <c r="K246" t="s">
        <v>862</v>
      </c>
      <c r="L246" t="s">
        <v>845</v>
      </c>
      <c r="M246" t="s">
        <v>224</v>
      </c>
    </row>
    <row r="247" spans="1:13" x14ac:dyDescent="0.2">
      <c r="A247">
        <v>2005</v>
      </c>
      <c r="B247" s="1">
        <v>38618</v>
      </c>
      <c r="C247" s="3">
        <f t="shared" si="6"/>
        <v>2005</v>
      </c>
      <c r="D247" s="3">
        <f t="shared" si="7"/>
        <v>9</v>
      </c>
      <c r="E247" s="2">
        <v>0.875</v>
      </c>
      <c r="F247" t="s">
        <v>225</v>
      </c>
      <c r="G247" t="s">
        <v>226</v>
      </c>
      <c r="H247" t="s">
        <v>780</v>
      </c>
      <c r="I247" t="s">
        <v>42</v>
      </c>
      <c r="J247" t="s">
        <v>224</v>
      </c>
      <c r="K247" t="s">
        <v>862</v>
      </c>
      <c r="L247" t="s">
        <v>845</v>
      </c>
      <c r="M247" t="s">
        <v>224</v>
      </c>
    </row>
    <row r="248" spans="1:13" x14ac:dyDescent="0.2">
      <c r="A248">
        <v>2005</v>
      </c>
      <c r="B248" s="1">
        <v>38619</v>
      </c>
      <c r="C248" s="3">
        <f t="shared" si="6"/>
        <v>2005</v>
      </c>
      <c r="D248" s="3">
        <f t="shared" si="7"/>
        <v>9</v>
      </c>
      <c r="E248" s="2">
        <v>0.25</v>
      </c>
      <c r="F248" t="s">
        <v>12</v>
      </c>
      <c r="G248" t="s">
        <v>13</v>
      </c>
      <c r="H248" t="s">
        <v>780</v>
      </c>
      <c r="I248" t="s">
        <v>25</v>
      </c>
      <c r="J248" t="s">
        <v>224</v>
      </c>
      <c r="K248" t="s">
        <v>862</v>
      </c>
      <c r="L248" t="s">
        <v>845</v>
      </c>
      <c r="M248" t="s">
        <v>224</v>
      </c>
    </row>
    <row r="249" spans="1:13" x14ac:dyDescent="0.2">
      <c r="A249">
        <v>2005</v>
      </c>
      <c r="B249" s="1">
        <v>38619</v>
      </c>
      <c r="C249" s="3">
        <f t="shared" si="6"/>
        <v>2005</v>
      </c>
      <c r="D249" s="3">
        <f t="shared" si="7"/>
        <v>9</v>
      </c>
      <c r="E249" s="2">
        <v>0.41666666666666669</v>
      </c>
      <c r="F249" t="s">
        <v>95</v>
      </c>
      <c r="G249" t="s">
        <v>96</v>
      </c>
      <c r="H249" t="s">
        <v>780</v>
      </c>
      <c r="I249" t="s">
        <v>50</v>
      </c>
      <c r="J249" t="s">
        <v>224</v>
      </c>
      <c r="K249" t="s">
        <v>862</v>
      </c>
      <c r="L249" t="s">
        <v>845</v>
      </c>
      <c r="M249" t="s">
        <v>224</v>
      </c>
    </row>
    <row r="250" spans="1:13" x14ac:dyDescent="0.2">
      <c r="A250">
        <v>2005</v>
      </c>
      <c r="B250" s="1">
        <v>38627</v>
      </c>
      <c r="C250" s="3">
        <f t="shared" si="6"/>
        <v>2005</v>
      </c>
      <c r="D250" s="3">
        <f t="shared" si="7"/>
        <v>10</v>
      </c>
      <c r="E250" s="2">
        <v>0.73611111111111116</v>
      </c>
      <c r="F250" t="s">
        <v>180</v>
      </c>
      <c r="G250" t="s">
        <v>180</v>
      </c>
      <c r="H250" t="s">
        <v>180</v>
      </c>
      <c r="I250" t="s">
        <v>180</v>
      </c>
      <c r="J250" t="s">
        <v>217</v>
      </c>
      <c r="K250" t="s">
        <v>762</v>
      </c>
      <c r="L250" t="s">
        <v>803</v>
      </c>
    </row>
    <row r="251" spans="1:13" x14ac:dyDescent="0.2">
      <c r="A251">
        <v>2005</v>
      </c>
      <c r="B251" s="1">
        <v>38643</v>
      </c>
      <c r="C251" s="3">
        <f t="shared" si="6"/>
        <v>2005</v>
      </c>
      <c r="D251" s="3">
        <f t="shared" si="7"/>
        <v>10</v>
      </c>
      <c r="E251" s="2">
        <v>0.6381944444444444</v>
      </c>
      <c r="F251" t="s">
        <v>180</v>
      </c>
      <c r="G251" t="s">
        <v>180</v>
      </c>
      <c r="H251" t="s">
        <v>180</v>
      </c>
      <c r="I251" t="s">
        <v>180</v>
      </c>
      <c r="J251" t="s">
        <v>217</v>
      </c>
      <c r="K251" t="s">
        <v>762</v>
      </c>
      <c r="L251" t="s">
        <v>803</v>
      </c>
    </row>
    <row r="252" spans="1:13" x14ac:dyDescent="0.2">
      <c r="A252">
        <v>2005</v>
      </c>
      <c r="B252" s="1">
        <v>38647</v>
      </c>
      <c r="C252" s="3">
        <f t="shared" si="6"/>
        <v>2005</v>
      </c>
      <c r="D252" s="3">
        <f t="shared" si="7"/>
        <v>10</v>
      </c>
      <c r="E252" s="2">
        <v>0.40555555555555556</v>
      </c>
      <c r="F252" t="s">
        <v>180</v>
      </c>
      <c r="G252" t="s">
        <v>180</v>
      </c>
      <c r="H252" t="s">
        <v>180</v>
      </c>
      <c r="I252" t="s">
        <v>180</v>
      </c>
      <c r="J252" t="s">
        <v>217</v>
      </c>
      <c r="K252" t="s">
        <v>762</v>
      </c>
      <c r="L252" t="s">
        <v>803</v>
      </c>
    </row>
    <row r="253" spans="1:13" x14ac:dyDescent="0.2">
      <c r="A253">
        <v>2005</v>
      </c>
      <c r="B253" s="1">
        <v>38648</v>
      </c>
      <c r="C253" s="3">
        <f t="shared" si="6"/>
        <v>2005</v>
      </c>
      <c r="D253" s="3">
        <f t="shared" si="7"/>
        <v>10</v>
      </c>
      <c r="E253" s="2">
        <v>0.83333333333333337</v>
      </c>
      <c r="F253" t="s">
        <v>93</v>
      </c>
      <c r="G253" t="s">
        <v>94</v>
      </c>
      <c r="H253" t="s">
        <v>772</v>
      </c>
      <c r="I253" t="s">
        <v>20</v>
      </c>
      <c r="J253" t="s">
        <v>227</v>
      </c>
      <c r="K253" t="s">
        <v>862</v>
      </c>
      <c r="L253" t="s">
        <v>845</v>
      </c>
      <c r="M253" t="s">
        <v>227</v>
      </c>
    </row>
    <row r="254" spans="1:13" x14ac:dyDescent="0.2">
      <c r="A254">
        <v>2005</v>
      </c>
      <c r="B254" s="1">
        <v>38649</v>
      </c>
      <c r="C254" s="3">
        <f t="shared" si="6"/>
        <v>2005</v>
      </c>
      <c r="D254" s="3">
        <f t="shared" si="7"/>
        <v>10</v>
      </c>
      <c r="E254" s="2">
        <v>0.16666666666666666</v>
      </c>
      <c r="F254" t="s">
        <v>93</v>
      </c>
      <c r="G254" t="s">
        <v>94</v>
      </c>
      <c r="H254" t="s">
        <v>772</v>
      </c>
      <c r="I254" t="s">
        <v>20</v>
      </c>
      <c r="J254" t="s">
        <v>227</v>
      </c>
      <c r="K254" t="s">
        <v>862</v>
      </c>
      <c r="L254" t="s">
        <v>845</v>
      </c>
      <c r="M254" t="s">
        <v>227</v>
      </c>
    </row>
    <row r="255" spans="1:13" x14ac:dyDescent="0.2">
      <c r="A255">
        <v>2005</v>
      </c>
      <c r="B255" s="1">
        <v>38649</v>
      </c>
      <c r="C255" s="3">
        <f t="shared" si="6"/>
        <v>2005</v>
      </c>
      <c r="D255" s="3">
        <f t="shared" si="7"/>
        <v>10</v>
      </c>
      <c r="E255" s="2">
        <v>0.29166666666666669</v>
      </c>
      <c r="F255" t="s">
        <v>93</v>
      </c>
      <c r="G255" t="s">
        <v>94</v>
      </c>
      <c r="H255" t="s">
        <v>772</v>
      </c>
      <c r="I255" t="s">
        <v>20</v>
      </c>
      <c r="J255" t="s">
        <v>227</v>
      </c>
      <c r="K255" t="s">
        <v>862</v>
      </c>
      <c r="L255" t="s">
        <v>845</v>
      </c>
      <c r="M255" t="s">
        <v>227</v>
      </c>
    </row>
    <row r="256" spans="1:13" x14ac:dyDescent="0.2">
      <c r="A256">
        <v>2005</v>
      </c>
      <c r="B256" s="1">
        <v>38649</v>
      </c>
      <c r="C256" s="3">
        <f t="shared" si="6"/>
        <v>2005</v>
      </c>
      <c r="D256" s="3">
        <f t="shared" si="7"/>
        <v>10</v>
      </c>
      <c r="E256" s="2">
        <v>0.83333333333333337</v>
      </c>
      <c r="F256" t="s">
        <v>228</v>
      </c>
      <c r="G256" t="s">
        <v>229</v>
      </c>
      <c r="H256" t="s">
        <v>773</v>
      </c>
      <c r="I256" t="s">
        <v>30</v>
      </c>
      <c r="J256" t="s">
        <v>227</v>
      </c>
      <c r="K256" t="s">
        <v>862</v>
      </c>
      <c r="L256" t="s">
        <v>845</v>
      </c>
      <c r="M256" t="s">
        <v>227</v>
      </c>
    </row>
    <row r="257" spans="1:12" x14ac:dyDescent="0.2">
      <c r="A257">
        <v>2005</v>
      </c>
      <c r="B257" s="1">
        <v>38662</v>
      </c>
      <c r="C257" s="3">
        <f t="shared" si="6"/>
        <v>2005</v>
      </c>
      <c r="D257" s="3">
        <f t="shared" si="7"/>
        <v>11</v>
      </c>
      <c r="E257" s="2">
        <v>0.3125</v>
      </c>
      <c r="F257" t="s">
        <v>89</v>
      </c>
      <c r="G257" t="s">
        <v>90</v>
      </c>
      <c r="H257" t="s">
        <v>770</v>
      </c>
      <c r="I257" t="s">
        <v>50</v>
      </c>
      <c r="J257" t="s">
        <v>216</v>
      </c>
      <c r="K257" t="s">
        <v>862</v>
      </c>
      <c r="L257" t="s">
        <v>842</v>
      </c>
    </row>
    <row r="258" spans="1:12" x14ac:dyDescent="0.2">
      <c r="A258">
        <v>2005</v>
      </c>
      <c r="B258" s="1">
        <v>38668</v>
      </c>
      <c r="C258" s="3">
        <f t="shared" si="6"/>
        <v>2005</v>
      </c>
      <c r="D258" s="3">
        <f t="shared" si="7"/>
        <v>11</v>
      </c>
      <c r="E258" s="2">
        <v>0.66666666666666663</v>
      </c>
      <c r="F258" t="s">
        <v>121</v>
      </c>
      <c r="G258" t="s">
        <v>122</v>
      </c>
      <c r="H258" t="s">
        <v>770</v>
      </c>
      <c r="I258" t="s">
        <v>230</v>
      </c>
      <c r="J258" t="s">
        <v>111</v>
      </c>
      <c r="K258" t="s">
        <v>862</v>
      </c>
      <c r="L258" t="s">
        <v>842</v>
      </c>
    </row>
    <row r="259" spans="1:12" x14ac:dyDescent="0.2">
      <c r="A259">
        <v>2005</v>
      </c>
      <c r="B259" s="1">
        <v>38668</v>
      </c>
      <c r="C259" s="3">
        <f t="shared" ref="C259:C322" si="8">YEAR(B259)</f>
        <v>2005</v>
      </c>
      <c r="D259" s="3">
        <f t="shared" ref="D259:D322" si="9">MONTH(B259)</f>
        <v>11</v>
      </c>
      <c r="E259" s="2">
        <v>0.95833333333333337</v>
      </c>
      <c r="F259" t="s">
        <v>89</v>
      </c>
      <c r="G259" t="s">
        <v>90</v>
      </c>
      <c r="H259" t="s">
        <v>770</v>
      </c>
      <c r="I259" t="s">
        <v>50</v>
      </c>
      <c r="J259" t="s">
        <v>216</v>
      </c>
      <c r="K259" t="s">
        <v>862</v>
      </c>
      <c r="L259" t="s">
        <v>842</v>
      </c>
    </row>
    <row r="260" spans="1:12" x14ac:dyDescent="0.2">
      <c r="A260">
        <v>2005</v>
      </c>
      <c r="B260" s="1">
        <v>38701</v>
      </c>
      <c r="C260" s="3">
        <f t="shared" si="8"/>
        <v>2005</v>
      </c>
      <c r="D260" s="3">
        <f t="shared" si="9"/>
        <v>12</v>
      </c>
      <c r="E260" s="2">
        <v>0.16666666666666666</v>
      </c>
      <c r="F260" t="s">
        <v>10</v>
      </c>
      <c r="G260" t="s">
        <v>11</v>
      </c>
      <c r="H260" t="s">
        <v>772</v>
      </c>
      <c r="I260" t="s">
        <v>8</v>
      </c>
      <c r="J260" t="s">
        <v>9</v>
      </c>
      <c r="K260" t="s">
        <v>862</v>
      </c>
      <c r="L260" t="s">
        <v>843</v>
      </c>
    </row>
    <row r="261" spans="1:12" x14ac:dyDescent="0.2">
      <c r="A261">
        <v>2005</v>
      </c>
      <c r="B261" s="1">
        <v>38701</v>
      </c>
      <c r="C261" s="3">
        <f t="shared" si="8"/>
        <v>2005</v>
      </c>
      <c r="D261" s="3">
        <f t="shared" si="9"/>
        <v>12</v>
      </c>
      <c r="E261" s="2">
        <v>0.21180555555555555</v>
      </c>
      <c r="F261" t="s">
        <v>155</v>
      </c>
      <c r="G261" t="s">
        <v>156</v>
      </c>
      <c r="H261" t="s">
        <v>772</v>
      </c>
      <c r="I261" t="s">
        <v>8</v>
      </c>
      <c r="J261" t="s">
        <v>9</v>
      </c>
      <c r="K261" t="s">
        <v>862</v>
      </c>
      <c r="L261" t="s">
        <v>843</v>
      </c>
    </row>
    <row r="262" spans="1:12" x14ac:dyDescent="0.2">
      <c r="A262">
        <v>2005</v>
      </c>
      <c r="B262" s="1">
        <v>38717</v>
      </c>
      <c r="C262" s="3">
        <f t="shared" si="8"/>
        <v>2005</v>
      </c>
      <c r="D262" s="3">
        <f t="shared" si="9"/>
        <v>12</v>
      </c>
      <c r="E262" s="2">
        <v>0.25</v>
      </c>
      <c r="F262" t="s">
        <v>44</v>
      </c>
      <c r="G262" t="s">
        <v>45</v>
      </c>
      <c r="H262" t="s">
        <v>777</v>
      </c>
      <c r="I262" t="s">
        <v>117</v>
      </c>
      <c r="J262" t="s">
        <v>125</v>
      </c>
      <c r="K262" t="s">
        <v>862</v>
      </c>
      <c r="L262" t="s">
        <v>842</v>
      </c>
    </row>
    <row r="263" spans="1:12" x14ac:dyDescent="0.2">
      <c r="A263">
        <v>2006</v>
      </c>
      <c r="B263" s="1">
        <v>38731</v>
      </c>
      <c r="C263" s="3">
        <f t="shared" si="8"/>
        <v>2006</v>
      </c>
      <c r="D263" s="3">
        <f t="shared" si="9"/>
        <v>1</v>
      </c>
      <c r="E263" s="2">
        <v>0.65625</v>
      </c>
      <c r="F263" t="s">
        <v>106</v>
      </c>
      <c r="G263" t="s">
        <v>107</v>
      </c>
      <c r="H263" t="s">
        <v>767</v>
      </c>
      <c r="I263" t="s">
        <v>231</v>
      </c>
      <c r="J263" t="s">
        <v>141</v>
      </c>
      <c r="K263" t="s">
        <v>862</v>
      </c>
      <c r="L263" t="s">
        <v>842</v>
      </c>
    </row>
    <row r="264" spans="1:12" x14ac:dyDescent="0.2">
      <c r="A264">
        <v>2006</v>
      </c>
      <c r="B264" s="1">
        <v>38735</v>
      </c>
      <c r="C264" s="3">
        <f t="shared" si="8"/>
        <v>2006</v>
      </c>
      <c r="D264" s="3">
        <f t="shared" si="9"/>
        <v>1</v>
      </c>
      <c r="E264" s="2">
        <v>0.63611111111111107</v>
      </c>
      <c r="F264" t="s">
        <v>232</v>
      </c>
      <c r="G264" t="s">
        <v>233</v>
      </c>
      <c r="H264" t="s">
        <v>767</v>
      </c>
      <c r="I264" t="s">
        <v>34</v>
      </c>
      <c r="J264" t="s">
        <v>109</v>
      </c>
      <c r="K264" t="s">
        <v>862</v>
      </c>
      <c r="L264" t="s">
        <v>842</v>
      </c>
    </row>
    <row r="265" spans="1:12" x14ac:dyDescent="0.2">
      <c r="A265">
        <v>2006</v>
      </c>
      <c r="B265" s="1">
        <v>38752</v>
      </c>
      <c r="C265" s="3">
        <f t="shared" si="8"/>
        <v>2006</v>
      </c>
      <c r="D265" s="3">
        <f t="shared" si="9"/>
        <v>2</v>
      </c>
      <c r="E265" s="2">
        <v>6.5277777777777782E-2</v>
      </c>
      <c r="F265" t="s">
        <v>145</v>
      </c>
      <c r="G265" t="s">
        <v>146</v>
      </c>
      <c r="H265" t="s">
        <v>778</v>
      </c>
      <c r="I265" t="s">
        <v>117</v>
      </c>
      <c r="J265" t="s">
        <v>161</v>
      </c>
      <c r="K265" t="s">
        <v>862</v>
      </c>
      <c r="L265" t="s">
        <v>842</v>
      </c>
    </row>
    <row r="266" spans="1:12" x14ac:dyDescent="0.2">
      <c r="A266">
        <v>2006</v>
      </c>
      <c r="B266" s="1">
        <v>38752</v>
      </c>
      <c r="C266" s="3">
        <f t="shared" si="8"/>
        <v>2006</v>
      </c>
      <c r="D266" s="3">
        <f t="shared" si="9"/>
        <v>2</v>
      </c>
      <c r="E266" s="2">
        <v>0.1875</v>
      </c>
      <c r="F266" t="s">
        <v>145</v>
      </c>
      <c r="G266" t="s">
        <v>146</v>
      </c>
      <c r="H266" t="s">
        <v>778</v>
      </c>
      <c r="I266" t="s">
        <v>117</v>
      </c>
      <c r="J266" t="s">
        <v>234</v>
      </c>
      <c r="K266" t="s">
        <v>862</v>
      </c>
      <c r="L266" t="s">
        <v>842</v>
      </c>
    </row>
    <row r="267" spans="1:12" x14ac:dyDescent="0.2">
      <c r="A267">
        <v>2006</v>
      </c>
      <c r="B267" s="1">
        <v>38759</v>
      </c>
      <c r="C267" s="3">
        <f t="shared" si="8"/>
        <v>2006</v>
      </c>
      <c r="D267" s="3">
        <f t="shared" si="9"/>
        <v>2</v>
      </c>
      <c r="E267" s="2">
        <v>0.875</v>
      </c>
      <c r="F267" t="s">
        <v>129</v>
      </c>
      <c r="G267" t="s">
        <v>130</v>
      </c>
      <c r="H267" t="s">
        <v>767</v>
      </c>
      <c r="I267" t="s">
        <v>231</v>
      </c>
      <c r="J267" t="s">
        <v>235</v>
      </c>
      <c r="K267" t="s">
        <v>862</v>
      </c>
      <c r="L267" t="s">
        <v>843</v>
      </c>
    </row>
    <row r="268" spans="1:12" x14ac:dyDescent="0.2">
      <c r="A268">
        <v>2006</v>
      </c>
      <c r="B268" s="1">
        <v>38760</v>
      </c>
      <c r="C268" s="3">
        <f t="shared" si="8"/>
        <v>2006</v>
      </c>
      <c r="D268" s="3">
        <f t="shared" si="9"/>
        <v>2</v>
      </c>
      <c r="E268" s="2">
        <v>4.1666666666666666E-3</v>
      </c>
      <c r="F268" t="s">
        <v>131</v>
      </c>
      <c r="G268" t="s">
        <v>132</v>
      </c>
      <c r="H268" t="s">
        <v>767</v>
      </c>
      <c r="I268" t="s">
        <v>231</v>
      </c>
      <c r="J268" t="s">
        <v>235</v>
      </c>
      <c r="K268" t="s">
        <v>862</v>
      </c>
      <c r="L268" t="s">
        <v>843</v>
      </c>
    </row>
    <row r="269" spans="1:12" x14ac:dyDescent="0.2">
      <c r="A269">
        <v>2006</v>
      </c>
      <c r="B269" s="1">
        <v>38760</v>
      </c>
      <c r="C269" s="3">
        <f t="shared" si="8"/>
        <v>2006</v>
      </c>
      <c r="D269" s="3">
        <f t="shared" si="9"/>
        <v>2</v>
      </c>
      <c r="E269" s="2">
        <v>8.3333333333333329E-2</v>
      </c>
      <c r="F269" t="s">
        <v>236</v>
      </c>
      <c r="G269" t="s">
        <v>237</v>
      </c>
      <c r="H269" t="s">
        <v>767</v>
      </c>
      <c r="I269" t="s">
        <v>231</v>
      </c>
      <c r="J269" t="s">
        <v>238</v>
      </c>
      <c r="K269" t="s">
        <v>862</v>
      </c>
      <c r="L269" t="s">
        <v>843</v>
      </c>
    </row>
    <row r="270" spans="1:12" x14ac:dyDescent="0.2">
      <c r="A270">
        <v>2006</v>
      </c>
      <c r="B270" s="1">
        <v>38760</v>
      </c>
      <c r="C270" s="3">
        <f t="shared" si="8"/>
        <v>2006</v>
      </c>
      <c r="D270" s="3">
        <f t="shared" si="9"/>
        <v>2</v>
      </c>
      <c r="E270" s="2">
        <v>8.3333333333333329E-2</v>
      </c>
      <c r="F270" t="s">
        <v>239</v>
      </c>
      <c r="G270" t="s">
        <v>240</v>
      </c>
      <c r="H270" t="s">
        <v>767</v>
      </c>
      <c r="I270" t="s">
        <v>231</v>
      </c>
      <c r="J270" t="s">
        <v>238</v>
      </c>
      <c r="K270" t="s">
        <v>862</v>
      </c>
      <c r="L270" t="s">
        <v>843</v>
      </c>
    </row>
    <row r="271" spans="1:12" x14ac:dyDescent="0.2">
      <c r="A271">
        <v>2006</v>
      </c>
      <c r="B271" s="1">
        <v>38760</v>
      </c>
      <c r="C271" s="3">
        <f t="shared" si="8"/>
        <v>2006</v>
      </c>
      <c r="D271" s="3">
        <f t="shared" si="9"/>
        <v>2</v>
      </c>
      <c r="E271" s="2">
        <v>0.24652777777777779</v>
      </c>
      <c r="F271" t="s">
        <v>22</v>
      </c>
      <c r="G271" t="s">
        <v>23</v>
      </c>
      <c r="H271" t="s">
        <v>772</v>
      </c>
      <c r="I271" t="s">
        <v>231</v>
      </c>
      <c r="J271" t="s">
        <v>241</v>
      </c>
      <c r="K271" t="s">
        <v>862</v>
      </c>
      <c r="L271" t="s">
        <v>843</v>
      </c>
    </row>
    <row r="272" spans="1:12" x14ac:dyDescent="0.2">
      <c r="A272">
        <v>2006</v>
      </c>
      <c r="B272" s="1">
        <v>38764</v>
      </c>
      <c r="C272" s="3">
        <f t="shared" si="8"/>
        <v>2006</v>
      </c>
      <c r="D272" s="3">
        <f t="shared" si="9"/>
        <v>2</v>
      </c>
      <c r="E272" s="2">
        <v>0.5</v>
      </c>
      <c r="F272" t="s">
        <v>89</v>
      </c>
      <c r="G272" t="s">
        <v>90</v>
      </c>
      <c r="H272" t="s">
        <v>770</v>
      </c>
      <c r="I272" t="s">
        <v>231</v>
      </c>
      <c r="J272" t="s">
        <v>242</v>
      </c>
      <c r="K272" t="s">
        <v>862</v>
      </c>
      <c r="L272" t="s">
        <v>842</v>
      </c>
    </row>
    <row r="273" spans="1:12" x14ac:dyDescent="0.2">
      <c r="A273">
        <v>2006</v>
      </c>
      <c r="B273" s="1">
        <v>38765</v>
      </c>
      <c r="C273" s="3">
        <f t="shared" si="8"/>
        <v>2006</v>
      </c>
      <c r="D273" s="3">
        <f t="shared" si="9"/>
        <v>2</v>
      </c>
      <c r="E273" s="2">
        <v>0.18888888888888888</v>
      </c>
      <c r="F273" t="s">
        <v>32</v>
      </c>
      <c r="G273" t="s">
        <v>33</v>
      </c>
      <c r="H273" t="s">
        <v>767</v>
      </c>
      <c r="I273" t="s">
        <v>34</v>
      </c>
      <c r="J273" t="s">
        <v>26</v>
      </c>
      <c r="K273" t="s">
        <v>862</v>
      </c>
      <c r="L273" t="s">
        <v>842</v>
      </c>
    </row>
    <row r="274" spans="1:12" x14ac:dyDescent="0.2">
      <c r="A274">
        <v>2006</v>
      </c>
      <c r="B274" s="1">
        <v>38775</v>
      </c>
      <c r="C274" s="3">
        <f t="shared" si="8"/>
        <v>2006</v>
      </c>
      <c r="D274" s="3">
        <f t="shared" si="9"/>
        <v>2</v>
      </c>
      <c r="E274" s="2">
        <v>0.76736111111111116</v>
      </c>
      <c r="F274" t="s">
        <v>44</v>
      </c>
      <c r="G274" t="s">
        <v>45</v>
      </c>
      <c r="H274" t="s">
        <v>777</v>
      </c>
      <c r="I274" t="s">
        <v>117</v>
      </c>
      <c r="J274" t="s">
        <v>243</v>
      </c>
      <c r="K274" t="s">
        <v>862</v>
      </c>
      <c r="L274" t="s">
        <v>843</v>
      </c>
    </row>
    <row r="275" spans="1:12" x14ac:dyDescent="0.2">
      <c r="A275">
        <v>2006</v>
      </c>
      <c r="B275" s="1">
        <v>38785</v>
      </c>
      <c r="C275" s="3">
        <f t="shared" si="8"/>
        <v>2006</v>
      </c>
      <c r="D275" s="3">
        <f t="shared" si="9"/>
        <v>3</v>
      </c>
      <c r="E275" s="2">
        <v>0.58333333333333337</v>
      </c>
      <c r="F275" t="s">
        <v>225</v>
      </c>
      <c r="G275" t="s">
        <v>226</v>
      </c>
      <c r="H275" t="s">
        <v>780</v>
      </c>
      <c r="I275" t="s">
        <v>8</v>
      </c>
      <c r="J275" t="s">
        <v>26</v>
      </c>
      <c r="K275" t="s">
        <v>862</v>
      </c>
      <c r="L275" t="s">
        <v>842</v>
      </c>
    </row>
    <row r="276" spans="1:12" x14ac:dyDescent="0.2">
      <c r="A276">
        <v>2006</v>
      </c>
      <c r="B276" s="1">
        <v>38788</v>
      </c>
      <c r="C276" s="3">
        <f t="shared" si="8"/>
        <v>2006</v>
      </c>
      <c r="D276" s="3">
        <f t="shared" si="9"/>
        <v>3</v>
      </c>
      <c r="E276" s="2">
        <v>0.85416666666666663</v>
      </c>
      <c r="F276" t="s">
        <v>36</v>
      </c>
      <c r="G276" t="s">
        <v>37</v>
      </c>
      <c r="H276" t="s">
        <v>766</v>
      </c>
      <c r="I276" t="s">
        <v>231</v>
      </c>
      <c r="J276" t="s">
        <v>26</v>
      </c>
      <c r="K276" t="s">
        <v>862</v>
      </c>
      <c r="L276" t="s">
        <v>842</v>
      </c>
    </row>
    <row r="277" spans="1:12" x14ac:dyDescent="0.2">
      <c r="A277">
        <v>2006</v>
      </c>
      <c r="B277" s="1">
        <v>38809</v>
      </c>
      <c r="C277" s="3">
        <f t="shared" si="8"/>
        <v>2006</v>
      </c>
      <c r="D277" s="3">
        <f t="shared" si="9"/>
        <v>4</v>
      </c>
      <c r="E277" s="2">
        <v>0.875</v>
      </c>
      <c r="F277" t="s">
        <v>68</v>
      </c>
      <c r="G277" t="s">
        <v>69</v>
      </c>
      <c r="H277" t="s">
        <v>766</v>
      </c>
      <c r="I277" t="s">
        <v>231</v>
      </c>
      <c r="J277" t="s">
        <v>816</v>
      </c>
      <c r="K277" t="s">
        <v>862</v>
      </c>
      <c r="L277" t="s">
        <v>842</v>
      </c>
    </row>
    <row r="278" spans="1:12" x14ac:dyDescent="0.2">
      <c r="A278">
        <v>2006</v>
      </c>
      <c r="B278" s="1">
        <v>38814</v>
      </c>
      <c r="C278" s="3">
        <f t="shared" si="8"/>
        <v>2006</v>
      </c>
      <c r="D278" s="3">
        <f t="shared" si="9"/>
        <v>4</v>
      </c>
      <c r="E278" s="2">
        <v>0.36319444444444443</v>
      </c>
      <c r="F278" t="s">
        <v>180</v>
      </c>
      <c r="G278" t="s">
        <v>180</v>
      </c>
      <c r="H278" t="s">
        <v>180</v>
      </c>
      <c r="I278" t="s">
        <v>180</v>
      </c>
      <c r="J278" t="s">
        <v>217</v>
      </c>
      <c r="K278" t="s">
        <v>762</v>
      </c>
      <c r="L278" t="s">
        <v>803</v>
      </c>
    </row>
    <row r="279" spans="1:12" x14ac:dyDescent="0.2">
      <c r="A279">
        <v>2006</v>
      </c>
      <c r="B279" s="1">
        <v>38815</v>
      </c>
      <c r="C279" s="3">
        <f t="shared" si="8"/>
        <v>2006</v>
      </c>
      <c r="D279" s="3">
        <f t="shared" si="9"/>
        <v>4</v>
      </c>
      <c r="E279" s="2">
        <v>0.16666666666666666</v>
      </c>
      <c r="F279" t="s">
        <v>112</v>
      </c>
      <c r="G279" t="s">
        <v>113</v>
      </c>
      <c r="H279" t="s">
        <v>772</v>
      </c>
      <c r="I279" t="s">
        <v>8</v>
      </c>
      <c r="J279" t="s">
        <v>817</v>
      </c>
      <c r="K279" t="s">
        <v>862</v>
      </c>
      <c r="L279" t="s">
        <v>842</v>
      </c>
    </row>
    <row r="280" spans="1:12" x14ac:dyDescent="0.2">
      <c r="A280">
        <v>2006</v>
      </c>
      <c r="B280" s="1">
        <v>38824</v>
      </c>
      <c r="C280" s="3">
        <f t="shared" si="8"/>
        <v>2006</v>
      </c>
      <c r="D280" s="3">
        <f t="shared" si="9"/>
        <v>4</v>
      </c>
      <c r="E280" s="2">
        <v>0.64236111111111116</v>
      </c>
      <c r="F280" t="s">
        <v>12</v>
      </c>
      <c r="G280" t="s">
        <v>13</v>
      </c>
      <c r="H280" t="s">
        <v>780</v>
      </c>
      <c r="I280" t="s">
        <v>25</v>
      </c>
      <c r="J280" t="s">
        <v>244</v>
      </c>
      <c r="K280" t="s">
        <v>862</v>
      </c>
      <c r="L280" t="s">
        <v>844</v>
      </c>
    </row>
    <row r="281" spans="1:12" x14ac:dyDescent="0.2">
      <c r="A281">
        <v>2006</v>
      </c>
      <c r="B281" s="1">
        <v>38824</v>
      </c>
      <c r="C281" s="3">
        <f t="shared" si="8"/>
        <v>2006</v>
      </c>
      <c r="D281" s="3">
        <f t="shared" si="9"/>
        <v>4</v>
      </c>
      <c r="E281" s="2">
        <v>0.67361111111111116</v>
      </c>
      <c r="F281" t="s">
        <v>12</v>
      </c>
      <c r="G281" t="s">
        <v>13</v>
      </c>
      <c r="H281" t="s">
        <v>780</v>
      </c>
      <c r="I281" t="s">
        <v>25</v>
      </c>
      <c r="J281" t="s">
        <v>245</v>
      </c>
      <c r="K281" t="s">
        <v>862</v>
      </c>
      <c r="L281" t="s">
        <v>844</v>
      </c>
    </row>
    <row r="282" spans="1:12" x14ac:dyDescent="0.2">
      <c r="A282">
        <v>2006</v>
      </c>
      <c r="B282" s="1">
        <v>38824</v>
      </c>
      <c r="C282" s="3">
        <f t="shared" si="8"/>
        <v>2006</v>
      </c>
      <c r="D282" s="3">
        <f t="shared" si="9"/>
        <v>4</v>
      </c>
      <c r="E282" s="2">
        <v>0.6743055555555556</v>
      </c>
      <c r="F282" t="s">
        <v>12</v>
      </c>
      <c r="G282" t="s">
        <v>13</v>
      </c>
      <c r="H282" t="s">
        <v>780</v>
      </c>
      <c r="I282" t="s">
        <v>25</v>
      </c>
      <c r="J282" t="s">
        <v>246</v>
      </c>
      <c r="K282" t="s">
        <v>862</v>
      </c>
      <c r="L282" t="s">
        <v>844</v>
      </c>
    </row>
    <row r="283" spans="1:12" x14ac:dyDescent="0.2">
      <c r="A283">
        <v>2006</v>
      </c>
      <c r="B283" s="1">
        <v>38824</v>
      </c>
      <c r="C283" s="3">
        <f t="shared" si="8"/>
        <v>2006</v>
      </c>
      <c r="D283" s="3">
        <f t="shared" si="9"/>
        <v>4</v>
      </c>
      <c r="E283" s="2">
        <v>0.68055555555555558</v>
      </c>
      <c r="F283" t="s">
        <v>12</v>
      </c>
      <c r="G283" t="s">
        <v>13</v>
      </c>
      <c r="H283" t="s">
        <v>780</v>
      </c>
      <c r="I283" t="s">
        <v>25</v>
      </c>
      <c r="J283" t="s">
        <v>245</v>
      </c>
      <c r="K283" t="s">
        <v>862</v>
      </c>
      <c r="L283" t="s">
        <v>844</v>
      </c>
    </row>
    <row r="284" spans="1:12" x14ac:dyDescent="0.2">
      <c r="A284">
        <v>2006</v>
      </c>
      <c r="B284" s="1">
        <v>38824</v>
      </c>
      <c r="C284" s="3">
        <f t="shared" si="8"/>
        <v>2006</v>
      </c>
      <c r="D284" s="3">
        <f t="shared" si="9"/>
        <v>4</v>
      </c>
      <c r="E284" s="2">
        <v>0.69097222222222221</v>
      </c>
      <c r="F284" t="s">
        <v>12</v>
      </c>
      <c r="G284" t="s">
        <v>13</v>
      </c>
      <c r="H284" t="s">
        <v>780</v>
      </c>
      <c r="I284" t="s">
        <v>25</v>
      </c>
      <c r="J284" t="s">
        <v>244</v>
      </c>
      <c r="K284" t="s">
        <v>862</v>
      </c>
      <c r="L284" t="s">
        <v>844</v>
      </c>
    </row>
    <row r="285" spans="1:12" x14ac:dyDescent="0.2">
      <c r="A285">
        <v>2006</v>
      </c>
      <c r="B285" s="1">
        <v>38828</v>
      </c>
      <c r="C285" s="3">
        <f t="shared" si="8"/>
        <v>2006</v>
      </c>
      <c r="D285" s="3">
        <f t="shared" si="9"/>
        <v>4</v>
      </c>
      <c r="E285" s="2">
        <v>0.29166666666666669</v>
      </c>
      <c r="F285" t="s">
        <v>12</v>
      </c>
      <c r="G285" t="s">
        <v>13</v>
      </c>
      <c r="H285" t="s">
        <v>780</v>
      </c>
      <c r="I285" t="s">
        <v>25</v>
      </c>
      <c r="J285" t="s">
        <v>26</v>
      </c>
      <c r="K285" t="s">
        <v>862</v>
      </c>
      <c r="L285" t="s">
        <v>842</v>
      </c>
    </row>
    <row r="286" spans="1:12" x14ac:dyDescent="0.2">
      <c r="A286">
        <v>2006</v>
      </c>
      <c r="B286" s="1">
        <v>38840</v>
      </c>
      <c r="C286" s="3">
        <f t="shared" si="8"/>
        <v>2006</v>
      </c>
      <c r="D286" s="3">
        <f t="shared" si="9"/>
        <v>5</v>
      </c>
      <c r="E286" s="2">
        <v>0.64583333333333337</v>
      </c>
      <c r="F286" t="s">
        <v>44</v>
      </c>
      <c r="G286" t="s">
        <v>45</v>
      </c>
      <c r="H286" t="s">
        <v>777</v>
      </c>
      <c r="I286" t="s">
        <v>117</v>
      </c>
      <c r="J286" t="s">
        <v>247</v>
      </c>
      <c r="K286" t="s">
        <v>762</v>
      </c>
      <c r="L286" t="s">
        <v>803</v>
      </c>
    </row>
    <row r="287" spans="1:12" x14ac:dyDescent="0.2">
      <c r="A287">
        <v>2006</v>
      </c>
      <c r="B287" s="1">
        <v>38841</v>
      </c>
      <c r="C287" s="3">
        <f t="shared" si="8"/>
        <v>2006</v>
      </c>
      <c r="D287" s="3">
        <f t="shared" si="9"/>
        <v>5</v>
      </c>
      <c r="E287" s="2">
        <v>0.59166666666666667</v>
      </c>
      <c r="F287" t="s">
        <v>180</v>
      </c>
      <c r="G287" t="s">
        <v>180</v>
      </c>
      <c r="H287" t="s">
        <v>180</v>
      </c>
      <c r="I287" t="s">
        <v>180</v>
      </c>
      <c r="J287" t="s">
        <v>248</v>
      </c>
      <c r="K287" t="s">
        <v>762</v>
      </c>
      <c r="L287" t="s">
        <v>803</v>
      </c>
    </row>
    <row r="288" spans="1:12" x14ac:dyDescent="0.2">
      <c r="A288">
        <v>2006</v>
      </c>
      <c r="B288" s="1">
        <v>38856</v>
      </c>
      <c r="C288" s="3">
        <f t="shared" si="8"/>
        <v>2006</v>
      </c>
      <c r="D288" s="3">
        <f t="shared" si="9"/>
        <v>5</v>
      </c>
      <c r="E288" s="2">
        <v>0.63402777777777775</v>
      </c>
      <c r="F288" t="s">
        <v>44</v>
      </c>
      <c r="G288" t="s">
        <v>45</v>
      </c>
      <c r="H288" t="s">
        <v>777</v>
      </c>
      <c r="I288" t="s">
        <v>117</v>
      </c>
      <c r="J288" t="s">
        <v>202</v>
      </c>
      <c r="K288" t="s">
        <v>862</v>
      </c>
      <c r="L288" t="s">
        <v>842</v>
      </c>
    </row>
    <row r="289" spans="1:13" x14ac:dyDescent="0.2">
      <c r="A289">
        <v>2006</v>
      </c>
      <c r="B289" s="1">
        <v>38862</v>
      </c>
      <c r="C289" s="3">
        <f t="shared" si="8"/>
        <v>2006</v>
      </c>
      <c r="D289" s="3">
        <f t="shared" si="9"/>
        <v>5</v>
      </c>
      <c r="E289" s="2">
        <v>0.82638888888888884</v>
      </c>
      <c r="F289" t="s">
        <v>249</v>
      </c>
      <c r="G289" t="s">
        <v>250</v>
      </c>
      <c r="H289" t="s">
        <v>766</v>
      </c>
      <c r="I289" t="s">
        <v>231</v>
      </c>
      <c r="J289" t="s">
        <v>26</v>
      </c>
      <c r="K289" t="s">
        <v>862</v>
      </c>
      <c r="L289" t="s">
        <v>842</v>
      </c>
    </row>
    <row r="290" spans="1:13" x14ac:dyDescent="0.2">
      <c r="A290">
        <v>2006</v>
      </c>
      <c r="B290" s="1">
        <v>38869</v>
      </c>
      <c r="C290" s="3">
        <f t="shared" si="8"/>
        <v>2006</v>
      </c>
      <c r="D290" s="3">
        <f t="shared" si="9"/>
        <v>6</v>
      </c>
      <c r="E290" s="2">
        <v>0.59166666666666667</v>
      </c>
      <c r="F290" t="s">
        <v>251</v>
      </c>
      <c r="G290" t="s">
        <v>252</v>
      </c>
      <c r="H290" t="s">
        <v>792</v>
      </c>
      <c r="I290" t="s">
        <v>253</v>
      </c>
      <c r="J290" t="s">
        <v>248</v>
      </c>
      <c r="K290" t="s">
        <v>762</v>
      </c>
      <c r="L290" t="s">
        <v>803</v>
      </c>
    </row>
    <row r="291" spans="1:13" x14ac:dyDescent="0.2">
      <c r="A291">
        <v>2006</v>
      </c>
      <c r="B291" s="1">
        <v>38869</v>
      </c>
      <c r="C291" s="3">
        <f t="shared" si="8"/>
        <v>2006</v>
      </c>
      <c r="D291" s="3">
        <f t="shared" si="9"/>
        <v>6</v>
      </c>
      <c r="E291" s="2">
        <v>0.75</v>
      </c>
      <c r="F291" t="s">
        <v>106</v>
      </c>
      <c r="G291" t="s">
        <v>107</v>
      </c>
      <c r="H291" t="s">
        <v>767</v>
      </c>
      <c r="I291" t="s">
        <v>231</v>
      </c>
      <c r="J291" t="s">
        <v>26</v>
      </c>
      <c r="K291" t="s">
        <v>862</v>
      </c>
      <c r="L291" t="s">
        <v>842</v>
      </c>
    </row>
    <row r="292" spans="1:13" x14ac:dyDescent="0.2">
      <c r="A292">
        <v>2006</v>
      </c>
      <c r="B292" s="1">
        <v>38869</v>
      </c>
      <c r="C292" s="3">
        <f t="shared" si="8"/>
        <v>2006</v>
      </c>
      <c r="D292" s="3">
        <f t="shared" si="9"/>
        <v>6</v>
      </c>
      <c r="E292" s="2">
        <v>0.77083333333333337</v>
      </c>
      <c r="F292" t="s">
        <v>129</v>
      </c>
      <c r="G292" t="s">
        <v>130</v>
      </c>
      <c r="H292" t="s">
        <v>767</v>
      </c>
      <c r="I292" t="s">
        <v>231</v>
      </c>
      <c r="J292" t="s">
        <v>111</v>
      </c>
      <c r="K292" t="s">
        <v>862</v>
      </c>
      <c r="L292" t="s">
        <v>842</v>
      </c>
    </row>
    <row r="293" spans="1:13" x14ac:dyDescent="0.2">
      <c r="A293">
        <v>2006</v>
      </c>
      <c r="B293" s="1">
        <v>38879</v>
      </c>
      <c r="C293" s="3">
        <f t="shared" si="8"/>
        <v>2006</v>
      </c>
      <c r="D293" s="3">
        <f t="shared" si="9"/>
        <v>6</v>
      </c>
      <c r="E293" s="2">
        <v>0.75</v>
      </c>
      <c r="F293" t="s">
        <v>39</v>
      </c>
      <c r="G293" t="s">
        <v>40</v>
      </c>
      <c r="H293" t="s">
        <v>772</v>
      </c>
      <c r="I293" t="s">
        <v>8</v>
      </c>
      <c r="J293" t="s">
        <v>216</v>
      </c>
      <c r="K293" t="s">
        <v>862</v>
      </c>
      <c r="L293" t="s">
        <v>845</v>
      </c>
    </row>
    <row r="294" spans="1:13" x14ac:dyDescent="0.2">
      <c r="A294">
        <v>2006</v>
      </c>
      <c r="B294" s="1">
        <v>38890</v>
      </c>
      <c r="C294" s="3">
        <f t="shared" si="8"/>
        <v>2006</v>
      </c>
      <c r="D294" s="3">
        <f t="shared" si="9"/>
        <v>6</v>
      </c>
      <c r="E294" s="2">
        <v>0.58333333333333337</v>
      </c>
      <c r="F294" t="s">
        <v>123</v>
      </c>
      <c r="G294" t="s">
        <v>124</v>
      </c>
      <c r="H294" t="s">
        <v>766</v>
      </c>
      <c r="I294" t="s">
        <v>231</v>
      </c>
      <c r="J294" t="s">
        <v>111</v>
      </c>
      <c r="K294" t="s">
        <v>862</v>
      </c>
      <c r="L294" t="s">
        <v>842</v>
      </c>
    </row>
    <row r="295" spans="1:13" x14ac:dyDescent="0.2">
      <c r="A295">
        <v>2006</v>
      </c>
      <c r="B295" s="1">
        <v>38900</v>
      </c>
      <c r="C295" s="3">
        <f t="shared" si="8"/>
        <v>2006</v>
      </c>
      <c r="D295" s="3">
        <f t="shared" si="9"/>
        <v>7</v>
      </c>
      <c r="E295" s="2">
        <v>0.77708333333333335</v>
      </c>
      <c r="F295" t="s">
        <v>22</v>
      </c>
      <c r="G295" t="s">
        <v>23</v>
      </c>
      <c r="H295" t="s">
        <v>772</v>
      </c>
      <c r="I295" t="s">
        <v>231</v>
      </c>
      <c r="J295" t="s">
        <v>111</v>
      </c>
      <c r="K295" t="s">
        <v>862</v>
      </c>
      <c r="L295" t="s">
        <v>842</v>
      </c>
    </row>
    <row r="296" spans="1:13" x14ac:dyDescent="0.2">
      <c r="A296">
        <v>2006</v>
      </c>
      <c r="B296" s="1">
        <v>38902</v>
      </c>
      <c r="C296" s="3">
        <f t="shared" si="8"/>
        <v>2006</v>
      </c>
      <c r="D296" s="3">
        <f t="shared" si="9"/>
        <v>7</v>
      </c>
      <c r="E296" s="2">
        <v>0.72916666666666663</v>
      </c>
      <c r="F296" t="s">
        <v>22</v>
      </c>
      <c r="G296" t="s">
        <v>23</v>
      </c>
      <c r="H296" t="s">
        <v>772</v>
      </c>
      <c r="I296" t="s">
        <v>8</v>
      </c>
      <c r="J296" t="s">
        <v>111</v>
      </c>
      <c r="K296" t="s">
        <v>862</v>
      </c>
      <c r="L296" t="s">
        <v>842</v>
      </c>
    </row>
    <row r="297" spans="1:13" x14ac:dyDescent="0.2">
      <c r="A297">
        <v>2006</v>
      </c>
      <c r="B297" s="1">
        <v>38914</v>
      </c>
      <c r="C297" s="3">
        <f t="shared" si="8"/>
        <v>2006</v>
      </c>
      <c r="D297" s="3">
        <f t="shared" si="9"/>
        <v>7</v>
      </c>
      <c r="E297" s="2">
        <v>0.58333333333333337</v>
      </c>
      <c r="F297" t="s">
        <v>254</v>
      </c>
      <c r="G297" t="s">
        <v>90</v>
      </c>
      <c r="H297" t="s">
        <v>770</v>
      </c>
      <c r="I297" t="s">
        <v>231</v>
      </c>
      <c r="J297" t="s">
        <v>255</v>
      </c>
      <c r="K297" t="s">
        <v>862</v>
      </c>
      <c r="L297" t="s">
        <v>842</v>
      </c>
    </row>
    <row r="298" spans="1:13" x14ac:dyDescent="0.2">
      <c r="A298">
        <v>2006</v>
      </c>
      <c r="B298" s="1">
        <v>38915</v>
      </c>
      <c r="C298" s="3">
        <f t="shared" si="8"/>
        <v>2006</v>
      </c>
      <c r="D298" s="3">
        <f t="shared" si="9"/>
        <v>7</v>
      </c>
      <c r="E298" s="2">
        <v>0.78472222222222221</v>
      </c>
      <c r="F298" t="s">
        <v>32</v>
      </c>
      <c r="G298" t="s">
        <v>33</v>
      </c>
      <c r="H298" t="s">
        <v>767</v>
      </c>
      <c r="I298" t="s">
        <v>34</v>
      </c>
      <c r="J298" t="s">
        <v>256</v>
      </c>
      <c r="K298" t="s">
        <v>862</v>
      </c>
      <c r="L298" t="s">
        <v>844</v>
      </c>
    </row>
    <row r="299" spans="1:13" x14ac:dyDescent="0.2">
      <c r="A299">
        <v>2006</v>
      </c>
      <c r="B299" s="1">
        <v>38915</v>
      </c>
      <c r="C299" s="3">
        <f t="shared" si="8"/>
        <v>2006</v>
      </c>
      <c r="D299" s="3">
        <f t="shared" si="9"/>
        <v>7</v>
      </c>
      <c r="E299" s="2">
        <v>0.875</v>
      </c>
      <c r="F299" t="s">
        <v>36</v>
      </c>
      <c r="G299" t="s">
        <v>37</v>
      </c>
      <c r="H299" t="s">
        <v>766</v>
      </c>
      <c r="I299" t="s">
        <v>231</v>
      </c>
      <c r="J299" t="s">
        <v>255</v>
      </c>
      <c r="K299" t="s">
        <v>862</v>
      </c>
      <c r="L299" t="s">
        <v>842</v>
      </c>
    </row>
    <row r="300" spans="1:13" x14ac:dyDescent="0.2">
      <c r="A300">
        <v>2006</v>
      </c>
      <c r="B300" s="1">
        <v>38916</v>
      </c>
      <c r="C300" s="3">
        <f t="shared" si="8"/>
        <v>2006</v>
      </c>
      <c r="D300" s="3">
        <f t="shared" si="9"/>
        <v>7</v>
      </c>
      <c r="E300" s="2">
        <v>0.77500000000000002</v>
      </c>
      <c r="F300" t="s">
        <v>106</v>
      </c>
      <c r="G300" t="s">
        <v>107</v>
      </c>
      <c r="H300" t="s">
        <v>767</v>
      </c>
      <c r="I300" t="s">
        <v>231</v>
      </c>
      <c r="J300" t="s">
        <v>255</v>
      </c>
      <c r="K300" t="s">
        <v>862</v>
      </c>
      <c r="L300" t="s">
        <v>842</v>
      </c>
    </row>
    <row r="301" spans="1:13" x14ac:dyDescent="0.2">
      <c r="A301">
        <v>2006</v>
      </c>
      <c r="B301" s="1">
        <v>38916</v>
      </c>
      <c r="C301" s="3">
        <f t="shared" si="8"/>
        <v>2006</v>
      </c>
      <c r="D301" s="3">
        <f t="shared" si="9"/>
        <v>7</v>
      </c>
      <c r="E301" s="2">
        <v>0.83819444444444446</v>
      </c>
      <c r="F301" t="s">
        <v>100</v>
      </c>
      <c r="G301" t="s">
        <v>101</v>
      </c>
      <c r="H301" t="s">
        <v>767</v>
      </c>
      <c r="I301" t="s">
        <v>34</v>
      </c>
      <c r="J301" t="s">
        <v>257</v>
      </c>
      <c r="K301" t="s">
        <v>862</v>
      </c>
      <c r="L301" t="s">
        <v>842</v>
      </c>
    </row>
    <row r="302" spans="1:13" x14ac:dyDescent="0.2">
      <c r="A302">
        <v>2006</v>
      </c>
      <c r="B302" s="1">
        <v>38917</v>
      </c>
      <c r="C302" s="3">
        <f t="shared" si="8"/>
        <v>2006</v>
      </c>
      <c r="D302" s="3">
        <f t="shared" si="9"/>
        <v>7</v>
      </c>
      <c r="E302" s="2">
        <v>0.75</v>
      </c>
      <c r="F302" t="s">
        <v>259</v>
      </c>
      <c r="G302" t="s">
        <v>260</v>
      </c>
      <c r="H302" t="s">
        <v>766</v>
      </c>
      <c r="I302" t="s">
        <v>210</v>
      </c>
      <c r="J302" t="s">
        <v>261</v>
      </c>
      <c r="K302" t="s">
        <v>862</v>
      </c>
      <c r="L302" t="s">
        <v>842</v>
      </c>
      <c r="M302" t="s">
        <v>262</v>
      </c>
    </row>
    <row r="303" spans="1:13" x14ac:dyDescent="0.2">
      <c r="A303">
        <v>2006</v>
      </c>
      <c r="B303" s="1">
        <v>38917</v>
      </c>
      <c r="C303" s="3">
        <f t="shared" si="8"/>
        <v>2006</v>
      </c>
      <c r="D303" s="3">
        <f t="shared" si="9"/>
        <v>7</v>
      </c>
      <c r="E303" s="2">
        <v>0.45833333333333331</v>
      </c>
      <c r="F303" t="s">
        <v>104</v>
      </c>
      <c r="G303" t="s">
        <v>105</v>
      </c>
      <c r="H303" t="s">
        <v>780</v>
      </c>
      <c r="I303" t="s">
        <v>8</v>
      </c>
      <c r="J303" t="s">
        <v>258</v>
      </c>
      <c r="K303" t="s">
        <v>862</v>
      </c>
      <c r="L303" t="s">
        <v>844</v>
      </c>
    </row>
    <row r="304" spans="1:13" x14ac:dyDescent="0.2">
      <c r="A304">
        <v>2006</v>
      </c>
      <c r="B304" s="1">
        <v>38922</v>
      </c>
      <c r="C304" s="3">
        <f t="shared" si="8"/>
        <v>2006</v>
      </c>
      <c r="D304" s="3">
        <f t="shared" si="9"/>
        <v>7</v>
      </c>
      <c r="E304" s="2">
        <v>0.60624999999999996</v>
      </c>
      <c r="F304" t="s">
        <v>44</v>
      </c>
      <c r="G304" t="s">
        <v>45</v>
      </c>
      <c r="H304" t="s">
        <v>777</v>
      </c>
      <c r="I304" t="s">
        <v>117</v>
      </c>
      <c r="J304" t="s">
        <v>797</v>
      </c>
      <c r="K304" t="s">
        <v>862</v>
      </c>
      <c r="L304" t="s">
        <v>844</v>
      </c>
    </row>
    <row r="305" spans="1:13" x14ac:dyDescent="0.2">
      <c r="A305">
        <v>2006</v>
      </c>
      <c r="B305" s="1">
        <v>38925</v>
      </c>
      <c r="C305" s="3">
        <f t="shared" si="8"/>
        <v>2006</v>
      </c>
      <c r="D305" s="3">
        <f t="shared" si="9"/>
        <v>7</v>
      </c>
      <c r="E305" s="2">
        <v>0.77638888888888891</v>
      </c>
      <c r="F305" t="s">
        <v>106</v>
      </c>
      <c r="G305" t="s">
        <v>107</v>
      </c>
      <c r="H305" t="s">
        <v>767</v>
      </c>
      <c r="I305" t="s">
        <v>231</v>
      </c>
      <c r="J305" t="s">
        <v>111</v>
      </c>
      <c r="K305" t="s">
        <v>862</v>
      </c>
      <c r="L305" t="s">
        <v>842</v>
      </c>
    </row>
    <row r="306" spans="1:13" x14ac:dyDescent="0.2">
      <c r="A306">
        <v>2006</v>
      </c>
      <c r="B306" s="1">
        <v>38931</v>
      </c>
      <c r="C306" s="3">
        <f t="shared" si="8"/>
        <v>2006</v>
      </c>
      <c r="D306" s="3">
        <f t="shared" si="9"/>
        <v>8</v>
      </c>
      <c r="E306" s="2">
        <v>0.5</v>
      </c>
      <c r="F306" t="s">
        <v>263</v>
      </c>
      <c r="G306" t="s">
        <v>264</v>
      </c>
      <c r="H306" t="s">
        <v>838</v>
      </c>
      <c r="I306" t="s">
        <v>210</v>
      </c>
      <c r="J306" t="s">
        <v>265</v>
      </c>
      <c r="K306" t="s">
        <v>862</v>
      </c>
      <c r="L306" t="s">
        <v>844</v>
      </c>
    </row>
    <row r="307" spans="1:13" x14ac:dyDescent="0.2">
      <c r="A307">
        <v>2006</v>
      </c>
      <c r="B307" s="1">
        <v>38931</v>
      </c>
      <c r="C307" s="3">
        <f t="shared" si="8"/>
        <v>2006</v>
      </c>
      <c r="D307" s="3">
        <f t="shared" si="9"/>
        <v>8</v>
      </c>
      <c r="E307" s="2">
        <v>0.79166666666666663</v>
      </c>
      <c r="F307" t="s">
        <v>266</v>
      </c>
      <c r="G307" t="s">
        <v>267</v>
      </c>
      <c r="H307" t="s">
        <v>767</v>
      </c>
      <c r="I307" t="s">
        <v>34</v>
      </c>
      <c r="J307" t="s">
        <v>111</v>
      </c>
      <c r="K307" t="s">
        <v>862</v>
      </c>
      <c r="L307" t="s">
        <v>842</v>
      </c>
    </row>
    <row r="308" spans="1:13" x14ac:dyDescent="0.2">
      <c r="A308">
        <v>2006</v>
      </c>
      <c r="B308" s="1">
        <v>38932</v>
      </c>
      <c r="C308" s="3">
        <f t="shared" si="8"/>
        <v>2006</v>
      </c>
      <c r="D308" s="3">
        <f t="shared" si="9"/>
        <v>8</v>
      </c>
      <c r="E308" s="2">
        <v>0.59444444444444444</v>
      </c>
      <c r="F308" t="s">
        <v>180</v>
      </c>
      <c r="G308" t="s">
        <v>180</v>
      </c>
      <c r="H308" t="s">
        <v>180</v>
      </c>
      <c r="I308" t="s">
        <v>180</v>
      </c>
      <c r="J308" t="s">
        <v>268</v>
      </c>
      <c r="K308" t="s">
        <v>762</v>
      </c>
      <c r="L308" t="s">
        <v>803</v>
      </c>
    </row>
    <row r="309" spans="1:13" x14ac:dyDescent="0.2">
      <c r="A309">
        <v>2006</v>
      </c>
      <c r="B309" s="1">
        <v>38939</v>
      </c>
      <c r="C309" s="3">
        <f t="shared" si="8"/>
        <v>2006</v>
      </c>
      <c r="D309" s="3">
        <f t="shared" si="9"/>
        <v>8</v>
      </c>
      <c r="E309" s="2">
        <v>0.83333333333333337</v>
      </c>
      <c r="F309" t="s">
        <v>269</v>
      </c>
      <c r="G309" t="s">
        <v>270</v>
      </c>
      <c r="H309" t="s">
        <v>778</v>
      </c>
      <c r="I309" t="s">
        <v>117</v>
      </c>
      <c r="J309" t="s">
        <v>216</v>
      </c>
      <c r="K309" t="s">
        <v>862</v>
      </c>
      <c r="L309" t="s">
        <v>842</v>
      </c>
    </row>
    <row r="310" spans="1:13" x14ac:dyDescent="0.2">
      <c r="A310">
        <v>2006</v>
      </c>
      <c r="B310" s="1">
        <v>38953</v>
      </c>
      <c r="C310" s="3">
        <f t="shared" si="8"/>
        <v>2006</v>
      </c>
      <c r="D310" s="3">
        <f t="shared" si="9"/>
        <v>8</v>
      </c>
      <c r="E310" s="2">
        <v>0.91527777777777775</v>
      </c>
      <c r="F310" t="s">
        <v>180</v>
      </c>
      <c r="G310" t="s">
        <v>180</v>
      </c>
      <c r="H310" t="s">
        <v>180</v>
      </c>
      <c r="I310" t="s">
        <v>180</v>
      </c>
      <c r="J310" t="s">
        <v>271</v>
      </c>
      <c r="K310" t="s">
        <v>762</v>
      </c>
      <c r="L310" t="s">
        <v>803</v>
      </c>
    </row>
    <row r="311" spans="1:13" x14ac:dyDescent="0.2">
      <c r="A311">
        <v>2006</v>
      </c>
      <c r="B311" s="1">
        <v>38961</v>
      </c>
      <c r="C311" s="3">
        <f t="shared" si="8"/>
        <v>2006</v>
      </c>
      <c r="D311" s="3">
        <f t="shared" si="9"/>
        <v>9</v>
      </c>
      <c r="E311" s="2">
        <v>0.22916666666666666</v>
      </c>
      <c r="F311" t="s">
        <v>39</v>
      </c>
      <c r="G311" t="s">
        <v>40</v>
      </c>
      <c r="H311" t="s">
        <v>772</v>
      </c>
      <c r="I311" t="s">
        <v>8</v>
      </c>
      <c r="J311" t="s">
        <v>850</v>
      </c>
      <c r="K311" t="s">
        <v>862</v>
      </c>
      <c r="L311" t="s">
        <v>845</v>
      </c>
      <c r="M311" t="s">
        <v>850</v>
      </c>
    </row>
    <row r="312" spans="1:13" x14ac:dyDescent="0.2">
      <c r="A312">
        <v>2006</v>
      </c>
      <c r="B312" s="1">
        <v>38961</v>
      </c>
      <c r="C312" s="3">
        <f t="shared" si="8"/>
        <v>2006</v>
      </c>
      <c r="D312" s="3">
        <f t="shared" si="9"/>
        <v>9</v>
      </c>
      <c r="E312" s="2">
        <v>0.27847222222222223</v>
      </c>
      <c r="F312" t="s">
        <v>55</v>
      </c>
      <c r="G312" t="s">
        <v>56</v>
      </c>
      <c r="H312" t="s">
        <v>772</v>
      </c>
      <c r="I312" t="s">
        <v>8</v>
      </c>
      <c r="J312" t="s">
        <v>850</v>
      </c>
      <c r="K312" t="s">
        <v>862</v>
      </c>
      <c r="L312" t="s">
        <v>845</v>
      </c>
      <c r="M312" t="s">
        <v>850</v>
      </c>
    </row>
    <row r="313" spans="1:13" x14ac:dyDescent="0.2">
      <c r="A313">
        <v>2006</v>
      </c>
      <c r="B313" s="1">
        <v>38961</v>
      </c>
      <c r="C313" s="3">
        <f t="shared" si="8"/>
        <v>2006</v>
      </c>
      <c r="D313" s="3">
        <f t="shared" si="9"/>
        <v>9</v>
      </c>
      <c r="E313" s="2">
        <v>0.41666666666666669</v>
      </c>
      <c r="F313" t="s">
        <v>272</v>
      </c>
      <c r="G313" t="s">
        <v>237</v>
      </c>
      <c r="H313" t="s">
        <v>767</v>
      </c>
      <c r="I313" t="s">
        <v>231</v>
      </c>
      <c r="J313" t="s">
        <v>850</v>
      </c>
      <c r="K313" t="s">
        <v>862</v>
      </c>
      <c r="L313" t="s">
        <v>845</v>
      </c>
      <c r="M313" t="s">
        <v>850</v>
      </c>
    </row>
    <row r="314" spans="1:13" x14ac:dyDescent="0.2">
      <c r="A314">
        <v>2006</v>
      </c>
      <c r="B314" s="1">
        <v>38961</v>
      </c>
      <c r="C314" s="3">
        <f t="shared" si="8"/>
        <v>2006</v>
      </c>
      <c r="D314" s="3">
        <f t="shared" si="9"/>
        <v>9</v>
      </c>
      <c r="E314" s="2">
        <v>0.625</v>
      </c>
      <c r="F314" t="s">
        <v>106</v>
      </c>
      <c r="G314" t="s">
        <v>107</v>
      </c>
      <c r="H314" t="s">
        <v>767</v>
      </c>
      <c r="I314" t="s">
        <v>231</v>
      </c>
      <c r="J314" t="s">
        <v>850</v>
      </c>
      <c r="K314" t="s">
        <v>862</v>
      </c>
      <c r="L314" t="s">
        <v>845</v>
      </c>
      <c r="M314" t="s">
        <v>850</v>
      </c>
    </row>
    <row r="315" spans="1:13" x14ac:dyDescent="0.2">
      <c r="A315">
        <v>2006</v>
      </c>
      <c r="B315" s="1">
        <v>38961</v>
      </c>
      <c r="C315" s="3">
        <f t="shared" si="8"/>
        <v>2006</v>
      </c>
      <c r="D315" s="3">
        <f t="shared" si="9"/>
        <v>9</v>
      </c>
      <c r="E315" s="2">
        <v>0.83333333333333337</v>
      </c>
      <c r="F315" t="s">
        <v>239</v>
      </c>
      <c r="G315" t="s">
        <v>240</v>
      </c>
      <c r="H315" t="s">
        <v>767</v>
      </c>
      <c r="I315" t="s">
        <v>231</v>
      </c>
      <c r="J315" t="s">
        <v>850</v>
      </c>
      <c r="K315" t="s">
        <v>862</v>
      </c>
      <c r="L315" t="s">
        <v>845</v>
      </c>
      <c r="M315" t="s">
        <v>850</v>
      </c>
    </row>
    <row r="316" spans="1:13" x14ac:dyDescent="0.2">
      <c r="A316">
        <v>2006</v>
      </c>
      <c r="B316" s="1">
        <v>38974</v>
      </c>
      <c r="C316" s="3">
        <f t="shared" si="8"/>
        <v>2006</v>
      </c>
      <c r="D316" s="3">
        <f t="shared" si="9"/>
        <v>9</v>
      </c>
      <c r="E316" s="2">
        <v>0.37222222222222223</v>
      </c>
      <c r="F316" t="s">
        <v>180</v>
      </c>
      <c r="G316" t="s">
        <v>180</v>
      </c>
      <c r="H316" t="s">
        <v>180</v>
      </c>
      <c r="I316" t="s">
        <v>180</v>
      </c>
      <c r="J316" t="s">
        <v>271</v>
      </c>
      <c r="K316" t="s">
        <v>762</v>
      </c>
      <c r="L316" t="s">
        <v>803</v>
      </c>
    </row>
    <row r="317" spans="1:13" x14ac:dyDescent="0.2">
      <c r="A317">
        <v>2006</v>
      </c>
      <c r="B317" s="1">
        <v>38988</v>
      </c>
      <c r="C317" s="3">
        <f t="shared" si="8"/>
        <v>2006</v>
      </c>
      <c r="D317" s="3">
        <f t="shared" si="9"/>
        <v>9</v>
      </c>
      <c r="E317" s="2">
        <v>0.83888888888888891</v>
      </c>
      <c r="F317" t="s">
        <v>55</v>
      </c>
      <c r="G317" t="s">
        <v>56</v>
      </c>
      <c r="H317" t="s">
        <v>772</v>
      </c>
      <c r="I317" t="s">
        <v>8</v>
      </c>
      <c r="J317" t="s">
        <v>111</v>
      </c>
      <c r="K317" t="s">
        <v>862</v>
      </c>
      <c r="L317" t="s">
        <v>842</v>
      </c>
    </row>
    <row r="318" spans="1:13" x14ac:dyDescent="0.2">
      <c r="A318">
        <v>2006</v>
      </c>
      <c r="B318" s="1">
        <v>38992</v>
      </c>
      <c r="C318" s="3">
        <f t="shared" si="8"/>
        <v>2006</v>
      </c>
      <c r="D318" s="3">
        <f t="shared" si="9"/>
        <v>10</v>
      </c>
      <c r="E318" s="2">
        <v>0.62847222222222221</v>
      </c>
      <c r="F318" t="s">
        <v>44</v>
      </c>
      <c r="G318" t="s">
        <v>45</v>
      </c>
      <c r="H318" t="s">
        <v>777</v>
      </c>
      <c r="I318" t="s">
        <v>117</v>
      </c>
      <c r="J318" t="s">
        <v>268</v>
      </c>
      <c r="K318" t="s">
        <v>762</v>
      </c>
      <c r="L318" t="s">
        <v>803</v>
      </c>
    </row>
    <row r="319" spans="1:13" x14ac:dyDescent="0.2">
      <c r="A319">
        <v>2006</v>
      </c>
      <c r="B319" s="1">
        <v>38992</v>
      </c>
      <c r="C319" s="3">
        <f t="shared" si="8"/>
        <v>2006</v>
      </c>
      <c r="D319" s="3">
        <f t="shared" si="9"/>
        <v>10</v>
      </c>
      <c r="E319" s="2">
        <v>0.58333333333333337</v>
      </c>
      <c r="F319" t="s">
        <v>36</v>
      </c>
      <c r="G319" t="s">
        <v>37</v>
      </c>
      <c r="H319" t="s">
        <v>766</v>
      </c>
      <c r="I319" t="s">
        <v>231</v>
      </c>
      <c r="J319" t="s">
        <v>111</v>
      </c>
      <c r="K319" t="s">
        <v>862</v>
      </c>
      <c r="L319" t="s">
        <v>842</v>
      </c>
    </row>
    <row r="320" spans="1:13" x14ac:dyDescent="0.2">
      <c r="A320">
        <v>2006</v>
      </c>
      <c r="B320" s="1">
        <v>39002</v>
      </c>
      <c r="C320" s="3">
        <f t="shared" si="8"/>
        <v>2006</v>
      </c>
      <c r="D320" s="3">
        <f t="shared" si="9"/>
        <v>10</v>
      </c>
      <c r="E320" s="2">
        <v>0.7416666666666667</v>
      </c>
      <c r="F320" t="s">
        <v>32</v>
      </c>
      <c r="G320" t="s">
        <v>33</v>
      </c>
      <c r="H320" t="s">
        <v>767</v>
      </c>
      <c r="I320" t="s">
        <v>34</v>
      </c>
      <c r="J320" t="s">
        <v>153</v>
      </c>
      <c r="K320" t="s">
        <v>862</v>
      </c>
      <c r="L320" t="s">
        <v>843</v>
      </c>
    </row>
    <row r="321" spans="1:12" x14ac:dyDescent="0.2">
      <c r="A321">
        <v>2006</v>
      </c>
      <c r="B321" s="1">
        <v>39002</v>
      </c>
      <c r="C321" s="3">
        <f t="shared" si="8"/>
        <v>2006</v>
      </c>
      <c r="D321" s="3">
        <f t="shared" si="9"/>
        <v>10</v>
      </c>
      <c r="E321" s="2">
        <v>0.83333333333333337</v>
      </c>
      <c r="F321" t="s">
        <v>32</v>
      </c>
      <c r="G321" t="s">
        <v>33</v>
      </c>
      <c r="H321" t="s">
        <v>767</v>
      </c>
      <c r="I321" t="s">
        <v>34</v>
      </c>
      <c r="J321" t="s">
        <v>153</v>
      </c>
      <c r="K321" t="s">
        <v>862</v>
      </c>
      <c r="L321" t="s">
        <v>843</v>
      </c>
    </row>
    <row r="322" spans="1:12" x14ac:dyDescent="0.2">
      <c r="A322">
        <v>2006</v>
      </c>
      <c r="B322" s="1">
        <v>39005</v>
      </c>
      <c r="C322" s="3">
        <f t="shared" si="8"/>
        <v>2006</v>
      </c>
      <c r="D322" s="3">
        <f t="shared" si="9"/>
        <v>10</v>
      </c>
      <c r="E322" s="2">
        <v>0.29791666666666666</v>
      </c>
      <c r="F322" t="s">
        <v>251</v>
      </c>
      <c r="G322" t="s">
        <v>252</v>
      </c>
      <c r="H322" t="s">
        <v>792</v>
      </c>
      <c r="I322" t="s">
        <v>273</v>
      </c>
      <c r="J322" t="s">
        <v>274</v>
      </c>
      <c r="K322" t="s">
        <v>762</v>
      </c>
      <c r="L322" t="s">
        <v>803</v>
      </c>
    </row>
    <row r="323" spans="1:12" x14ac:dyDescent="0.2">
      <c r="A323">
        <v>2006</v>
      </c>
      <c r="B323" s="1">
        <v>39005</v>
      </c>
      <c r="C323" s="3">
        <f t="shared" ref="C323:C386" si="10">YEAR(B323)</f>
        <v>2006</v>
      </c>
      <c r="D323" s="3">
        <f t="shared" ref="D323:D386" si="11">MONTH(B323)</f>
        <v>10</v>
      </c>
      <c r="E323" s="2">
        <v>0.29791666666666666</v>
      </c>
      <c r="F323" t="s">
        <v>251</v>
      </c>
      <c r="G323" t="s">
        <v>252</v>
      </c>
      <c r="H323" t="s">
        <v>792</v>
      </c>
      <c r="I323" t="s">
        <v>253</v>
      </c>
      <c r="J323" t="s">
        <v>274</v>
      </c>
      <c r="K323" t="s">
        <v>762</v>
      </c>
      <c r="L323" t="s">
        <v>803</v>
      </c>
    </row>
    <row r="324" spans="1:12" x14ac:dyDescent="0.2">
      <c r="A324">
        <v>2006</v>
      </c>
      <c r="B324" s="1">
        <v>39010</v>
      </c>
      <c r="C324" s="3">
        <f t="shared" si="10"/>
        <v>2006</v>
      </c>
      <c r="D324" s="3">
        <f t="shared" si="11"/>
        <v>10</v>
      </c>
      <c r="E324" s="2">
        <v>0.54166666666666663</v>
      </c>
      <c r="F324" t="s">
        <v>106</v>
      </c>
      <c r="G324" t="s">
        <v>107</v>
      </c>
      <c r="H324" t="s">
        <v>767</v>
      </c>
      <c r="I324" t="s">
        <v>231</v>
      </c>
      <c r="J324" t="s">
        <v>141</v>
      </c>
      <c r="K324" t="s">
        <v>862</v>
      </c>
      <c r="L324" t="s">
        <v>842</v>
      </c>
    </row>
    <row r="325" spans="1:12" x14ac:dyDescent="0.2">
      <c r="A325">
        <v>2006</v>
      </c>
      <c r="B325" s="1">
        <v>39016</v>
      </c>
      <c r="C325" s="3">
        <f t="shared" si="10"/>
        <v>2006</v>
      </c>
      <c r="D325" s="3">
        <f t="shared" si="11"/>
        <v>10</v>
      </c>
      <c r="E325" s="2">
        <v>0.22916666666666666</v>
      </c>
      <c r="F325" t="s">
        <v>275</v>
      </c>
      <c r="G325" t="s">
        <v>276</v>
      </c>
      <c r="H325" t="s">
        <v>782</v>
      </c>
      <c r="I325" t="s">
        <v>210</v>
      </c>
      <c r="J325" t="s">
        <v>277</v>
      </c>
      <c r="K325" t="s">
        <v>862</v>
      </c>
      <c r="L325" t="s">
        <v>842</v>
      </c>
    </row>
    <row r="326" spans="1:12" x14ac:dyDescent="0.2">
      <c r="A326">
        <v>2006</v>
      </c>
      <c r="B326" s="1">
        <v>39036</v>
      </c>
      <c r="C326" s="3">
        <f t="shared" si="10"/>
        <v>2006</v>
      </c>
      <c r="D326" s="3">
        <f t="shared" si="11"/>
        <v>11</v>
      </c>
      <c r="E326" s="2">
        <v>0.41666666666666669</v>
      </c>
      <c r="F326" t="s">
        <v>12</v>
      </c>
      <c r="G326" t="s">
        <v>13</v>
      </c>
      <c r="H326" t="s">
        <v>780</v>
      </c>
      <c r="I326" t="s">
        <v>25</v>
      </c>
      <c r="J326" t="s">
        <v>141</v>
      </c>
      <c r="K326" t="s">
        <v>862</v>
      </c>
      <c r="L326" t="s">
        <v>842</v>
      </c>
    </row>
    <row r="327" spans="1:12" x14ac:dyDescent="0.2">
      <c r="A327">
        <v>2006</v>
      </c>
      <c r="B327" s="1">
        <v>39036</v>
      </c>
      <c r="C327" s="3">
        <f t="shared" si="10"/>
        <v>2006</v>
      </c>
      <c r="D327" s="3">
        <f t="shared" si="11"/>
        <v>11</v>
      </c>
      <c r="E327" s="2">
        <v>0.54166666666666663</v>
      </c>
      <c r="F327" t="s">
        <v>145</v>
      </c>
      <c r="G327" t="s">
        <v>146</v>
      </c>
      <c r="H327" t="s">
        <v>778</v>
      </c>
      <c r="I327" t="s">
        <v>117</v>
      </c>
      <c r="J327" t="s">
        <v>141</v>
      </c>
      <c r="K327" t="s">
        <v>862</v>
      </c>
      <c r="L327" t="s">
        <v>842</v>
      </c>
    </row>
    <row r="328" spans="1:12" x14ac:dyDescent="0.2">
      <c r="A328">
        <v>2006</v>
      </c>
      <c r="B328" s="1">
        <v>39036</v>
      </c>
      <c r="C328" s="3">
        <f t="shared" si="10"/>
        <v>2006</v>
      </c>
      <c r="D328" s="3">
        <f t="shared" si="11"/>
        <v>11</v>
      </c>
      <c r="E328" s="2">
        <v>0.625</v>
      </c>
      <c r="F328" t="s">
        <v>155</v>
      </c>
      <c r="G328" t="s">
        <v>156</v>
      </c>
      <c r="H328" t="s">
        <v>772</v>
      </c>
      <c r="I328" t="s">
        <v>8</v>
      </c>
      <c r="J328" t="s">
        <v>26</v>
      </c>
      <c r="K328" t="s">
        <v>862</v>
      </c>
      <c r="L328" t="s">
        <v>842</v>
      </c>
    </row>
    <row r="329" spans="1:12" x14ac:dyDescent="0.2">
      <c r="A329">
        <v>2006</v>
      </c>
      <c r="B329" s="1">
        <v>39047</v>
      </c>
      <c r="C329" s="3">
        <f t="shared" si="10"/>
        <v>2006</v>
      </c>
      <c r="D329" s="3">
        <f t="shared" si="11"/>
        <v>11</v>
      </c>
      <c r="E329" s="2">
        <v>0.54166666666666663</v>
      </c>
      <c r="F329" t="s">
        <v>145</v>
      </c>
      <c r="G329" t="s">
        <v>146</v>
      </c>
      <c r="H329" t="s">
        <v>778</v>
      </c>
      <c r="I329" t="s">
        <v>117</v>
      </c>
      <c r="J329" t="s">
        <v>278</v>
      </c>
      <c r="K329" t="s">
        <v>862</v>
      </c>
      <c r="L329" t="s">
        <v>843</v>
      </c>
    </row>
    <row r="330" spans="1:12" x14ac:dyDescent="0.2">
      <c r="A330">
        <v>2006</v>
      </c>
      <c r="B330" s="1">
        <v>39051</v>
      </c>
      <c r="C330" s="3">
        <f t="shared" si="10"/>
        <v>2006</v>
      </c>
      <c r="D330" s="3">
        <f t="shared" si="11"/>
        <v>11</v>
      </c>
      <c r="E330" s="2">
        <v>0.875</v>
      </c>
      <c r="F330" t="s">
        <v>279</v>
      </c>
      <c r="G330" t="s">
        <v>260</v>
      </c>
      <c r="H330" t="s">
        <v>766</v>
      </c>
      <c r="I330" t="s">
        <v>210</v>
      </c>
      <c r="J330" t="s">
        <v>9</v>
      </c>
      <c r="K330" t="s">
        <v>862</v>
      </c>
      <c r="L330" t="s">
        <v>843</v>
      </c>
    </row>
    <row r="331" spans="1:12" x14ac:dyDescent="0.2">
      <c r="A331">
        <v>2006</v>
      </c>
      <c r="B331" s="1">
        <v>39052</v>
      </c>
      <c r="C331" s="3">
        <f t="shared" si="10"/>
        <v>2006</v>
      </c>
      <c r="D331" s="3">
        <f t="shared" si="11"/>
        <v>12</v>
      </c>
      <c r="E331" s="2">
        <v>0.76388888888888884</v>
      </c>
      <c r="F331" t="s">
        <v>48</v>
      </c>
      <c r="G331" t="s">
        <v>49</v>
      </c>
      <c r="H331" t="s">
        <v>766</v>
      </c>
      <c r="I331" t="s">
        <v>231</v>
      </c>
      <c r="J331" t="s">
        <v>140</v>
      </c>
      <c r="K331" t="s">
        <v>862</v>
      </c>
      <c r="L331" t="s">
        <v>842</v>
      </c>
    </row>
    <row r="332" spans="1:12" x14ac:dyDescent="0.2">
      <c r="A332">
        <v>2006</v>
      </c>
      <c r="B332" s="1">
        <v>39064</v>
      </c>
      <c r="C332" s="3">
        <f t="shared" si="10"/>
        <v>2006</v>
      </c>
      <c r="D332" s="3">
        <f t="shared" si="11"/>
        <v>12</v>
      </c>
      <c r="E332" s="2">
        <v>0.1875</v>
      </c>
      <c r="F332" t="s">
        <v>145</v>
      </c>
      <c r="G332" t="s">
        <v>146</v>
      </c>
      <c r="H332" t="s">
        <v>778</v>
      </c>
      <c r="I332" t="s">
        <v>117</v>
      </c>
      <c r="J332" t="s">
        <v>140</v>
      </c>
      <c r="K332" t="s">
        <v>862</v>
      </c>
      <c r="L332" t="s">
        <v>842</v>
      </c>
    </row>
    <row r="333" spans="1:12" x14ac:dyDescent="0.2">
      <c r="A333">
        <v>2006</v>
      </c>
      <c r="B333" s="1">
        <v>39065</v>
      </c>
      <c r="C333" s="3">
        <f t="shared" si="10"/>
        <v>2006</v>
      </c>
      <c r="D333" s="3">
        <f t="shared" si="11"/>
        <v>12</v>
      </c>
      <c r="E333" s="2">
        <v>6.9444444444444447E-4</v>
      </c>
      <c r="F333" t="s">
        <v>145</v>
      </c>
      <c r="G333" t="s">
        <v>146</v>
      </c>
      <c r="H333" t="s">
        <v>778</v>
      </c>
      <c r="I333" t="s">
        <v>117</v>
      </c>
      <c r="J333" t="s">
        <v>140</v>
      </c>
      <c r="K333" t="s">
        <v>862</v>
      </c>
      <c r="L333" t="s">
        <v>842</v>
      </c>
    </row>
    <row r="334" spans="1:12" x14ac:dyDescent="0.2">
      <c r="A334">
        <v>2006</v>
      </c>
      <c r="B334" s="1">
        <v>39065</v>
      </c>
      <c r="C334" s="3">
        <f t="shared" si="10"/>
        <v>2006</v>
      </c>
      <c r="D334" s="3">
        <f t="shared" si="11"/>
        <v>12</v>
      </c>
      <c r="E334" s="2">
        <v>0.22916666666666666</v>
      </c>
      <c r="F334" t="s">
        <v>145</v>
      </c>
      <c r="G334" t="s">
        <v>146</v>
      </c>
      <c r="H334" t="s">
        <v>778</v>
      </c>
      <c r="I334" t="s">
        <v>117</v>
      </c>
      <c r="J334" t="s">
        <v>140</v>
      </c>
      <c r="K334" t="s">
        <v>862</v>
      </c>
      <c r="L334" t="s">
        <v>842</v>
      </c>
    </row>
    <row r="335" spans="1:12" x14ac:dyDescent="0.2">
      <c r="A335">
        <v>2006</v>
      </c>
      <c r="B335" s="1">
        <v>39065</v>
      </c>
      <c r="C335" s="3">
        <f t="shared" si="10"/>
        <v>2006</v>
      </c>
      <c r="D335" s="3">
        <f t="shared" si="11"/>
        <v>12</v>
      </c>
      <c r="E335" s="2">
        <v>0.40555555555555556</v>
      </c>
      <c r="F335" t="s">
        <v>818</v>
      </c>
      <c r="G335" t="s">
        <v>280</v>
      </c>
      <c r="H335" t="s">
        <v>837</v>
      </c>
      <c r="I335" t="s">
        <v>117</v>
      </c>
      <c r="J335" t="s">
        <v>140</v>
      </c>
      <c r="K335" t="s">
        <v>862</v>
      </c>
      <c r="L335" t="s">
        <v>842</v>
      </c>
    </row>
    <row r="336" spans="1:12" x14ac:dyDescent="0.2">
      <c r="A336">
        <v>2006</v>
      </c>
      <c r="B336" s="1">
        <v>39065</v>
      </c>
      <c r="C336" s="3">
        <f t="shared" si="10"/>
        <v>2006</v>
      </c>
      <c r="D336" s="3">
        <f t="shared" si="11"/>
        <v>12</v>
      </c>
      <c r="E336" s="2">
        <v>0.50486111111111109</v>
      </c>
      <c r="F336" t="s">
        <v>281</v>
      </c>
      <c r="G336" t="s">
        <v>282</v>
      </c>
      <c r="H336" t="s">
        <v>778</v>
      </c>
      <c r="I336" t="s">
        <v>117</v>
      </c>
      <c r="J336" t="s">
        <v>283</v>
      </c>
      <c r="K336" t="s">
        <v>862</v>
      </c>
      <c r="L336" t="s">
        <v>842</v>
      </c>
    </row>
    <row r="337" spans="1:12" x14ac:dyDescent="0.2">
      <c r="A337">
        <v>2006</v>
      </c>
      <c r="B337" s="1">
        <v>39065</v>
      </c>
      <c r="C337" s="3">
        <f t="shared" si="10"/>
        <v>2006</v>
      </c>
      <c r="D337" s="3">
        <f t="shared" si="11"/>
        <v>12</v>
      </c>
      <c r="E337" s="2">
        <v>0.70833333333333337</v>
      </c>
      <c r="F337" t="s">
        <v>145</v>
      </c>
      <c r="G337" t="s">
        <v>146</v>
      </c>
      <c r="H337" t="s">
        <v>778</v>
      </c>
      <c r="I337" t="s">
        <v>117</v>
      </c>
      <c r="J337" t="s">
        <v>141</v>
      </c>
      <c r="K337" t="s">
        <v>862</v>
      </c>
      <c r="L337" t="s">
        <v>842</v>
      </c>
    </row>
    <row r="338" spans="1:12" x14ac:dyDescent="0.2">
      <c r="A338">
        <v>2006</v>
      </c>
      <c r="B338" s="1">
        <v>39065</v>
      </c>
      <c r="C338" s="3">
        <f t="shared" si="10"/>
        <v>2006</v>
      </c>
      <c r="D338" s="3">
        <f t="shared" si="11"/>
        <v>12</v>
      </c>
      <c r="E338" s="2">
        <v>0.79166666666666663</v>
      </c>
      <c r="F338" t="s">
        <v>281</v>
      </c>
      <c r="G338" t="s">
        <v>282</v>
      </c>
      <c r="H338" t="s">
        <v>778</v>
      </c>
      <c r="I338" t="s">
        <v>117</v>
      </c>
      <c r="J338" t="s">
        <v>141</v>
      </c>
      <c r="K338" t="s">
        <v>862</v>
      </c>
      <c r="L338" t="s">
        <v>842</v>
      </c>
    </row>
    <row r="339" spans="1:12" x14ac:dyDescent="0.2">
      <c r="A339">
        <v>2006</v>
      </c>
      <c r="B339" s="1">
        <v>39067</v>
      </c>
      <c r="C339" s="3">
        <f t="shared" si="10"/>
        <v>2006</v>
      </c>
      <c r="D339" s="3">
        <f t="shared" si="11"/>
        <v>12</v>
      </c>
      <c r="E339" s="2">
        <v>0.8125</v>
      </c>
      <c r="F339" t="s">
        <v>281</v>
      </c>
      <c r="G339" t="s">
        <v>282</v>
      </c>
      <c r="H339" t="s">
        <v>778</v>
      </c>
      <c r="I339" t="s">
        <v>117</v>
      </c>
      <c r="J339" t="s">
        <v>284</v>
      </c>
      <c r="K339" t="s">
        <v>762</v>
      </c>
      <c r="L339" t="s">
        <v>803</v>
      </c>
    </row>
    <row r="340" spans="1:12" x14ac:dyDescent="0.2">
      <c r="A340">
        <v>2006</v>
      </c>
      <c r="B340" s="1">
        <v>39077</v>
      </c>
      <c r="C340" s="3">
        <f t="shared" si="10"/>
        <v>2006</v>
      </c>
      <c r="D340" s="3">
        <f t="shared" si="11"/>
        <v>12</v>
      </c>
      <c r="E340" s="2">
        <v>6.9444444444444447E-4</v>
      </c>
      <c r="F340" t="s">
        <v>44</v>
      </c>
      <c r="G340" t="s">
        <v>45</v>
      </c>
      <c r="H340" t="s">
        <v>777</v>
      </c>
      <c r="I340" t="s">
        <v>117</v>
      </c>
      <c r="J340" t="s">
        <v>265</v>
      </c>
      <c r="K340" t="s">
        <v>862</v>
      </c>
      <c r="L340" t="s">
        <v>844</v>
      </c>
    </row>
    <row r="341" spans="1:12" x14ac:dyDescent="0.2">
      <c r="A341">
        <v>2006</v>
      </c>
      <c r="B341" s="1">
        <v>39080</v>
      </c>
      <c r="C341" s="3">
        <f t="shared" si="10"/>
        <v>2006</v>
      </c>
      <c r="D341" s="3">
        <f t="shared" si="11"/>
        <v>12</v>
      </c>
      <c r="E341" s="2">
        <v>0.68402777777777779</v>
      </c>
      <c r="F341" t="s">
        <v>180</v>
      </c>
      <c r="G341" t="s">
        <v>180</v>
      </c>
      <c r="H341" t="s">
        <v>180</v>
      </c>
      <c r="I341" t="s">
        <v>180</v>
      </c>
      <c r="J341" t="s">
        <v>285</v>
      </c>
      <c r="K341" t="s">
        <v>762</v>
      </c>
      <c r="L341" t="s">
        <v>803</v>
      </c>
    </row>
    <row r="342" spans="1:12" x14ac:dyDescent="0.2">
      <c r="A342">
        <v>2006</v>
      </c>
      <c r="B342" s="1">
        <v>39081</v>
      </c>
      <c r="C342" s="3">
        <f t="shared" si="10"/>
        <v>2006</v>
      </c>
      <c r="D342" s="3">
        <f t="shared" si="11"/>
        <v>12</v>
      </c>
      <c r="E342" s="2">
        <v>0.93402777777777779</v>
      </c>
      <c r="F342" t="s">
        <v>171</v>
      </c>
      <c r="G342" t="s">
        <v>172</v>
      </c>
      <c r="H342" t="s">
        <v>834</v>
      </c>
      <c r="I342" t="s">
        <v>210</v>
      </c>
      <c r="J342" t="s">
        <v>26</v>
      </c>
      <c r="K342" t="s">
        <v>862</v>
      </c>
      <c r="L342" t="s">
        <v>843</v>
      </c>
    </row>
    <row r="343" spans="1:12" x14ac:dyDescent="0.2">
      <c r="A343">
        <v>2007</v>
      </c>
      <c r="B343" s="1">
        <v>39095</v>
      </c>
      <c r="C343" s="3">
        <f t="shared" si="10"/>
        <v>2007</v>
      </c>
      <c r="D343" s="3">
        <f t="shared" si="11"/>
        <v>1</v>
      </c>
      <c r="E343" s="2">
        <v>0.20833333333333334</v>
      </c>
      <c r="F343" t="s">
        <v>279</v>
      </c>
      <c r="G343" t="s">
        <v>260</v>
      </c>
      <c r="H343" t="s">
        <v>766</v>
      </c>
      <c r="I343" t="s">
        <v>210</v>
      </c>
      <c r="J343" t="s">
        <v>9</v>
      </c>
      <c r="K343" t="s">
        <v>862</v>
      </c>
      <c r="L343" t="s">
        <v>843</v>
      </c>
    </row>
    <row r="344" spans="1:12" x14ac:dyDescent="0.2">
      <c r="A344">
        <v>2007</v>
      </c>
      <c r="B344" s="1">
        <v>39095</v>
      </c>
      <c r="C344" s="3">
        <f t="shared" si="10"/>
        <v>2007</v>
      </c>
      <c r="D344" s="3">
        <f t="shared" si="11"/>
        <v>1</v>
      </c>
      <c r="E344" s="2">
        <v>0.3125</v>
      </c>
      <c r="F344" t="s">
        <v>89</v>
      </c>
      <c r="G344" t="s">
        <v>90</v>
      </c>
      <c r="H344" t="s">
        <v>770</v>
      </c>
      <c r="I344" t="s">
        <v>231</v>
      </c>
      <c r="J344" t="s">
        <v>9</v>
      </c>
      <c r="K344" t="s">
        <v>862</v>
      </c>
      <c r="L344" t="s">
        <v>843</v>
      </c>
    </row>
    <row r="345" spans="1:12" x14ac:dyDescent="0.2">
      <c r="A345">
        <v>2007</v>
      </c>
      <c r="B345" s="1">
        <v>39098</v>
      </c>
      <c r="C345" s="3">
        <f t="shared" si="10"/>
        <v>2007</v>
      </c>
      <c r="D345" s="3">
        <f t="shared" si="11"/>
        <v>1</v>
      </c>
      <c r="E345" s="2">
        <v>8.3333333333333329E-2</v>
      </c>
      <c r="F345" t="s">
        <v>145</v>
      </c>
      <c r="G345" t="s">
        <v>146</v>
      </c>
      <c r="H345" t="s">
        <v>778</v>
      </c>
      <c r="I345" t="s">
        <v>117</v>
      </c>
      <c r="J345" t="s">
        <v>286</v>
      </c>
      <c r="K345" t="s">
        <v>862</v>
      </c>
      <c r="L345" t="s">
        <v>842</v>
      </c>
    </row>
    <row r="346" spans="1:12" x14ac:dyDescent="0.2">
      <c r="A346">
        <v>2007</v>
      </c>
      <c r="B346" s="1">
        <v>39126</v>
      </c>
      <c r="C346" s="3">
        <f t="shared" si="10"/>
        <v>2007</v>
      </c>
      <c r="D346" s="3">
        <f t="shared" si="11"/>
        <v>2</v>
      </c>
      <c r="E346" s="2">
        <v>0.58333333333333337</v>
      </c>
      <c r="F346" t="s">
        <v>123</v>
      </c>
      <c r="G346" t="s">
        <v>124</v>
      </c>
      <c r="H346" t="s">
        <v>766</v>
      </c>
      <c r="I346" t="s">
        <v>231</v>
      </c>
      <c r="J346" t="s">
        <v>287</v>
      </c>
      <c r="K346" t="s">
        <v>862</v>
      </c>
      <c r="L346" t="s">
        <v>843</v>
      </c>
    </row>
    <row r="347" spans="1:12" x14ac:dyDescent="0.2">
      <c r="A347">
        <v>2007</v>
      </c>
      <c r="B347" s="1">
        <v>39126</v>
      </c>
      <c r="C347" s="3">
        <f t="shared" si="10"/>
        <v>2007</v>
      </c>
      <c r="D347" s="3">
        <f t="shared" si="11"/>
        <v>2</v>
      </c>
      <c r="E347" s="2">
        <v>0.70833333333333337</v>
      </c>
      <c r="F347" t="s">
        <v>129</v>
      </c>
      <c r="G347" t="s">
        <v>130</v>
      </c>
      <c r="H347" t="s">
        <v>767</v>
      </c>
      <c r="I347" t="s">
        <v>231</v>
      </c>
      <c r="J347" t="s">
        <v>99</v>
      </c>
      <c r="K347" t="s">
        <v>862</v>
      </c>
      <c r="L347" t="s">
        <v>843</v>
      </c>
    </row>
    <row r="348" spans="1:12" x14ac:dyDescent="0.2">
      <c r="A348">
        <v>2007</v>
      </c>
      <c r="B348" s="1">
        <v>39137</v>
      </c>
      <c r="C348" s="3">
        <f t="shared" si="10"/>
        <v>2007</v>
      </c>
      <c r="D348" s="3">
        <f t="shared" si="11"/>
        <v>2</v>
      </c>
      <c r="E348" s="2">
        <v>0.66666666666666663</v>
      </c>
      <c r="F348" t="s">
        <v>288</v>
      </c>
      <c r="G348" t="s">
        <v>289</v>
      </c>
      <c r="H348" t="s">
        <v>769</v>
      </c>
      <c r="I348" t="s">
        <v>210</v>
      </c>
      <c r="J348" t="s">
        <v>9</v>
      </c>
      <c r="K348" t="s">
        <v>862</v>
      </c>
      <c r="L348" t="s">
        <v>843</v>
      </c>
    </row>
    <row r="349" spans="1:12" x14ac:dyDescent="0.2">
      <c r="A349">
        <v>2007</v>
      </c>
      <c r="B349" s="1">
        <v>39137</v>
      </c>
      <c r="C349" s="3">
        <f t="shared" si="10"/>
        <v>2007</v>
      </c>
      <c r="D349" s="3">
        <f t="shared" si="11"/>
        <v>2</v>
      </c>
      <c r="E349" s="2">
        <v>0.75</v>
      </c>
      <c r="F349" t="s">
        <v>290</v>
      </c>
      <c r="G349" t="s">
        <v>291</v>
      </c>
      <c r="H349" t="s">
        <v>770</v>
      </c>
      <c r="I349" t="s">
        <v>210</v>
      </c>
      <c r="J349" t="s">
        <v>9</v>
      </c>
      <c r="K349" t="s">
        <v>862</v>
      </c>
      <c r="L349" t="s">
        <v>843</v>
      </c>
    </row>
    <row r="350" spans="1:12" x14ac:dyDescent="0.2">
      <c r="A350">
        <v>2007</v>
      </c>
      <c r="B350" s="1">
        <v>39137</v>
      </c>
      <c r="C350" s="3">
        <f t="shared" si="10"/>
        <v>2007</v>
      </c>
      <c r="D350" s="3">
        <f t="shared" si="11"/>
        <v>2</v>
      </c>
      <c r="E350" s="2">
        <v>0.80763888888888891</v>
      </c>
      <c r="F350" t="s">
        <v>290</v>
      </c>
      <c r="G350" t="s">
        <v>291</v>
      </c>
      <c r="H350" t="s">
        <v>770</v>
      </c>
      <c r="I350" t="s">
        <v>231</v>
      </c>
      <c r="J350" t="s">
        <v>9</v>
      </c>
      <c r="K350" t="s">
        <v>862</v>
      </c>
      <c r="L350" t="s">
        <v>843</v>
      </c>
    </row>
    <row r="351" spans="1:12" x14ac:dyDescent="0.2">
      <c r="A351">
        <v>2007</v>
      </c>
      <c r="B351" s="1">
        <v>39141</v>
      </c>
      <c r="C351" s="3">
        <f t="shared" si="10"/>
        <v>2007</v>
      </c>
      <c r="D351" s="3">
        <f t="shared" si="11"/>
        <v>2</v>
      </c>
      <c r="E351" s="2">
        <v>3.125E-2</v>
      </c>
      <c r="F351" t="s">
        <v>44</v>
      </c>
      <c r="G351" t="s">
        <v>45</v>
      </c>
      <c r="H351" t="s">
        <v>777</v>
      </c>
      <c r="I351" t="s">
        <v>117</v>
      </c>
      <c r="J351" t="s">
        <v>99</v>
      </c>
      <c r="K351" t="s">
        <v>862</v>
      </c>
      <c r="L351" t="s">
        <v>843</v>
      </c>
    </row>
    <row r="352" spans="1:12" x14ac:dyDescent="0.2">
      <c r="A352">
        <v>2007</v>
      </c>
      <c r="B352" s="1">
        <v>39142</v>
      </c>
      <c r="C352" s="3">
        <f t="shared" si="10"/>
        <v>2007</v>
      </c>
      <c r="D352" s="3">
        <f t="shared" si="11"/>
        <v>3</v>
      </c>
      <c r="E352" s="2">
        <v>0.90277777777777779</v>
      </c>
      <c r="F352" t="s">
        <v>181</v>
      </c>
      <c r="G352" t="s">
        <v>182</v>
      </c>
      <c r="H352" t="s">
        <v>772</v>
      </c>
      <c r="I352" t="s">
        <v>8</v>
      </c>
      <c r="J352" t="s">
        <v>292</v>
      </c>
      <c r="K352" t="s">
        <v>862</v>
      </c>
      <c r="L352" t="s">
        <v>842</v>
      </c>
    </row>
    <row r="353" spans="1:12" x14ac:dyDescent="0.2">
      <c r="A353">
        <v>2007</v>
      </c>
      <c r="B353" s="1">
        <v>39172</v>
      </c>
      <c r="C353" s="3">
        <f t="shared" si="10"/>
        <v>2007</v>
      </c>
      <c r="D353" s="3">
        <f t="shared" si="11"/>
        <v>3</v>
      </c>
      <c r="E353" s="2">
        <v>0.3125</v>
      </c>
      <c r="F353" t="s">
        <v>12</v>
      </c>
      <c r="G353" t="s">
        <v>13</v>
      </c>
      <c r="H353" t="s">
        <v>780</v>
      </c>
      <c r="I353" t="s">
        <v>25</v>
      </c>
      <c r="J353" t="s">
        <v>111</v>
      </c>
      <c r="K353" t="s">
        <v>862</v>
      </c>
      <c r="L353" t="s">
        <v>842</v>
      </c>
    </row>
    <row r="354" spans="1:12" x14ac:dyDescent="0.2">
      <c r="A354">
        <v>2007</v>
      </c>
      <c r="B354" s="1">
        <v>39177</v>
      </c>
      <c r="C354" s="3">
        <f t="shared" si="10"/>
        <v>2007</v>
      </c>
      <c r="D354" s="3">
        <f t="shared" si="11"/>
        <v>4</v>
      </c>
      <c r="E354" s="2">
        <v>0.88888888888888884</v>
      </c>
      <c r="F354" t="s">
        <v>232</v>
      </c>
      <c r="G354" t="s">
        <v>233</v>
      </c>
      <c r="H354" t="s">
        <v>767</v>
      </c>
      <c r="I354" t="s">
        <v>34</v>
      </c>
      <c r="J354" t="s">
        <v>293</v>
      </c>
      <c r="K354" t="s">
        <v>862</v>
      </c>
      <c r="L354" t="s">
        <v>843</v>
      </c>
    </row>
    <row r="355" spans="1:12" x14ac:dyDescent="0.2">
      <c r="A355">
        <v>2007</v>
      </c>
      <c r="B355" s="1">
        <v>39184</v>
      </c>
      <c r="C355" s="3">
        <f t="shared" si="10"/>
        <v>2007</v>
      </c>
      <c r="D355" s="3">
        <f t="shared" si="11"/>
        <v>4</v>
      </c>
      <c r="E355" s="2">
        <v>2.2222222222222223E-2</v>
      </c>
      <c r="F355" t="s">
        <v>44</v>
      </c>
      <c r="G355" t="s">
        <v>45</v>
      </c>
      <c r="H355" t="s">
        <v>777</v>
      </c>
      <c r="I355" t="s">
        <v>117</v>
      </c>
      <c r="J355" t="s">
        <v>141</v>
      </c>
      <c r="K355" t="s">
        <v>862</v>
      </c>
      <c r="L355" t="s">
        <v>842</v>
      </c>
    </row>
    <row r="356" spans="1:12" x14ac:dyDescent="0.2">
      <c r="A356">
        <v>2007</v>
      </c>
      <c r="B356" s="1">
        <v>39186</v>
      </c>
      <c r="C356" s="3">
        <f t="shared" si="10"/>
        <v>2007</v>
      </c>
      <c r="D356" s="3">
        <f t="shared" si="11"/>
        <v>4</v>
      </c>
      <c r="E356" s="2">
        <v>0.375</v>
      </c>
      <c r="F356" t="s">
        <v>294</v>
      </c>
      <c r="G356" t="s">
        <v>295</v>
      </c>
      <c r="H356" t="s">
        <v>767</v>
      </c>
      <c r="I356" t="s">
        <v>34</v>
      </c>
      <c r="J356" t="s">
        <v>141</v>
      </c>
      <c r="K356" t="s">
        <v>862</v>
      </c>
      <c r="L356" t="s">
        <v>842</v>
      </c>
    </row>
    <row r="357" spans="1:12" x14ac:dyDescent="0.2">
      <c r="A357">
        <v>2007</v>
      </c>
      <c r="B357" s="1">
        <v>39188</v>
      </c>
      <c r="C357" s="3">
        <f t="shared" si="10"/>
        <v>2007</v>
      </c>
      <c r="D357" s="3">
        <f t="shared" si="11"/>
        <v>4</v>
      </c>
      <c r="E357" s="2">
        <v>0.33333333333333331</v>
      </c>
      <c r="F357" t="s">
        <v>296</v>
      </c>
      <c r="G357" t="s">
        <v>297</v>
      </c>
      <c r="H357" t="s">
        <v>767</v>
      </c>
      <c r="I357" t="s">
        <v>34</v>
      </c>
      <c r="J357" t="s">
        <v>111</v>
      </c>
      <c r="K357" t="s">
        <v>862</v>
      </c>
      <c r="L357" t="s">
        <v>842</v>
      </c>
    </row>
    <row r="358" spans="1:12" x14ac:dyDescent="0.2">
      <c r="A358">
        <v>2007</v>
      </c>
      <c r="B358" s="1">
        <v>39188</v>
      </c>
      <c r="C358" s="3">
        <f t="shared" si="10"/>
        <v>2007</v>
      </c>
      <c r="D358" s="3">
        <f t="shared" si="11"/>
        <v>4</v>
      </c>
      <c r="E358" s="2">
        <v>0.42638888888888887</v>
      </c>
      <c r="F358" t="s">
        <v>232</v>
      </c>
      <c r="G358" t="s">
        <v>233</v>
      </c>
      <c r="H358" t="s">
        <v>767</v>
      </c>
      <c r="I358" t="s">
        <v>34</v>
      </c>
      <c r="J358" t="s">
        <v>293</v>
      </c>
      <c r="K358" t="s">
        <v>862</v>
      </c>
      <c r="L358" t="s">
        <v>843</v>
      </c>
    </row>
    <row r="359" spans="1:12" x14ac:dyDescent="0.2">
      <c r="A359">
        <v>2007</v>
      </c>
      <c r="B359" s="1">
        <v>39188</v>
      </c>
      <c r="C359" s="3">
        <f t="shared" si="10"/>
        <v>2007</v>
      </c>
      <c r="D359" s="3">
        <f t="shared" si="11"/>
        <v>4</v>
      </c>
      <c r="E359" s="2">
        <v>0.45833333333333331</v>
      </c>
      <c r="F359" t="s">
        <v>10</v>
      </c>
      <c r="G359" t="s">
        <v>11</v>
      </c>
      <c r="H359" t="s">
        <v>772</v>
      </c>
      <c r="I359" t="s">
        <v>8</v>
      </c>
      <c r="J359" t="s">
        <v>283</v>
      </c>
      <c r="K359" t="s">
        <v>862</v>
      </c>
      <c r="L359" t="s">
        <v>842</v>
      </c>
    </row>
    <row r="360" spans="1:12" x14ac:dyDescent="0.2">
      <c r="A360">
        <v>2007</v>
      </c>
      <c r="B360" s="1">
        <v>39188</v>
      </c>
      <c r="C360" s="3">
        <f t="shared" si="10"/>
        <v>2007</v>
      </c>
      <c r="D360" s="3">
        <f t="shared" si="11"/>
        <v>4</v>
      </c>
      <c r="E360" s="2">
        <v>0.58333333333333337</v>
      </c>
      <c r="F360" t="s">
        <v>129</v>
      </c>
      <c r="G360" t="s">
        <v>130</v>
      </c>
      <c r="H360" t="s">
        <v>767</v>
      </c>
      <c r="I360" t="s">
        <v>231</v>
      </c>
      <c r="J360" t="s">
        <v>111</v>
      </c>
      <c r="K360" t="s">
        <v>862</v>
      </c>
      <c r="L360" t="s">
        <v>843</v>
      </c>
    </row>
    <row r="361" spans="1:12" x14ac:dyDescent="0.2">
      <c r="A361">
        <v>2007</v>
      </c>
      <c r="B361" s="1">
        <v>39188</v>
      </c>
      <c r="C361" s="3">
        <f t="shared" si="10"/>
        <v>2007</v>
      </c>
      <c r="D361" s="3">
        <f t="shared" si="11"/>
        <v>4</v>
      </c>
      <c r="E361" s="2">
        <v>0.58611111111111114</v>
      </c>
      <c r="F361" t="s">
        <v>55</v>
      </c>
      <c r="G361" t="s">
        <v>56</v>
      </c>
      <c r="H361" t="s">
        <v>772</v>
      </c>
      <c r="I361" t="s">
        <v>8</v>
      </c>
      <c r="J361" t="s">
        <v>141</v>
      </c>
      <c r="K361" t="s">
        <v>862</v>
      </c>
      <c r="L361" t="s">
        <v>842</v>
      </c>
    </row>
    <row r="362" spans="1:12" x14ac:dyDescent="0.2">
      <c r="A362">
        <v>2007</v>
      </c>
      <c r="B362" s="1">
        <v>39204</v>
      </c>
      <c r="C362" s="3">
        <f t="shared" si="10"/>
        <v>2007</v>
      </c>
      <c r="D362" s="3">
        <f t="shared" si="11"/>
        <v>5</v>
      </c>
      <c r="E362" s="2">
        <v>0.5625</v>
      </c>
      <c r="F362" t="s">
        <v>12</v>
      </c>
      <c r="G362" t="s">
        <v>13</v>
      </c>
      <c r="H362" t="s">
        <v>780</v>
      </c>
      <c r="I362" t="s">
        <v>25</v>
      </c>
      <c r="J362" t="s">
        <v>125</v>
      </c>
      <c r="K362" t="s">
        <v>862</v>
      </c>
      <c r="L362" t="s">
        <v>842</v>
      </c>
    </row>
    <row r="363" spans="1:12" x14ac:dyDescent="0.2">
      <c r="A363">
        <v>2007</v>
      </c>
      <c r="B363" s="1">
        <v>39217</v>
      </c>
      <c r="C363" s="3">
        <f t="shared" si="10"/>
        <v>2007</v>
      </c>
      <c r="D363" s="3">
        <f t="shared" si="11"/>
        <v>5</v>
      </c>
      <c r="E363" s="2">
        <v>0.625</v>
      </c>
      <c r="F363" t="s">
        <v>89</v>
      </c>
      <c r="G363" t="s">
        <v>90</v>
      </c>
      <c r="H363" t="s">
        <v>770</v>
      </c>
      <c r="I363" t="s">
        <v>231</v>
      </c>
      <c r="J363" t="s">
        <v>111</v>
      </c>
      <c r="K363" t="s">
        <v>862</v>
      </c>
      <c r="L363" t="s">
        <v>842</v>
      </c>
    </row>
    <row r="364" spans="1:12" x14ac:dyDescent="0.2">
      <c r="A364">
        <v>2007</v>
      </c>
      <c r="B364" s="1">
        <v>39218</v>
      </c>
      <c r="C364" s="3">
        <f t="shared" si="10"/>
        <v>2007</v>
      </c>
      <c r="D364" s="3">
        <f t="shared" si="11"/>
        <v>5</v>
      </c>
      <c r="E364" s="2">
        <v>0.75</v>
      </c>
      <c r="F364" t="s">
        <v>100</v>
      </c>
      <c r="G364" t="s">
        <v>101</v>
      </c>
      <c r="H364" t="s">
        <v>767</v>
      </c>
      <c r="I364" t="s">
        <v>34</v>
      </c>
      <c r="J364" t="s">
        <v>109</v>
      </c>
      <c r="K364" t="s">
        <v>862</v>
      </c>
      <c r="L364" t="s">
        <v>842</v>
      </c>
    </row>
    <row r="365" spans="1:12" x14ac:dyDescent="0.2">
      <c r="A365">
        <v>2007</v>
      </c>
      <c r="B365" s="1">
        <v>39238</v>
      </c>
      <c r="C365" s="3">
        <f t="shared" si="10"/>
        <v>2007</v>
      </c>
      <c r="D365" s="3">
        <f t="shared" si="11"/>
        <v>6</v>
      </c>
      <c r="E365" s="2">
        <v>0.45555555555555555</v>
      </c>
      <c r="F365" t="s">
        <v>269</v>
      </c>
      <c r="G365" t="s">
        <v>270</v>
      </c>
      <c r="H365" t="s">
        <v>778</v>
      </c>
      <c r="I365" t="s">
        <v>117</v>
      </c>
      <c r="J365" t="s">
        <v>176</v>
      </c>
      <c r="K365" t="s">
        <v>762</v>
      </c>
      <c r="L365" t="s">
        <v>803</v>
      </c>
    </row>
    <row r="366" spans="1:12" x14ac:dyDescent="0.2">
      <c r="A366">
        <v>2007</v>
      </c>
      <c r="B366" s="1">
        <v>39260</v>
      </c>
      <c r="C366" s="3">
        <f t="shared" si="10"/>
        <v>2007</v>
      </c>
      <c r="D366" s="3">
        <f t="shared" si="11"/>
        <v>6</v>
      </c>
      <c r="E366" s="2">
        <v>0.65347222222222223</v>
      </c>
      <c r="F366" t="s">
        <v>32</v>
      </c>
      <c r="G366" t="s">
        <v>33</v>
      </c>
      <c r="H366" t="s">
        <v>767</v>
      </c>
      <c r="I366" t="s">
        <v>34</v>
      </c>
      <c r="J366" t="s">
        <v>298</v>
      </c>
      <c r="K366" t="s">
        <v>862</v>
      </c>
      <c r="L366" t="s">
        <v>842</v>
      </c>
    </row>
    <row r="367" spans="1:12" x14ac:dyDescent="0.2">
      <c r="A367">
        <v>2007</v>
      </c>
      <c r="B367" s="1">
        <v>39262</v>
      </c>
      <c r="C367" s="3">
        <f t="shared" si="10"/>
        <v>2007</v>
      </c>
      <c r="D367" s="3">
        <f t="shared" si="11"/>
        <v>6</v>
      </c>
      <c r="E367" s="2">
        <v>0.39097222222222222</v>
      </c>
      <c r="F367" t="s">
        <v>52</v>
      </c>
      <c r="G367" t="s">
        <v>53</v>
      </c>
      <c r="H367" t="s">
        <v>782</v>
      </c>
      <c r="I367" t="s">
        <v>117</v>
      </c>
      <c r="J367" t="s">
        <v>299</v>
      </c>
      <c r="K367" t="s">
        <v>762</v>
      </c>
      <c r="L367" t="s">
        <v>803</v>
      </c>
    </row>
    <row r="368" spans="1:12" x14ac:dyDescent="0.2">
      <c r="A368">
        <v>2007</v>
      </c>
      <c r="B368" s="1">
        <v>39268</v>
      </c>
      <c r="C368" s="3">
        <f t="shared" si="10"/>
        <v>2007</v>
      </c>
      <c r="D368" s="3">
        <f t="shared" si="11"/>
        <v>7</v>
      </c>
      <c r="E368" s="2">
        <v>0.79166666666666663</v>
      </c>
      <c r="F368" t="s">
        <v>89</v>
      </c>
      <c r="G368" t="s">
        <v>90</v>
      </c>
      <c r="H368" t="s">
        <v>770</v>
      </c>
      <c r="I368" t="s">
        <v>231</v>
      </c>
      <c r="J368" t="s">
        <v>109</v>
      </c>
      <c r="K368" t="s">
        <v>862</v>
      </c>
      <c r="L368" t="s">
        <v>842</v>
      </c>
    </row>
    <row r="369" spans="1:13" x14ac:dyDescent="0.2">
      <c r="A369">
        <v>2007</v>
      </c>
      <c r="B369" s="1">
        <v>39273</v>
      </c>
      <c r="C369" s="3">
        <f t="shared" si="10"/>
        <v>2007</v>
      </c>
      <c r="D369" s="3">
        <f t="shared" si="11"/>
        <v>7</v>
      </c>
      <c r="E369" s="2">
        <v>0.45833333333333331</v>
      </c>
      <c r="F369" t="s">
        <v>32</v>
      </c>
      <c r="G369" t="s">
        <v>33</v>
      </c>
      <c r="H369" t="s">
        <v>767</v>
      </c>
      <c r="I369" t="s">
        <v>34</v>
      </c>
      <c r="J369" t="s">
        <v>300</v>
      </c>
      <c r="K369" t="s">
        <v>862</v>
      </c>
      <c r="L369" t="s">
        <v>842</v>
      </c>
    </row>
    <row r="370" spans="1:13" x14ac:dyDescent="0.2">
      <c r="A370">
        <v>2007</v>
      </c>
      <c r="B370" s="1">
        <v>39281</v>
      </c>
      <c r="C370" s="3">
        <f t="shared" si="10"/>
        <v>2007</v>
      </c>
      <c r="D370" s="3">
        <f t="shared" si="11"/>
        <v>7</v>
      </c>
      <c r="E370" s="2">
        <v>0.75</v>
      </c>
      <c r="F370" t="s">
        <v>36</v>
      </c>
      <c r="G370" t="s">
        <v>37</v>
      </c>
      <c r="H370" t="s">
        <v>766</v>
      </c>
      <c r="I370" t="s">
        <v>231</v>
      </c>
      <c r="J370" t="s">
        <v>26</v>
      </c>
      <c r="K370" t="s">
        <v>862</v>
      </c>
      <c r="L370" t="s">
        <v>842</v>
      </c>
    </row>
    <row r="371" spans="1:13" x14ac:dyDescent="0.2">
      <c r="A371">
        <v>2007</v>
      </c>
      <c r="B371" s="1">
        <v>39282</v>
      </c>
      <c r="C371" s="3">
        <f t="shared" si="10"/>
        <v>2007</v>
      </c>
      <c r="D371" s="3">
        <f t="shared" si="11"/>
        <v>7</v>
      </c>
      <c r="E371" s="2">
        <v>0.625</v>
      </c>
      <c r="F371" t="s">
        <v>301</v>
      </c>
      <c r="G371" t="s">
        <v>302</v>
      </c>
      <c r="H371" t="s">
        <v>775</v>
      </c>
      <c r="I371" t="s">
        <v>231</v>
      </c>
      <c r="J371" t="s">
        <v>292</v>
      </c>
      <c r="K371" t="s">
        <v>862</v>
      </c>
      <c r="L371" t="s">
        <v>842</v>
      </c>
    </row>
    <row r="372" spans="1:13" x14ac:dyDescent="0.2">
      <c r="A372">
        <v>2007</v>
      </c>
      <c r="B372" s="1">
        <v>39282</v>
      </c>
      <c r="C372" s="3">
        <f t="shared" si="10"/>
        <v>2007</v>
      </c>
      <c r="D372" s="3">
        <f t="shared" si="11"/>
        <v>7</v>
      </c>
      <c r="E372" s="2">
        <v>0.65972222222222221</v>
      </c>
      <c r="F372" t="s">
        <v>22</v>
      </c>
      <c r="G372" t="s">
        <v>23</v>
      </c>
      <c r="H372" t="s">
        <v>772</v>
      </c>
      <c r="I372" t="s">
        <v>8</v>
      </c>
      <c r="J372" t="s">
        <v>300</v>
      </c>
      <c r="K372" t="s">
        <v>862</v>
      </c>
      <c r="L372" t="s">
        <v>842</v>
      </c>
    </row>
    <row r="373" spans="1:13" x14ac:dyDescent="0.2">
      <c r="A373">
        <v>2007</v>
      </c>
      <c r="B373" s="1">
        <v>39303</v>
      </c>
      <c r="C373" s="3">
        <f t="shared" si="10"/>
        <v>2007</v>
      </c>
      <c r="D373" s="3">
        <f t="shared" si="11"/>
        <v>8</v>
      </c>
      <c r="E373" s="2">
        <v>0.62013888888888891</v>
      </c>
      <c r="F373" t="s">
        <v>106</v>
      </c>
      <c r="G373" t="s">
        <v>107</v>
      </c>
      <c r="H373" t="s">
        <v>767</v>
      </c>
      <c r="I373" t="s">
        <v>231</v>
      </c>
      <c r="J373" t="s">
        <v>111</v>
      </c>
      <c r="K373" t="s">
        <v>862</v>
      </c>
      <c r="L373" t="s">
        <v>842</v>
      </c>
    </row>
    <row r="374" spans="1:13" x14ac:dyDescent="0.2">
      <c r="A374">
        <v>2007</v>
      </c>
      <c r="B374" s="1">
        <v>39307</v>
      </c>
      <c r="C374" s="3">
        <f t="shared" si="10"/>
        <v>2007</v>
      </c>
      <c r="D374" s="3">
        <f t="shared" si="11"/>
        <v>8</v>
      </c>
      <c r="E374" s="2">
        <v>6.25E-2</v>
      </c>
      <c r="F374" t="s">
        <v>84</v>
      </c>
      <c r="G374" t="s">
        <v>85</v>
      </c>
      <c r="H374" t="s">
        <v>766</v>
      </c>
      <c r="I374" t="s">
        <v>8</v>
      </c>
      <c r="J374" t="s">
        <v>216</v>
      </c>
      <c r="K374" t="s">
        <v>862</v>
      </c>
      <c r="L374" t="s">
        <v>842</v>
      </c>
    </row>
    <row r="375" spans="1:13" x14ac:dyDescent="0.2">
      <c r="A375">
        <v>2007</v>
      </c>
      <c r="B375" s="1">
        <v>39308</v>
      </c>
      <c r="C375" s="3">
        <f t="shared" si="10"/>
        <v>2007</v>
      </c>
      <c r="D375" s="3">
        <f t="shared" si="11"/>
        <v>8</v>
      </c>
      <c r="E375" s="2">
        <v>0.58333333333333337</v>
      </c>
      <c r="F375" t="s">
        <v>303</v>
      </c>
      <c r="G375" t="s">
        <v>304</v>
      </c>
      <c r="H375" t="s">
        <v>780</v>
      </c>
      <c r="I375" t="s">
        <v>42</v>
      </c>
      <c r="J375" t="s">
        <v>305</v>
      </c>
      <c r="K375" t="s">
        <v>862</v>
      </c>
      <c r="L375" t="s">
        <v>844</v>
      </c>
    </row>
    <row r="376" spans="1:13" x14ac:dyDescent="0.2">
      <c r="A376">
        <v>2007</v>
      </c>
      <c r="B376" s="1">
        <v>39310</v>
      </c>
      <c r="C376" s="3">
        <f t="shared" si="10"/>
        <v>2007</v>
      </c>
      <c r="D376" s="3">
        <f t="shared" si="11"/>
        <v>8</v>
      </c>
      <c r="E376" s="2">
        <v>0.89583333333333337</v>
      </c>
      <c r="F376" t="s">
        <v>55</v>
      </c>
      <c r="G376" t="s">
        <v>56</v>
      </c>
      <c r="H376" t="s">
        <v>772</v>
      </c>
      <c r="I376" t="s">
        <v>8</v>
      </c>
      <c r="J376" t="s">
        <v>26</v>
      </c>
      <c r="K376" t="s">
        <v>862</v>
      </c>
      <c r="L376" t="s">
        <v>842</v>
      </c>
    </row>
    <row r="377" spans="1:13" x14ac:dyDescent="0.2">
      <c r="A377">
        <v>2007</v>
      </c>
      <c r="B377" s="1">
        <v>39313</v>
      </c>
      <c r="C377" s="3">
        <f t="shared" si="10"/>
        <v>2007</v>
      </c>
      <c r="D377" s="3">
        <f t="shared" si="11"/>
        <v>8</v>
      </c>
      <c r="E377" s="2">
        <v>0.9819444444444444</v>
      </c>
      <c r="F377" t="s">
        <v>22</v>
      </c>
      <c r="G377" t="s">
        <v>23</v>
      </c>
      <c r="H377" t="s">
        <v>772</v>
      </c>
      <c r="I377" t="s">
        <v>8</v>
      </c>
      <c r="J377" t="s">
        <v>111</v>
      </c>
      <c r="K377" t="s">
        <v>862</v>
      </c>
      <c r="L377" t="s">
        <v>845</v>
      </c>
    </row>
    <row r="378" spans="1:13" x14ac:dyDescent="0.2">
      <c r="A378">
        <v>2007</v>
      </c>
      <c r="B378" s="1">
        <v>39317</v>
      </c>
      <c r="C378" s="3">
        <f t="shared" si="10"/>
        <v>2007</v>
      </c>
      <c r="D378" s="3">
        <f t="shared" si="11"/>
        <v>8</v>
      </c>
      <c r="E378" s="2">
        <v>0.66666666666666663</v>
      </c>
      <c r="F378" t="s">
        <v>36</v>
      </c>
      <c r="G378" t="s">
        <v>37</v>
      </c>
      <c r="H378" t="s">
        <v>766</v>
      </c>
      <c r="I378" t="s">
        <v>231</v>
      </c>
      <c r="J378" t="s">
        <v>125</v>
      </c>
      <c r="K378" t="s">
        <v>862</v>
      </c>
      <c r="L378" t="s">
        <v>842</v>
      </c>
    </row>
    <row r="379" spans="1:13" x14ac:dyDescent="0.2">
      <c r="A379">
        <v>2007</v>
      </c>
      <c r="B379" s="1">
        <v>39318</v>
      </c>
      <c r="C379" s="3">
        <f t="shared" si="10"/>
        <v>2007</v>
      </c>
      <c r="D379" s="3">
        <f t="shared" si="11"/>
        <v>8</v>
      </c>
      <c r="E379" s="2">
        <v>0.75</v>
      </c>
      <c r="F379" t="s">
        <v>89</v>
      </c>
      <c r="G379" t="s">
        <v>90</v>
      </c>
      <c r="H379" t="s">
        <v>770</v>
      </c>
      <c r="I379" t="s">
        <v>231</v>
      </c>
      <c r="J379" t="s">
        <v>109</v>
      </c>
      <c r="K379" t="s">
        <v>862</v>
      </c>
      <c r="L379" t="s">
        <v>842</v>
      </c>
    </row>
    <row r="380" spans="1:13" x14ac:dyDescent="0.2">
      <c r="A380">
        <v>2007</v>
      </c>
      <c r="B380" s="1">
        <v>39323</v>
      </c>
      <c r="C380" s="3">
        <f t="shared" si="10"/>
        <v>2007</v>
      </c>
      <c r="D380" s="3">
        <f t="shared" si="11"/>
        <v>8</v>
      </c>
      <c r="E380" s="2">
        <v>0.57847222222222228</v>
      </c>
      <c r="F380" t="s">
        <v>44</v>
      </c>
      <c r="G380" t="s">
        <v>45</v>
      </c>
      <c r="H380" t="s">
        <v>777</v>
      </c>
      <c r="I380" t="s">
        <v>117</v>
      </c>
      <c r="J380" t="s">
        <v>306</v>
      </c>
      <c r="K380" t="s">
        <v>862</v>
      </c>
      <c r="L380" t="s">
        <v>844</v>
      </c>
    </row>
    <row r="381" spans="1:13" x14ac:dyDescent="0.2">
      <c r="A381">
        <v>2007</v>
      </c>
      <c r="B381" s="1">
        <v>39325</v>
      </c>
      <c r="C381" s="3">
        <f t="shared" si="10"/>
        <v>2007</v>
      </c>
      <c r="D381" s="3">
        <f t="shared" si="11"/>
        <v>8</v>
      </c>
      <c r="E381" s="2">
        <v>0.53125</v>
      </c>
      <c r="F381" t="s">
        <v>44</v>
      </c>
      <c r="G381" t="s">
        <v>45</v>
      </c>
      <c r="H381" t="s">
        <v>777</v>
      </c>
      <c r="I381" t="s">
        <v>117</v>
      </c>
      <c r="J381" t="s">
        <v>307</v>
      </c>
      <c r="K381" t="s">
        <v>862</v>
      </c>
      <c r="L381" t="s">
        <v>844</v>
      </c>
    </row>
    <row r="382" spans="1:13" x14ac:dyDescent="0.2">
      <c r="A382">
        <v>2007</v>
      </c>
      <c r="B382" s="1">
        <v>39338</v>
      </c>
      <c r="C382" s="3">
        <f t="shared" si="10"/>
        <v>2007</v>
      </c>
      <c r="D382" s="3">
        <f t="shared" si="11"/>
        <v>9</v>
      </c>
      <c r="E382" s="2">
        <v>0.16666666666666666</v>
      </c>
      <c r="F382" t="s">
        <v>12</v>
      </c>
      <c r="G382" t="s">
        <v>13</v>
      </c>
      <c r="H382" t="s">
        <v>780</v>
      </c>
      <c r="I382" t="s">
        <v>42</v>
      </c>
      <c r="J382" t="s">
        <v>308</v>
      </c>
      <c r="K382" t="s">
        <v>862</v>
      </c>
      <c r="L382" t="s">
        <v>845</v>
      </c>
      <c r="M382" t="s">
        <v>308</v>
      </c>
    </row>
    <row r="383" spans="1:13" x14ac:dyDescent="0.2">
      <c r="A383">
        <v>2007</v>
      </c>
      <c r="B383" s="1">
        <v>39342</v>
      </c>
      <c r="C383" s="3">
        <f t="shared" si="10"/>
        <v>2007</v>
      </c>
      <c r="D383" s="3">
        <f t="shared" si="11"/>
        <v>9</v>
      </c>
      <c r="E383" s="2">
        <v>0.79236111111111107</v>
      </c>
      <c r="F383" t="s">
        <v>68</v>
      </c>
      <c r="G383" t="s">
        <v>69</v>
      </c>
      <c r="H383" t="s">
        <v>766</v>
      </c>
      <c r="I383" t="s">
        <v>231</v>
      </c>
      <c r="J383" t="s">
        <v>309</v>
      </c>
      <c r="K383" t="s">
        <v>762</v>
      </c>
      <c r="L383" t="s">
        <v>803</v>
      </c>
    </row>
    <row r="384" spans="1:13" x14ac:dyDescent="0.2">
      <c r="A384">
        <v>2007</v>
      </c>
      <c r="B384" s="1">
        <v>39343</v>
      </c>
      <c r="C384" s="3">
        <f t="shared" si="10"/>
        <v>2007</v>
      </c>
      <c r="D384" s="3">
        <f t="shared" si="11"/>
        <v>9</v>
      </c>
      <c r="E384" s="2">
        <v>0.21875</v>
      </c>
      <c r="F384" t="s">
        <v>310</v>
      </c>
      <c r="G384" t="s">
        <v>311</v>
      </c>
      <c r="H384" t="s">
        <v>839</v>
      </c>
      <c r="I384" t="s">
        <v>231</v>
      </c>
      <c r="J384" t="s">
        <v>312</v>
      </c>
      <c r="K384" t="s">
        <v>862</v>
      </c>
      <c r="L384" t="s">
        <v>842</v>
      </c>
    </row>
    <row r="385" spans="1:12" x14ac:dyDescent="0.2">
      <c r="A385">
        <v>2007</v>
      </c>
      <c r="B385" s="1">
        <v>39373</v>
      </c>
      <c r="C385" s="3">
        <f t="shared" si="10"/>
        <v>2007</v>
      </c>
      <c r="D385" s="3">
        <f t="shared" si="11"/>
        <v>10</v>
      </c>
      <c r="E385" s="2">
        <v>0.625</v>
      </c>
      <c r="F385" t="s">
        <v>145</v>
      </c>
      <c r="G385" t="s">
        <v>146</v>
      </c>
      <c r="H385" t="s">
        <v>778</v>
      </c>
      <c r="I385" t="s">
        <v>117</v>
      </c>
      <c r="J385" t="s">
        <v>141</v>
      </c>
      <c r="K385" t="s">
        <v>862</v>
      </c>
      <c r="L385" t="s">
        <v>842</v>
      </c>
    </row>
    <row r="386" spans="1:12" x14ac:dyDescent="0.2">
      <c r="A386">
        <v>2007</v>
      </c>
      <c r="B386" s="1">
        <v>39377</v>
      </c>
      <c r="C386" s="3">
        <f t="shared" si="10"/>
        <v>2007</v>
      </c>
      <c r="D386" s="3">
        <f t="shared" si="11"/>
        <v>10</v>
      </c>
      <c r="E386" s="2">
        <v>0.58402777777777781</v>
      </c>
      <c r="F386" t="s">
        <v>44</v>
      </c>
      <c r="G386" t="s">
        <v>45</v>
      </c>
      <c r="H386" t="s">
        <v>777</v>
      </c>
      <c r="I386" t="s">
        <v>117</v>
      </c>
      <c r="J386" t="s">
        <v>313</v>
      </c>
      <c r="K386" t="s">
        <v>862</v>
      </c>
      <c r="L386" t="s">
        <v>137</v>
      </c>
    </row>
    <row r="387" spans="1:12" x14ac:dyDescent="0.2">
      <c r="A387">
        <v>2007</v>
      </c>
      <c r="B387" s="1">
        <v>39377</v>
      </c>
      <c r="C387" s="3">
        <f t="shared" ref="C387:C450" si="12">YEAR(B387)</f>
        <v>2007</v>
      </c>
      <c r="D387" s="3">
        <f t="shared" ref="D387:D450" si="13">MONTH(B387)</f>
        <v>10</v>
      </c>
      <c r="E387" s="2">
        <v>0.58680555555555558</v>
      </c>
      <c r="F387" t="s">
        <v>44</v>
      </c>
      <c r="G387" t="s">
        <v>45</v>
      </c>
      <c r="H387" t="s">
        <v>777</v>
      </c>
      <c r="I387" t="s">
        <v>117</v>
      </c>
      <c r="J387" t="s">
        <v>314</v>
      </c>
      <c r="K387" t="s">
        <v>862</v>
      </c>
      <c r="L387" t="s">
        <v>137</v>
      </c>
    </row>
    <row r="388" spans="1:12" x14ac:dyDescent="0.2">
      <c r="A388">
        <v>2007</v>
      </c>
      <c r="B388" s="1">
        <v>39377</v>
      </c>
      <c r="C388" s="3">
        <f t="shared" si="12"/>
        <v>2007</v>
      </c>
      <c r="D388" s="3">
        <f t="shared" si="13"/>
        <v>10</v>
      </c>
      <c r="E388" s="2">
        <v>0.58750000000000002</v>
      </c>
      <c r="F388" t="s">
        <v>44</v>
      </c>
      <c r="G388" t="s">
        <v>45</v>
      </c>
      <c r="H388" t="s">
        <v>777</v>
      </c>
      <c r="I388" t="s">
        <v>117</v>
      </c>
      <c r="J388" t="s">
        <v>314</v>
      </c>
      <c r="K388" t="s">
        <v>862</v>
      </c>
      <c r="L388" t="s">
        <v>137</v>
      </c>
    </row>
    <row r="389" spans="1:12" x14ac:dyDescent="0.2">
      <c r="A389">
        <v>2007</v>
      </c>
      <c r="B389" s="1">
        <v>39381</v>
      </c>
      <c r="C389" s="3">
        <f t="shared" si="12"/>
        <v>2007</v>
      </c>
      <c r="D389" s="3">
        <f t="shared" si="13"/>
        <v>10</v>
      </c>
      <c r="E389" s="2">
        <v>0.28055555555555556</v>
      </c>
      <c r="F389" t="s">
        <v>44</v>
      </c>
      <c r="G389" t="s">
        <v>45</v>
      </c>
      <c r="H389" t="s">
        <v>777</v>
      </c>
      <c r="I389" t="s">
        <v>117</v>
      </c>
      <c r="J389" t="s">
        <v>176</v>
      </c>
      <c r="K389" t="s">
        <v>862</v>
      </c>
      <c r="L389" t="s">
        <v>137</v>
      </c>
    </row>
    <row r="390" spans="1:12" x14ac:dyDescent="0.2">
      <c r="A390">
        <v>2007</v>
      </c>
      <c r="B390" s="1">
        <v>39381</v>
      </c>
      <c r="C390" s="3">
        <f t="shared" si="12"/>
        <v>2007</v>
      </c>
      <c r="D390" s="3">
        <f t="shared" si="13"/>
        <v>10</v>
      </c>
      <c r="E390" s="2">
        <v>0.28055555555555556</v>
      </c>
      <c r="F390" t="s">
        <v>44</v>
      </c>
      <c r="G390" t="s">
        <v>45</v>
      </c>
      <c r="H390" t="s">
        <v>777</v>
      </c>
      <c r="I390" t="s">
        <v>117</v>
      </c>
      <c r="J390" t="s">
        <v>314</v>
      </c>
      <c r="K390" t="s">
        <v>862</v>
      </c>
      <c r="L390" t="s">
        <v>137</v>
      </c>
    </row>
    <row r="391" spans="1:12" x14ac:dyDescent="0.2">
      <c r="A391">
        <v>2007</v>
      </c>
      <c r="B391" s="1">
        <v>39389</v>
      </c>
      <c r="C391" s="3">
        <f t="shared" si="12"/>
        <v>2007</v>
      </c>
      <c r="D391" s="3">
        <f t="shared" si="13"/>
        <v>11</v>
      </c>
      <c r="E391" s="2">
        <v>0.75</v>
      </c>
      <c r="F391" t="s">
        <v>315</v>
      </c>
      <c r="G391" t="s">
        <v>316</v>
      </c>
      <c r="H391" t="s">
        <v>767</v>
      </c>
      <c r="I391" t="s">
        <v>34</v>
      </c>
      <c r="J391" t="s">
        <v>854</v>
      </c>
      <c r="K391" t="s">
        <v>862</v>
      </c>
      <c r="L391" t="s">
        <v>845</v>
      </c>
    </row>
    <row r="392" spans="1:12" x14ac:dyDescent="0.2">
      <c r="A392">
        <v>2007</v>
      </c>
      <c r="B392" s="1">
        <v>39426</v>
      </c>
      <c r="C392" s="3">
        <f t="shared" si="12"/>
        <v>2007</v>
      </c>
      <c r="D392" s="3">
        <f t="shared" si="13"/>
        <v>12</v>
      </c>
      <c r="E392" s="2">
        <v>0.13055555555555556</v>
      </c>
      <c r="F392" t="s">
        <v>86</v>
      </c>
      <c r="G392" t="s">
        <v>87</v>
      </c>
      <c r="H392" t="s">
        <v>780</v>
      </c>
      <c r="I392" t="s">
        <v>42</v>
      </c>
      <c r="J392" t="s">
        <v>9</v>
      </c>
      <c r="K392" t="s">
        <v>862</v>
      </c>
      <c r="L392" t="s">
        <v>843</v>
      </c>
    </row>
    <row r="393" spans="1:12" x14ac:dyDescent="0.2">
      <c r="A393">
        <v>2007</v>
      </c>
      <c r="B393" s="1">
        <v>39427</v>
      </c>
      <c r="C393" s="3">
        <f t="shared" si="12"/>
        <v>2007</v>
      </c>
      <c r="D393" s="3">
        <f t="shared" si="13"/>
        <v>12</v>
      </c>
      <c r="E393" s="2">
        <v>0.16666666666666666</v>
      </c>
      <c r="F393" t="s">
        <v>197</v>
      </c>
      <c r="G393" t="s">
        <v>198</v>
      </c>
      <c r="H393" t="s">
        <v>780</v>
      </c>
      <c r="I393" t="s">
        <v>210</v>
      </c>
      <c r="J393" t="s">
        <v>9</v>
      </c>
      <c r="K393" t="s">
        <v>862</v>
      </c>
      <c r="L393" t="s">
        <v>843</v>
      </c>
    </row>
    <row r="394" spans="1:12" x14ac:dyDescent="0.2">
      <c r="A394">
        <v>2007</v>
      </c>
      <c r="B394" s="1">
        <v>39439</v>
      </c>
      <c r="C394" s="3">
        <f t="shared" si="12"/>
        <v>2007</v>
      </c>
      <c r="D394" s="3">
        <f t="shared" si="13"/>
        <v>12</v>
      </c>
      <c r="E394" s="2">
        <v>4.1666666666666664E-2</v>
      </c>
      <c r="F394" t="s">
        <v>36</v>
      </c>
      <c r="G394" t="s">
        <v>37</v>
      </c>
      <c r="H394" t="s">
        <v>766</v>
      </c>
      <c r="I394" t="s">
        <v>231</v>
      </c>
      <c r="J394" t="s">
        <v>109</v>
      </c>
      <c r="K394" t="s">
        <v>862</v>
      </c>
      <c r="L394" t="s">
        <v>842</v>
      </c>
    </row>
    <row r="395" spans="1:12" x14ac:dyDescent="0.2">
      <c r="A395">
        <v>2007</v>
      </c>
      <c r="B395" s="1">
        <v>39439</v>
      </c>
      <c r="C395" s="3">
        <f t="shared" si="12"/>
        <v>2007</v>
      </c>
      <c r="D395" s="3">
        <f t="shared" si="13"/>
        <v>12</v>
      </c>
      <c r="E395" s="2">
        <v>0.22916666666666666</v>
      </c>
      <c r="F395" t="s">
        <v>89</v>
      </c>
      <c r="G395" t="s">
        <v>90</v>
      </c>
      <c r="H395" t="s">
        <v>770</v>
      </c>
      <c r="I395" t="s">
        <v>231</v>
      </c>
      <c r="J395" t="s">
        <v>99</v>
      </c>
      <c r="K395" t="s">
        <v>862</v>
      </c>
      <c r="L395" t="s">
        <v>843</v>
      </c>
    </row>
    <row r="396" spans="1:12" x14ac:dyDescent="0.2">
      <c r="A396">
        <v>2008</v>
      </c>
      <c r="B396" s="1">
        <v>39451</v>
      </c>
      <c r="C396" s="3">
        <f t="shared" si="12"/>
        <v>2008</v>
      </c>
      <c r="D396" s="3">
        <f t="shared" si="13"/>
        <v>1</v>
      </c>
      <c r="E396" s="2">
        <v>0.16666666666666666</v>
      </c>
      <c r="F396" t="s">
        <v>44</v>
      </c>
      <c r="G396" t="s">
        <v>45</v>
      </c>
      <c r="H396" t="s">
        <v>777</v>
      </c>
      <c r="I396" t="s">
        <v>117</v>
      </c>
      <c r="J396" t="s">
        <v>99</v>
      </c>
      <c r="K396" t="s">
        <v>862</v>
      </c>
      <c r="L396" t="s">
        <v>843</v>
      </c>
    </row>
    <row r="397" spans="1:12" x14ac:dyDescent="0.2">
      <c r="A397">
        <v>2008</v>
      </c>
      <c r="B397" s="1">
        <v>39451</v>
      </c>
      <c r="C397" s="3">
        <f t="shared" si="12"/>
        <v>2008</v>
      </c>
      <c r="D397" s="3">
        <f t="shared" si="13"/>
        <v>1</v>
      </c>
      <c r="E397" s="2">
        <v>0.32430555555555557</v>
      </c>
      <c r="F397" t="s">
        <v>44</v>
      </c>
      <c r="G397" t="s">
        <v>45</v>
      </c>
      <c r="H397" t="s">
        <v>777</v>
      </c>
      <c r="I397" t="s">
        <v>117</v>
      </c>
      <c r="J397" t="s">
        <v>109</v>
      </c>
      <c r="K397" t="s">
        <v>862</v>
      </c>
      <c r="L397" t="s">
        <v>843</v>
      </c>
    </row>
    <row r="398" spans="1:12" x14ac:dyDescent="0.2">
      <c r="A398">
        <v>2008</v>
      </c>
      <c r="B398" s="1">
        <v>39476</v>
      </c>
      <c r="C398" s="3">
        <f t="shared" si="12"/>
        <v>2008</v>
      </c>
      <c r="D398" s="3">
        <f t="shared" si="13"/>
        <v>1</v>
      </c>
      <c r="E398" s="2">
        <v>0.66666666666666663</v>
      </c>
      <c r="F398" t="s">
        <v>317</v>
      </c>
      <c r="G398" t="s">
        <v>318</v>
      </c>
      <c r="H398" t="s">
        <v>780</v>
      </c>
      <c r="I398" t="s">
        <v>8</v>
      </c>
      <c r="J398" t="s">
        <v>111</v>
      </c>
      <c r="K398" t="s">
        <v>862</v>
      </c>
      <c r="L398" t="s">
        <v>842</v>
      </c>
    </row>
    <row r="399" spans="1:12" x14ac:dyDescent="0.2">
      <c r="A399">
        <v>2008</v>
      </c>
      <c r="B399" s="1">
        <v>39476</v>
      </c>
      <c r="C399" s="3">
        <f t="shared" si="12"/>
        <v>2008</v>
      </c>
      <c r="D399" s="3">
        <f t="shared" si="13"/>
        <v>1</v>
      </c>
      <c r="E399" s="2">
        <v>0.91666666666666663</v>
      </c>
      <c r="F399" t="s">
        <v>89</v>
      </c>
      <c r="G399" t="s">
        <v>90</v>
      </c>
      <c r="H399" t="s">
        <v>770</v>
      </c>
      <c r="I399" t="s">
        <v>231</v>
      </c>
      <c r="J399" t="s">
        <v>319</v>
      </c>
      <c r="K399" t="s">
        <v>862</v>
      </c>
      <c r="L399" t="s">
        <v>843</v>
      </c>
    </row>
    <row r="400" spans="1:12" x14ac:dyDescent="0.2">
      <c r="A400">
        <v>2008</v>
      </c>
      <c r="B400" s="1">
        <v>39476</v>
      </c>
      <c r="C400" s="3">
        <f t="shared" si="12"/>
        <v>2008</v>
      </c>
      <c r="D400" s="3">
        <f t="shared" si="13"/>
        <v>1</v>
      </c>
      <c r="E400" s="2">
        <v>0.97430555555555554</v>
      </c>
      <c r="F400" t="s">
        <v>48</v>
      </c>
      <c r="G400" t="s">
        <v>49</v>
      </c>
      <c r="H400" t="s">
        <v>766</v>
      </c>
      <c r="I400" t="s">
        <v>231</v>
      </c>
      <c r="J400" t="s">
        <v>141</v>
      </c>
      <c r="K400" t="s">
        <v>862</v>
      </c>
      <c r="L400" t="s">
        <v>842</v>
      </c>
    </row>
    <row r="401" spans="1:12" x14ac:dyDescent="0.2">
      <c r="A401">
        <v>2008</v>
      </c>
      <c r="B401" s="1">
        <v>39477</v>
      </c>
      <c r="C401" s="3">
        <f t="shared" si="12"/>
        <v>2008</v>
      </c>
      <c r="D401" s="3">
        <f t="shared" si="13"/>
        <v>1</v>
      </c>
      <c r="E401" s="2">
        <v>0.12916666666666668</v>
      </c>
      <c r="F401" t="s">
        <v>32</v>
      </c>
      <c r="G401" t="s">
        <v>33</v>
      </c>
      <c r="H401" t="s">
        <v>767</v>
      </c>
      <c r="I401" t="s">
        <v>34</v>
      </c>
      <c r="J401" t="s">
        <v>141</v>
      </c>
      <c r="K401" t="s">
        <v>862</v>
      </c>
      <c r="L401" t="s">
        <v>842</v>
      </c>
    </row>
    <row r="402" spans="1:12" x14ac:dyDescent="0.2">
      <c r="A402">
        <v>2008</v>
      </c>
      <c r="B402" s="1">
        <v>39483</v>
      </c>
      <c r="C402" s="3">
        <f t="shared" si="12"/>
        <v>2008</v>
      </c>
      <c r="D402" s="3">
        <f t="shared" si="13"/>
        <v>2</v>
      </c>
      <c r="E402" s="2">
        <v>0.91666666666666663</v>
      </c>
      <c r="F402" t="s">
        <v>320</v>
      </c>
      <c r="G402" t="s">
        <v>321</v>
      </c>
      <c r="H402" t="s">
        <v>766</v>
      </c>
      <c r="I402" t="s">
        <v>8</v>
      </c>
      <c r="J402" t="s">
        <v>26</v>
      </c>
      <c r="K402" t="s">
        <v>862</v>
      </c>
      <c r="L402" t="s">
        <v>842</v>
      </c>
    </row>
    <row r="403" spans="1:12" x14ac:dyDescent="0.2">
      <c r="A403">
        <v>2008</v>
      </c>
      <c r="B403" s="1">
        <v>39484</v>
      </c>
      <c r="C403" s="3">
        <f t="shared" si="12"/>
        <v>2008</v>
      </c>
      <c r="D403" s="3">
        <f t="shared" si="13"/>
        <v>2</v>
      </c>
      <c r="E403" s="2">
        <v>0.375</v>
      </c>
      <c r="F403" t="s">
        <v>322</v>
      </c>
      <c r="G403" t="s">
        <v>323</v>
      </c>
      <c r="H403" t="s">
        <v>766</v>
      </c>
      <c r="I403" t="s">
        <v>8</v>
      </c>
      <c r="J403" t="s">
        <v>26</v>
      </c>
      <c r="K403" t="s">
        <v>862</v>
      </c>
      <c r="L403" t="s">
        <v>842</v>
      </c>
    </row>
    <row r="404" spans="1:12" x14ac:dyDescent="0.2">
      <c r="A404">
        <v>2008</v>
      </c>
      <c r="B404" s="1">
        <v>39488</v>
      </c>
      <c r="C404" s="3">
        <f t="shared" si="12"/>
        <v>2008</v>
      </c>
      <c r="D404" s="3">
        <f t="shared" si="13"/>
        <v>2</v>
      </c>
      <c r="E404" s="2">
        <v>0.16666666666666666</v>
      </c>
      <c r="F404" t="s">
        <v>136</v>
      </c>
      <c r="G404" t="s">
        <v>135</v>
      </c>
      <c r="H404" t="s">
        <v>773</v>
      </c>
      <c r="I404" t="s">
        <v>231</v>
      </c>
      <c r="J404" t="s">
        <v>26</v>
      </c>
      <c r="K404" t="s">
        <v>862</v>
      </c>
      <c r="L404" t="s">
        <v>843</v>
      </c>
    </row>
    <row r="405" spans="1:12" x14ac:dyDescent="0.2">
      <c r="A405">
        <v>2008</v>
      </c>
      <c r="B405" s="1">
        <v>39488</v>
      </c>
      <c r="C405" s="3">
        <f t="shared" si="12"/>
        <v>2008</v>
      </c>
      <c r="D405" s="3">
        <f t="shared" si="13"/>
        <v>2</v>
      </c>
      <c r="E405" s="2">
        <v>0.45833333333333331</v>
      </c>
      <c r="F405" t="s">
        <v>324</v>
      </c>
      <c r="G405" t="s">
        <v>325</v>
      </c>
      <c r="H405" t="s">
        <v>774</v>
      </c>
      <c r="I405" t="s">
        <v>231</v>
      </c>
      <c r="J405" t="s">
        <v>141</v>
      </c>
      <c r="K405" t="s">
        <v>862</v>
      </c>
      <c r="L405" t="s">
        <v>842</v>
      </c>
    </row>
    <row r="406" spans="1:12" x14ac:dyDescent="0.2">
      <c r="A406">
        <v>2008</v>
      </c>
      <c r="B406" s="1">
        <v>39488</v>
      </c>
      <c r="C406" s="3">
        <f t="shared" si="12"/>
        <v>2008</v>
      </c>
      <c r="D406" s="3">
        <f t="shared" si="13"/>
        <v>2</v>
      </c>
      <c r="E406" s="2">
        <v>0.45833333333333331</v>
      </c>
      <c r="F406" t="s">
        <v>326</v>
      </c>
      <c r="G406" t="s">
        <v>327</v>
      </c>
      <c r="H406" t="s">
        <v>771</v>
      </c>
      <c r="I406" t="s">
        <v>231</v>
      </c>
      <c r="J406" t="s">
        <v>141</v>
      </c>
      <c r="K406" t="s">
        <v>862</v>
      </c>
      <c r="L406" t="s">
        <v>842</v>
      </c>
    </row>
    <row r="407" spans="1:12" x14ac:dyDescent="0.2">
      <c r="A407">
        <v>2008</v>
      </c>
      <c r="B407" s="1">
        <v>39488</v>
      </c>
      <c r="C407" s="3">
        <f t="shared" si="12"/>
        <v>2008</v>
      </c>
      <c r="D407" s="3">
        <f t="shared" si="13"/>
        <v>2</v>
      </c>
      <c r="E407" s="2">
        <v>0.58750000000000002</v>
      </c>
      <c r="F407" t="s">
        <v>328</v>
      </c>
      <c r="G407" t="s">
        <v>329</v>
      </c>
      <c r="H407" t="s">
        <v>772</v>
      </c>
      <c r="I407" t="s">
        <v>8</v>
      </c>
      <c r="J407" t="s">
        <v>141</v>
      </c>
      <c r="K407" t="s">
        <v>862</v>
      </c>
      <c r="L407" t="s">
        <v>842</v>
      </c>
    </row>
    <row r="408" spans="1:12" x14ac:dyDescent="0.2">
      <c r="A408">
        <v>2008</v>
      </c>
      <c r="B408" s="1">
        <v>39488</v>
      </c>
      <c r="C408" s="3">
        <f t="shared" si="12"/>
        <v>2008</v>
      </c>
      <c r="D408" s="3">
        <f t="shared" si="13"/>
        <v>2</v>
      </c>
      <c r="E408" s="2">
        <v>0.75138888888888888</v>
      </c>
      <c r="F408" t="s">
        <v>39</v>
      </c>
      <c r="G408" t="s">
        <v>40</v>
      </c>
      <c r="H408" t="s">
        <v>772</v>
      </c>
      <c r="I408" t="s">
        <v>8</v>
      </c>
      <c r="J408" t="s">
        <v>141</v>
      </c>
      <c r="K408" t="s">
        <v>862</v>
      </c>
      <c r="L408" t="s">
        <v>842</v>
      </c>
    </row>
    <row r="409" spans="1:12" x14ac:dyDescent="0.2">
      <c r="A409">
        <v>2008</v>
      </c>
      <c r="B409" s="1">
        <v>39490</v>
      </c>
      <c r="C409" s="3">
        <f t="shared" si="12"/>
        <v>2008</v>
      </c>
      <c r="D409" s="3">
        <f t="shared" si="13"/>
        <v>2</v>
      </c>
      <c r="E409" s="2">
        <v>0.625</v>
      </c>
      <c r="F409" t="s">
        <v>317</v>
      </c>
      <c r="G409" t="s">
        <v>318</v>
      </c>
      <c r="H409" t="s">
        <v>780</v>
      </c>
      <c r="I409" t="s">
        <v>8</v>
      </c>
      <c r="J409" t="s">
        <v>26</v>
      </c>
      <c r="K409" t="s">
        <v>862</v>
      </c>
      <c r="L409" t="s">
        <v>842</v>
      </c>
    </row>
    <row r="410" spans="1:12" x14ac:dyDescent="0.2">
      <c r="A410">
        <v>2008</v>
      </c>
      <c r="B410" s="1">
        <v>39491</v>
      </c>
      <c r="C410" s="3">
        <f t="shared" si="12"/>
        <v>2008</v>
      </c>
      <c r="D410" s="3">
        <f t="shared" si="13"/>
        <v>2</v>
      </c>
      <c r="E410" s="2">
        <v>0.77986111111111112</v>
      </c>
      <c r="F410" t="s">
        <v>232</v>
      </c>
      <c r="G410" t="s">
        <v>233</v>
      </c>
      <c r="H410" t="s">
        <v>767</v>
      </c>
      <c r="I410" t="s">
        <v>34</v>
      </c>
      <c r="J410" t="s">
        <v>9</v>
      </c>
      <c r="K410" t="s">
        <v>862</v>
      </c>
      <c r="L410" t="s">
        <v>843</v>
      </c>
    </row>
    <row r="411" spans="1:12" x14ac:dyDescent="0.2">
      <c r="A411">
        <v>2008</v>
      </c>
      <c r="B411" s="1">
        <v>39492</v>
      </c>
      <c r="C411" s="3">
        <f t="shared" si="12"/>
        <v>2008</v>
      </c>
      <c r="D411" s="3">
        <f t="shared" si="13"/>
        <v>2</v>
      </c>
      <c r="E411" s="2">
        <v>0.34375</v>
      </c>
      <c r="F411" t="s">
        <v>330</v>
      </c>
      <c r="G411" t="s">
        <v>331</v>
      </c>
      <c r="H411" t="s">
        <v>782</v>
      </c>
      <c r="I411" t="s">
        <v>117</v>
      </c>
      <c r="J411" t="s">
        <v>176</v>
      </c>
      <c r="K411" t="s">
        <v>862</v>
      </c>
      <c r="L411" t="s">
        <v>843</v>
      </c>
    </row>
    <row r="412" spans="1:12" x14ac:dyDescent="0.2">
      <c r="A412">
        <v>2008</v>
      </c>
      <c r="B412" s="1">
        <v>39493</v>
      </c>
      <c r="C412" s="3">
        <f t="shared" si="12"/>
        <v>2008</v>
      </c>
      <c r="D412" s="3">
        <f t="shared" si="13"/>
        <v>2</v>
      </c>
      <c r="E412" s="2">
        <v>0.62916666666666665</v>
      </c>
      <c r="F412" t="s">
        <v>44</v>
      </c>
      <c r="G412" t="s">
        <v>45</v>
      </c>
      <c r="H412" t="s">
        <v>777</v>
      </c>
      <c r="I412" t="s">
        <v>117</v>
      </c>
      <c r="J412" t="s">
        <v>309</v>
      </c>
      <c r="K412" t="s">
        <v>762</v>
      </c>
      <c r="L412" t="s">
        <v>803</v>
      </c>
    </row>
    <row r="413" spans="1:12" x14ac:dyDescent="0.2">
      <c r="A413">
        <v>2008</v>
      </c>
      <c r="B413" s="1">
        <v>39504</v>
      </c>
      <c r="C413" s="3">
        <f t="shared" si="12"/>
        <v>2008</v>
      </c>
      <c r="D413" s="3">
        <f t="shared" si="13"/>
        <v>2</v>
      </c>
      <c r="E413" s="2">
        <v>0.54791666666666672</v>
      </c>
      <c r="F413" t="s">
        <v>93</v>
      </c>
      <c r="G413" t="s">
        <v>94</v>
      </c>
      <c r="H413" t="s">
        <v>772</v>
      </c>
      <c r="I413" t="s">
        <v>20</v>
      </c>
      <c r="J413" t="s">
        <v>212</v>
      </c>
      <c r="K413" t="s">
        <v>762</v>
      </c>
      <c r="L413" t="s">
        <v>803</v>
      </c>
    </row>
    <row r="414" spans="1:12" x14ac:dyDescent="0.2">
      <c r="A414">
        <v>2008</v>
      </c>
      <c r="B414" s="1">
        <v>39504</v>
      </c>
      <c r="C414" s="3">
        <f t="shared" si="12"/>
        <v>2008</v>
      </c>
      <c r="D414" s="3">
        <f t="shared" si="13"/>
        <v>2</v>
      </c>
      <c r="E414" s="2">
        <v>0.20833333333333334</v>
      </c>
      <c r="F414" t="s">
        <v>112</v>
      </c>
      <c r="G414" t="s">
        <v>113</v>
      </c>
      <c r="H414" t="s">
        <v>772</v>
      </c>
      <c r="I414" t="s">
        <v>8</v>
      </c>
      <c r="J414" t="s">
        <v>160</v>
      </c>
      <c r="K414" t="s">
        <v>862</v>
      </c>
      <c r="L414" t="s">
        <v>842</v>
      </c>
    </row>
    <row r="415" spans="1:12" x14ac:dyDescent="0.2">
      <c r="A415">
        <v>2008</v>
      </c>
      <c r="B415" s="1">
        <v>39504</v>
      </c>
      <c r="C415" s="3">
        <f t="shared" si="12"/>
        <v>2008</v>
      </c>
      <c r="D415" s="3">
        <f t="shared" si="13"/>
        <v>2</v>
      </c>
      <c r="E415" s="2">
        <v>0.54791666666666672</v>
      </c>
      <c r="F415" t="s">
        <v>93</v>
      </c>
      <c r="G415" t="s">
        <v>94</v>
      </c>
      <c r="H415" t="s">
        <v>772</v>
      </c>
      <c r="I415" t="s">
        <v>20</v>
      </c>
      <c r="J415" t="s">
        <v>268</v>
      </c>
      <c r="K415" t="s">
        <v>862</v>
      </c>
      <c r="L415" t="s">
        <v>842</v>
      </c>
    </row>
    <row r="416" spans="1:12" x14ac:dyDescent="0.2">
      <c r="A416">
        <v>2008</v>
      </c>
      <c r="B416" s="1">
        <v>39504</v>
      </c>
      <c r="C416" s="3">
        <f t="shared" si="12"/>
        <v>2008</v>
      </c>
      <c r="D416" s="3">
        <f t="shared" si="13"/>
        <v>2</v>
      </c>
      <c r="E416" s="2">
        <v>0.54791666666666672</v>
      </c>
      <c r="F416" t="s">
        <v>93</v>
      </c>
      <c r="G416" t="s">
        <v>94</v>
      </c>
      <c r="H416" t="s">
        <v>772</v>
      </c>
      <c r="I416" t="s">
        <v>20</v>
      </c>
      <c r="J416" t="s">
        <v>332</v>
      </c>
      <c r="K416" t="s">
        <v>862</v>
      </c>
      <c r="L416" t="s">
        <v>842</v>
      </c>
    </row>
    <row r="417" spans="1:12" x14ac:dyDescent="0.2">
      <c r="A417">
        <v>2008</v>
      </c>
      <c r="B417" s="1">
        <v>39504</v>
      </c>
      <c r="C417" s="3">
        <f t="shared" si="12"/>
        <v>2008</v>
      </c>
      <c r="D417" s="3">
        <f t="shared" si="13"/>
        <v>2</v>
      </c>
      <c r="E417" s="2">
        <v>0.54791666666666672</v>
      </c>
      <c r="F417" t="s">
        <v>93</v>
      </c>
      <c r="G417" t="s">
        <v>94</v>
      </c>
      <c r="H417" t="s">
        <v>772</v>
      </c>
      <c r="I417" t="s">
        <v>20</v>
      </c>
      <c r="J417" t="s">
        <v>332</v>
      </c>
      <c r="K417" t="s">
        <v>862</v>
      </c>
      <c r="L417" t="s">
        <v>842</v>
      </c>
    </row>
    <row r="418" spans="1:12" x14ac:dyDescent="0.2">
      <c r="A418">
        <v>2008</v>
      </c>
      <c r="B418" s="1">
        <v>39504</v>
      </c>
      <c r="C418" s="3">
        <f t="shared" si="12"/>
        <v>2008</v>
      </c>
      <c r="D418" s="3">
        <f t="shared" si="13"/>
        <v>2</v>
      </c>
      <c r="E418" s="2">
        <v>0.54861111111111116</v>
      </c>
      <c r="F418" t="s">
        <v>93</v>
      </c>
      <c r="G418" t="s">
        <v>94</v>
      </c>
      <c r="H418" t="s">
        <v>772</v>
      </c>
      <c r="I418" t="s">
        <v>20</v>
      </c>
      <c r="J418" t="s">
        <v>332</v>
      </c>
      <c r="K418" t="s">
        <v>862</v>
      </c>
      <c r="L418" t="s">
        <v>842</v>
      </c>
    </row>
    <row r="419" spans="1:12" x14ac:dyDescent="0.2">
      <c r="A419">
        <v>2008</v>
      </c>
      <c r="B419" s="1">
        <v>39511</v>
      </c>
      <c r="C419" s="3">
        <f t="shared" si="12"/>
        <v>2008</v>
      </c>
      <c r="D419" s="3">
        <f t="shared" si="13"/>
        <v>3</v>
      </c>
      <c r="E419" s="2">
        <v>0.89583333333333337</v>
      </c>
      <c r="F419" t="s">
        <v>10</v>
      </c>
      <c r="G419" t="s">
        <v>11</v>
      </c>
      <c r="H419" t="s">
        <v>772</v>
      </c>
      <c r="I419" t="s">
        <v>8</v>
      </c>
      <c r="J419" t="s">
        <v>160</v>
      </c>
      <c r="K419" t="s">
        <v>862</v>
      </c>
      <c r="L419" t="s">
        <v>842</v>
      </c>
    </row>
    <row r="420" spans="1:12" x14ac:dyDescent="0.2">
      <c r="A420">
        <v>2008</v>
      </c>
      <c r="B420" s="1">
        <v>39515</v>
      </c>
      <c r="C420" s="3">
        <f t="shared" si="12"/>
        <v>2008</v>
      </c>
      <c r="D420" s="3">
        <f t="shared" si="13"/>
        <v>3</v>
      </c>
      <c r="E420" s="2">
        <v>0.59305555555555556</v>
      </c>
      <c r="F420" t="s">
        <v>55</v>
      </c>
      <c r="G420" t="s">
        <v>56</v>
      </c>
      <c r="H420" t="s">
        <v>772</v>
      </c>
      <c r="I420" t="s">
        <v>8</v>
      </c>
      <c r="J420" t="s">
        <v>333</v>
      </c>
      <c r="K420" t="s">
        <v>862</v>
      </c>
      <c r="L420" t="s">
        <v>842</v>
      </c>
    </row>
    <row r="421" spans="1:12" x14ac:dyDescent="0.2">
      <c r="A421">
        <v>2008</v>
      </c>
      <c r="B421" s="1">
        <v>39515</v>
      </c>
      <c r="C421" s="3">
        <f t="shared" si="12"/>
        <v>2008</v>
      </c>
      <c r="D421" s="3">
        <f t="shared" si="13"/>
        <v>3</v>
      </c>
      <c r="E421" s="2">
        <v>0.66666666666666663</v>
      </c>
      <c r="F421" t="s">
        <v>106</v>
      </c>
      <c r="G421" t="s">
        <v>107</v>
      </c>
      <c r="H421" t="s">
        <v>767</v>
      </c>
      <c r="I421" t="s">
        <v>231</v>
      </c>
      <c r="J421" t="s">
        <v>26</v>
      </c>
      <c r="K421" t="s">
        <v>862</v>
      </c>
      <c r="L421" t="s">
        <v>843</v>
      </c>
    </row>
    <row r="422" spans="1:12" x14ac:dyDescent="0.2">
      <c r="A422">
        <v>2008</v>
      </c>
      <c r="B422" s="1">
        <v>39522</v>
      </c>
      <c r="C422" s="3">
        <f t="shared" si="12"/>
        <v>2008</v>
      </c>
      <c r="D422" s="3">
        <f t="shared" si="13"/>
        <v>3</v>
      </c>
      <c r="E422" s="2">
        <v>0.87152777777777779</v>
      </c>
      <c r="F422" t="s">
        <v>112</v>
      </c>
      <c r="G422" t="s">
        <v>113</v>
      </c>
      <c r="H422" t="s">
        <v>772</v>
      </c>
      <c r="I422" t="s">
        <v>8</v>
      </c>
      <c r="J422" t="s">
        <v>292</v>
      </c>
      <c r="K422" t="s">
        <v>862</v>
      </c>
      <c r="L422" t="s">
        <v>842</v>
      </c>
    </row>
    <row r="423" spans="1:12" x14ac:dyDescent="0.2">
      <c r="A423">
        <v>2008</v>
      </c>
      <c r="B423" s="1">
        <v>39542</v>
      </c>
      <c r="C423" s="3">
        <f t="shared" si="12"/>
        <v>2008</v>
      </c>
      <c r="D423" s="3">
        <f t="shared" si="13"/>
        <v>4</v>
      </c>
      <c r="E423" s="2">
        <v>0.52152777777777781</v>
      </c>
      <c r="F423" t="s">
        <v>317</v>
      </c>
      <c r="G423" t="s">
        <v>318</v>
      </c>
      <c r="H423" t="s">
        <v>780</v>
      </c>
      <c r="I423" t="s">
        <v>8</v>
      </c>
      <c r="J423" t="s">
        <v>111</v>
      </c>
      <c r="K423" t="s">
        <v>862</v>
      </c>
      <c r="L423" t="s">
        <v>842</v>
      </c>
    </row>
    <row r="424" spans="1:12" x14ac:dyDescent="0.2">
      <c r="A424">
        <v>2008</v>
      </c>
      <c r="B424" s="1">
        <v>39547</v>
      </c>
      <c r="C424" s="3">
        <f t="shared" si="12"/>
        <v>2008</v>
      </c>
      <c r="D424" s="3">
        <f t="shared" si="13"/>
        <v>4</v>
      </c>
      <c r="E424" s="2">
        <v>0.66666666666666663</v>
      </c>
      <c r="F424" t="s">
        <v>12</v>
      </c>
      <c r="G424" t="s">
        <v>13</v>
      </c>
      <c r="H424" t="s">
        <v>780</v>
      </c>
      <c r="I424" t="s">
        <v>334</v>
      </c>
      <c r="J424" t="s">
        <v>26</v>
      </c>
      <c r="K424" t="s">
        <v>862</v>
      </c>
      <c r="L424" t="s">
        <v>842</v>
      </c>
    </row>
    <row r="425" spans="1:12" x14ac:dyDescent="0.2">
      <c r="A425">
        <v>2008</v>
      </c>
      <c r="B425" s="1">
        <v>39579</v>
      </c>
      <c r="C425" s="3">
        <f t="shared" si="12"/>
        <v>2008</v>
      </c>
      <c r="D425" s="3">
        <f t="shared" si="13"/>
        <v>5</v>
      </c>
      <c r="E425" s="2">
        <v>0.25</v>
      </c>
      <c r="F425" t="s">
        <v>155</v>
      </c>
      <c r="G425" t="s">
        <v>156</v>
      </c>
      <c r="H425" t="s">
        <v>772</v>
      </c>
      <c r="I425" t="s">
        <v>8</v>
      </c>
      <c r="J425" t="s">
        <v>111</v>
      </c>
      <c r="K425" t="s">
        <v>862</v>
      </c>
      <c r="L425" t="s">
        <v>842</v>
      </c>
    </row>
    <row r="426" spans="1:12" x14ac:dyDescent="0.2">
      <c r="A426">
        <v>2008</v>
      </c>
      <c r="B426" s="1">
        <v>39579</v>
      </c>
      <c r="C426" s="3">
        <f t="shared" si="12"/>
        <v>2008</v>
      </c>
      <c r="D426" s="3">
        <f t="shared" si="13"/>
        <v>5</v>
      </c>
      <c r="E426" s="2">
        <v>0.70138888888888884</v>
      </c>
      <c r="F426" t="s">
        <v>68</v>
      </c>
      <c r="G426" t="s">
        <v>69</v>
      </c>
      <c r="H426" t="s">
        <v>766</v>
      </c>
      <c r="I426" t="s">
        <v>231</v>
      </c>
      <c r="J426" t="s">
        <v>335</v>
      </c>
      <c r="K426" t="s">
        <v>862</v>
      </c>
      <c r="L426" t="s">
        <v>842</v>
      </c>
    </row>
    <row r="427" spans="1:12" x14ac:dyDescent="0.2">
      <c r="A427">
        <v>2008</v>
      </c>
      <c r="B427" s="1">
        <v>39580</v>
      </c>
      <c r="C427" s="3">
        <f t="shared" si="12"/>
        <v>2008</v>
      </c>
      <c r="D427" s="3">
        <f t="shared" si="13"/>
        <v>5</v>
      </c>
      <c r="E427" s="2">
        <v>6.9444444444444447E-4</v>
      </c>
      <c r="F427" t="s">
        <v>239</v>
      </c>
      <c r="G427" t="s">
        <v>240</v>
      </c>
      <c r="H427" t="s">
        <v>767</v>
      </c>
      <c r="I427" t="s">
        <v>231</v>
      </c>
      <c r="J427" t="s">
        <v>109</v>
      </c>
      <c r="K427" t="s">
        <v>862</v>
      </c>
      <c r="L427" t="s">
        <v>842</v>
      </c>
    </row>
    <row r="428" spans="1:12" x14ac:dyDescent="0.2">
      <c r="A428">
        <v>2008</v>
      </c>
      <c r="B428" s="1">
        <v>39595</v>
      </c>
      <c r="C428" s="3">
        <f t="shared" si="12"/>
        <v>2008</v>
      </c>
      <c r="D428" s="3">
        <f t="shared" si="13"/>
        <v>5</v>
      </c>
      <c r="E428" s="2">
        <v>0.58472222222222225</v>
      </c>
      <c r="F428" t="s">
        <v>100</v>
      </c>
      <c r="G428" t="s">
        <v>101</v>
      </c>
      <c r="H428" t="s">
        <v>767</v>
      </c>
      <c r="I428" t="s">
        <v>34</v>
      </c>
      <c r="J428" t="s">
        <v>336</v>
      </c>
      <c r="K428" t="s">
        <v>862</v>
      </c>
      <c r="L428" t="s">
        <v>842</v>
      </c>
    </row>
    <row r="429" spans="1:12" x14ac:dyDescent="0.2">
      <c r="A429">
        <v>2008</v>
      </c>
      <c r="B429" s="1">
        <v>39598</v>
      </c>
      <c r="C429" s="3">
        <f t="shared" si="12"/>
        <v>2008</v>
      </c>
      <c r="D429" s="3">
        <f t="shared" si="13"/>
        <v>5</v>
      </c>
      <c r="E429" s="2">
        <v>0.39583333333333331</v>
      </c>
      <c r="F429" t="s">
        <v>36</v>
      </c>
      <c r="G429" t="s">
        <v>37</v>
      </c>
      <c r="H429" t="s">
        <v>766</v>
      </c>
      <c r="I429" t="s">
        <v>231</v>
      </c>
      <c r="J429" t="s">
        <v>125</v>
      </c>
      <c r="K429" t="s">
        <v>862</v>
      </c>
      <c r="L429" t="s">
        <v>842</v>
      </c>
    </row>
    <row r="430" spans="1:12" x14ac:dyDescent="0.2">
      <c r="A430">
        <v>2008</v>
      </c>
      <c r="B430" s="1">
        <v>39598</v>
      </c>
      <c r="C430" s="3">
        <f t="shared" si="12"/>
        <v>2008</v>
      </c>
      <c r="D430" s="3">
        <f t="shared" si="13"/>
        <v>5</v>
      </c>
      <c r="E430" s="2">
        <v>0.91666666666666663</v>
      </c>
      <c r="F430" t="s">
        <v>68</v>
      </c>
      <c r="G430" t="s">
        <v>69</v>
      </c>
      <c r="H430" t="s">
        <v>766</v>
      </c>
      <c r="I430" t="s">
        <v>231</v>
      </c>
      <c r="J430" t="s">
        <v>111</v>
      </c>
      <c r="K430" t="s">
        <v>862</v>
      </c>
      <c r="L430" t="s">
        <v>842</v>
      </c>
    </row>
    <row r="431" spans="1:12" x14ac:dyDescent="0.2">
      <c r="A431">
        <v>2008</v>
      </c>
      <c r="B431" s="1">
        <v>39602</v>
      </c>
      <c r="C431" s="3">
        <f t="shared" si="12"/>
        <v>2008</v>
      </c>
      <c r="D431" s="3">
        <f t="shared" si="13"/>
        <v>6</v>
      </c>
      <c r="E431" s="2">
        <v>0.70833333333333337</v>
      </c>
      <c r="F431" t="s">
        <v>337</v>
      </c>
      <c r="G431" t="s">
        <v>338</v>
      </c>
      <c r="H431" t="s">
        <v>773</v>
      </c>
      <c r="I431" t="s">
        <v>231</v>
      </c>
      <c r="J431" t="s">
        <v>26</v>
      </c>
      <c r="K431" t="s">
        <v>862</v>
      </c>
      <c r="L431" t="s">
        <v>842</v>
      </c>
    </row>
    <row r="432" spans="1:12" x14ac:dyDescent="0.2">
      <c r="A432">
        <v>2008</v>
      </c>
      <c r="B432" s="1">
        <v>39603</v>
      </c>
      <c r="C432" s="3">
        <f t="shared" si="12"/>
        <v>2008</v>
      </c>
      <c r="D432" s="3">
        <f t="shared" si="13"/>
        <v>6</v>
      </c>
      <c r="E432" s="2">
        <v>0.63472222222222219</v>
      </c>
      <c r="F432" t="s">
        <v>180</v>
      </c>
      <c r="G432" t="s">
        <v>180</v>
      </c>
      <c r="H432" t="s">
        <v>180</v>
      </c>
      <c r="I432" t="s">
        <v>180</v>
      </c>
      <c r="J432" t="s">
        <v>339</v>
      </c>
      <c r="K432" t="s">
        <v>762</v>
      </c>
      <c r="L432" t="s">
        <v>803</v>
      </c>
    </row>
    <row r="433" spans="1:12" x14ac:dyDescent="0.2">
      <c r="A433">
        <v>2008</v>
      </c>
      <c r="B433" s="1">
        <v>39603</v>
      </c>
      <c r="C433" s="3">
        <f t="shared" si="12"/>
        <v>2008</v>
      </c>
      <c r="D433" s="3">
        <f t="shared" si="13"/>
        <v>6</v>
      </c>
      <c r="E433" s="2">
        <v>0.625</v>
      </c>
      <c r="F433" t="s">
        <v>131</v>
      </c>
      <c r="G433" t="s">
        <v>132</v>
      </c>
      <c r="H433" t="s">
        <v>767</v>
      </c>
      <c r="I433" t="s">
        <v>231</v>
      </c>
      <c r="J433" t="s">
        <v>336</v>
      </c>
      <c r="K433" t="s">
        <v>862</v>
      </c>
      <c r="L433" t="s">
        <v>842</v>
      </c>
    </row>
    <row r="434" spans="1:12" x14ac:dyDescent="0.2">
      <c r="A434">
        <v>2008</v>
      </c>
      <c r="B434" s="1">
        <v>39603</v>
      </c>
      <c r="C434" s="3">
        <f t="shared" si="12"/>
        <v>2008</v>
      </c>
      <c r="D434" s="3">
        <f t="shared" si="13"/>
        <v>6</v>
      </c>
      <c r="E434" s="2">
        <v>0.625</v>
      </c>
      <c r="F434" t="s">
        <v>129</v>
      </c>
      <c r="G434" t="s">
        <v>130</v>
      </c>
      <c r="H434" t="s">
        <v>767</v>
      </c>
      <c r="I434" t="s">
        <v>231</v>
      </c>
      <c r="J434" t="s">
        <v>125</v>
      </c>
      <c r="K434" t="s">
        <v>862</v>
      </c>
      <c r="L434" t="s">
        <v>842</v>
      </c>
    </row>
    <row r="435" spans="1:12" x14ac:dyDescent="0.2">
      <c r="A435">
        <v>2008</v>
      </c>
      <c r="B435" s="1">
        <v>39603</v>
      </c>
      <c r="C435" s="3">
        <f t="shared" si="12"/>
        <v>2008</v>
      </c>
      <c r="D435" s="3">
        <f t="shared" si="13"/>
        <v>6</v>
      </c>
      <c r="E435" s="2">
        <v>0.62777777777777777</v>
      </c>
      <c r="F435" t="s">
        <v>22</v>
      </c>
      <c r="G435" t="s">
        <v>23</v>
      </c>
      <c r="H435" t="s">
        <v>772</v>
      </c>
      <c r="I435" t="s">
        <v>8</v>
      </c>
      <c r="J435" t="s">
        <v>160</v>
      </c>
      <c r="K435" t="s">
        <v>862</v>
      </c>
      <c r="L435" t="s">
        <v>842</v>
      </c>
    </row>
    <row r="436" spans="1:12" x14ac:dyDescent="0.2">
      <c r="A436">
        <v>2008</v>
      </c>
      <c r="B436" s="1">
        <v>39605</v>
      </c>
      <c r="C436" s="3">
        <f t="shared" si="12"/>
        <v>2008</v>
      </c>
      <c r="D436" s="3">
        <f t="shared" si="13"/>
        <v>6</v>
      </c>
      <c r="E436" s="2">
        <v>0.63749999999999996</v>
      </c>
      <c r="F436" t="s">
        <v>89</v>
      </c>
      <c r="G436" t="s">
        <v>90</v>
      </c>
      <c r="H436" t="s">
        <v>770</v>
      </c>
      <c r="I436" t="s">
        <v>231</v>
      </c>
      <c r="J436" t="s">
        <v>336</v>
      </c>
      <c r="K436" t="s">
        <v>862</v>
      </c>
      <c r="L436" t="s">
        <v>842</v>
      </c>
    </row>
    <row r="437" spans="1:12" x14ac:dyDescent="0.2">
      <c r="A437">
        <v>2008</v>
      </c>
      <c r="B437" s="1">
        <v>39607</v>
      </c>
      <c r="C437" s="3">
        <f t="shared" si="12"/>
        <v>2008</v>
      </c>
      <c r="D437" s="3">
        <f t="shared" si="13"/>
        <v>6</v>
      </c>
      <c r="E437" s="2">
        <v>0.39583333333333331</v>
      </c>
      <c r="F437" t="s">
        <v>36</v>
      </c>
      <c r="G437" t="s">
        <v>37</v>
      </c>
      <c r="H437" t="s">
        <v>766</v>
      </c>
      <c r="I437" t="s">
        <v>231</v>
      </c>
      <c r="J437" t="s">
        <v>26</v>
      </c>
      <c r="K437" t="s">
        <v>862</v>
      </c>
      <c r="L437" t="s">
        <v>842</v>
      </c>
    </row>
    <row r="438" spans="1:12" x14ac:dyDescent="0.2">
      <c r="A438">
        <v>2008</v>
      </c>
      <c r="B438" s="1">
        <v>39607</v>
      </c>
      <c r="C438" s="3">
        <f t="shared" si="12"/>
        <v>2008</v>
      </c>
      <c r="D438" s="3">
        <f t="shared" si="13"/>
        <v>6</v>
      </c>
      <c r="E438" s="2">
        <v>0.75</v>
      </c>
      <c r="F438" t="s">
        <v>89</v>
      </c>
      <c r="G438" t="s">
        <v>90</v>
      </c>
      <c r="H438" t="s">
        <v>770</v>
      </c>
      <c r="I438" t="s">
        <v>231</v>
      </c>
      <c r="J438" t="s">
        <v>109</v>
      </c>
      <c r="K438" t="s">
        <v>862</v>
      </c>
      <c r="L438" t="s">
        <v>842</v>
      </c>
    </row>
    <row r="439" spans="1:12" x14ac:dyDescent="0.2">
      <c r="A439">
        <v>2008</v>
      </c>
      <c r="B439" s="1">
        <v>39608</v>
      </c>
      <c r="C439" s="3">
        <f t="shared" si="12"/>
        <v>2008</v>
      </c>
      <c r="D439" s="3">
        <f t="shared" si="13"/>
        <v>6</v>
      </c>
      <c r="E439" s="2">
        <v>0.58333333333333337</v>
      </c>
      <c r="F439" t="s">
        <v>340</v>
      </c>
      <c r="H439" t="s">
        <v>803</v>
      </c>
      <c r="I439" t="s">
        <v>8</v>
      </c>
      <c r="J439" t="s">
        <v>341</v>
      </c>
      <c r="K439" t="s">
        <v>762</v>
      </c>
      <c r="L439" t="s">
        <v>803</v>
      </c>
    </row>
    <row r="440" spans="1:12" x14ac:dyDescent="0.2">
      <c r="A440">
        <v>2008</v>
      </c>
      <c r="B440" s="1">
        <v>39609</v>
      </c>
      <c r="C440" s="3">
        <f t="shared" si="12"/>
        <v>2008</v>
      </c>
      <c r="D440" s="3">
        <f t="shared" si="13"/>
        <v>6</v>
      </c>
      <c r="E440" s="2">
        <v>0.58333333333333337</v>
      </c>
      <c r="F440" t="s">
        <v>340</v>
      </c>
      <c r="H440" t="s">
        <v>803</v>
      </c>
      <c r="I440" t="s">
        <v>8</v>
      </c>
      <c r="J440" t="s">
        <v>805</v>
      </c>
      <c r="K440" t="s">
        <v>762</v>
      </c>
      <c r="L440" t="s">
        <v>803</v>
      </c>
    </row>
    <row r="441" spans="1:12" x14ac:dyDescent="0.2">
      <c r="A441">
        <v>2008</v>
      </c>
      <c r="B441" s="1">
        <v>39609</v>
      </c>
      <c r="C441" s="3">
        <f t="shared" si="12"/>
        <v>2008</v>
      </c>
      <c r="D441" s="3">
        <f t="shared" si="13"/>
        <v>6</v>
      </c>
      <c r="E441" s="2">
        <v>0.45833333333333331</v>
      </c>
      <c r="F441" t="s">
        <v>32</v>
      </c>
      <c r="G441" t="s">
        <v>33</v>
      </c>
      <c r="H441" t="s">
        <v>767</v>
      </c>
      <c r="I441" t="s">
        <v>34</v>
      </c>
      <c r="J441" t="s">
        <v>109</v>
      </c>
      <c r="K441" t="s">
        <v>862</v>
      </c>
      <c r="L441" t="s">
        <v>842</v>
      </c>
    </row>
    <row r="442" spans="1:12" x14ac:dyDescent="0.2">
      <c r="A442">
        <v>2008</v>
      </c>
      <c r="B442" s="1">
        <v>39609</v>
      </c>
      <c r="C442" s="3">
        <f t="shared" si="12"/>
        <v>2008</v>
      </c>
      <c r="D442" s="3">
        <f t="shared" si="13"/>
        <v>6</v>
      </c>
      <c r="E442" s="2">
        <v>0.75</v>
      </c>
      <c r="F442" t="s">
        <v>239</v>
      </c>
      <c r="G442" t="s">
        <v>240</v>
      </c>
      <c r="H442" t="s">
        <v>767</v>
      </c>
      <c r="I442" t="s">
        <v>231</v>
      </c>
      <c r="J442" t="s">
        <v>125</v>
      </c>
      <c r="K442" t="s">
        <v>862</v>
      </c>
      <c r="L442" t="s">
        <v>842</v>
      </c>
    </row>
    <row r="443" spans="1:12" x14ac:dyDescent="0.2">
      <c r="A443">
        <v>2008</v>
      </c>
      <c r="B443" s="1">
        <v>39609</v>
      </c>
      <c r="C443" s="3">
        <f t="shared" si="12"/>
        <v>2008</v>
      </c>
      <c r="D443" s="3">
        <f t="shared" si="13"/>
        <v>6</v>
      </c>
      <c r="E443" s="2">
        <v>0.79166666666666663</v>
      </c>
      <c r="F443" t="s">
        <v>106</v>
      </c>
      <c r="G443" t="s">
        <v>107</v>
      </c>
      <c r="H443" t="s">
        <v>767</v>
      </c>
      <c r="I443" t="s">
        <v>231</v>
      </c>
      <c r="J443" t="s">
        <v>111</v>
      </c>
      <c r="K443" t="s">
        <v>862</v>
      </c>
      <c r="L443" t="s">
        <v>842</v>
      </c>
    </row>
    <row r="444" spans="1:12" x14ac:dyDescent="0.2">
      <c r="A444">
        <v>2008</v>
      </c>
      <c r="B444" s="1">
        <v>39609</v>
      </c>
      <c r="C444" s="3">
        <f t="shared" si="12"/>
        <v>2008</v>
      </c>
      <c r="D444" s="3">
        <f t="shared" si="13"/>
        <v>6</v>
      </c>
      <c r="E444" s="2">
        <v>0.95833333333333337</v>
      </c>
      <c r="F444" t="s">
        <v>266</v>
      </c>
      <c r="G444" t="s">
        <v>267</v>
      </c>
      <c r="H444" t="s">
        <v>767</v>
      </c>
      <c r="I444" t="s">
        <v>34</v>
      </c>
      <c r="J444" t="s">
        <v>342</v>
      </c>
      <c r="K444" t="s">
        <v>862</v>
      </c>
      <c r="L444" t="s">
        <v>842</v>
      </c>
    </row>
    <row r="445" spans="1:12" x14ac:dyDescent="0.2">
      <c r="A445">
        <v>2008</v>
      </c>
      <c r="B445" s="1">
        <v>39610</v>
      </c>
      <c r="C445" s="3">
        <f t="shared" si="12"/>
        <v>2008</v>
      </c>
      <c r="D445" s="3">
        <f t="shared" si="13"/>
        <v>6</v>
      </c>
      <c r="E445" s="2">
        <v>0.55208333333333337</v>
      </c>
      <c r="F445" t="s">
        <v>32</v>
      </c>
      <c r="G445" t="s">
        <v>33</v>
      </c>
      <c r="H445" t="s">
        <v>767</v>
      </c>
      <c r="I445" t="s">
        <v>34</v>
      </c>
      <c r="J445" t="s">
        <v>343</v>
      </c>
      <c r="K445" t="s">
        <v>862</v>
      </c>
      <c r="L445" t="s">
        <v>842</v>
      </c>
    </row>
    <row r="446" spans="1:12" x14ac:dyDescent="0.2">
      <c r="A446">
        <v>2008</v>
      </c>
      <c r="B446" s="1">
        <v>39611</v>
      </c>
      <c r="C446" s="3">
        <f t="shared" si="12"/>
        <v>2008</v>
      </c>
      <c r="D446" s="3">
        <f t="shared" si="13"/>
        <v>6</v>
      </c>
      <c r="E446" s="2">
        <v>0.64583333333333337</v>
      </c>
      <c r="F446" t="s">
        <v>290</v>
      </c>
      <c r="G446" t="s">
        <v>291</v>
      </c>
      <c r="H446" t="s">
        <v>770</v>
      </c>
      <c r="I446" t="s">
        <v>231</v>
      </c>
      <c r="J446" t="s">
        <v>344</v>
      </c>
      <c r="K446" t="s">
        <v>862</v>
      </c>
      <c r="L446" t="s">
        <v>842</v>
      </c>
    </row>
    <row r="447" spans="1:12" x14ac:dyDescent="0.2">
      <c r="A447">
        <v>2008</v>
      </c>
      <c r="B447" s="1">
        <v>39614</v>
      </c>
      <c r="C447" s="3">
        <f t="shared" si="12"/>
        <v>2008</v>
      </c>
      <c r="D447" s="3">
        <f t="shared" si="13"/>
        <v>6</v>
      </c>
      <c r="E447" s="2">
        <v>0.33333333333333331</v>
      </c>
      <c r="F447" t="s">
        <v>36</v>
      </c>
      <c r="G447" t="s">
        <v>37</v>
      </c>
      <c r="H447" t="s">
        <v>766</v>
      </c>
      <c r="I447" t="s">
        <v>231</v>
      </c>
      <c r="J447" t="s">
        <v>26</v>
      </c>
      <c r="K447" t="s">
        <v>862</v>
      </c>
      <c r="L447" t="s">
        <v>842</v>
      </c>
    </row>
    <row r="448" spans="1:12" x14ac:dyDescent="0.2">
      <c r="A448">
        <v>2008</v>
      </c>
      <c r="B448" s="1">
        <v>39614</v>
      </c>
      <c r="C448" s="3">
        <f t="shared" si="12"/>
        <v>2008</v>
      </c>
      <c r="D448" s="3">
        <f t="shared" si="13"/>
        <v>6</v>
      </c>
      <c r="E448" s="2">
        <v>0.79583333333333328</v>
      </c>
      <c r="F448" t="s">
        <v>68</v>
      </c>
      <c r="G448" t="s">
        <v>69</v>
      </c>
      <c r="H448" t="s">
        <v>766</v>
      </c>
      <c r="I448" t="s">
        <v>231</v>
      </c>
      <c r="J448" t="s">
        <v>309</v>
      </c>
      <c r="K448" t="s">
        <v>862</v>
      </c>
      <c r="L448" t="s">
        <v>842</v>
      </c>
    </row>
    <row r="449" spans="1:12" x14ac:dyDescent="0.2">
      <c r="A449">
        <v>2008</v>
      </c>
      <c r="B449" s="1">
        <v>39615</v>
      </c>
      <c r="C449" s="3">
        <f t="shared" si="12"/>
        <v>2008</v>
      </c>
      <c r="D449" s="3">
        <f t="shared" si="13"/>
        <v>6</v>
      </c>
      <c r="E449" s="2">
        <v>0.67708333333333337</v>
      </c>
      <c r="F449" t="s">
        <v>22</v>
      </c>
      <c r="G449" t="s">
        <v>23</v>
      </c>
      <c r="H449" t="s">
        <v>772</v>
      </c>
      <c r="I449" t="s">
        <v>8</v>
      </c>
      <c r="J449" t="s">
        <v>160</v>
      </c>
      <c r="K449" t="s">
        <v>862</v>
      </c>
      <c r="L449" t="s">
        <v>842</v>
      </c>
    </row>
    <row r="450" spans="1:12" x14ac:dyDescent="0.2">
      <c r="A450">
        <v>2008</v>
      </c>
      <c r="B450" s="1">
        <v>39616</v>
      </c>
      <c r="C450" s="3">
        <f t="shared" si="12"/>
        <v>2008</v>
      </c>
      <c r="D450" s="3">
        <f t="shared" si="13"/>
        <v>6</v>
      </c>
      <c r="E450" s="2">
        <v>0.37569444444444444</v>
      </c>
      <c r="F450" t="s">
        <v>12</v>
      </c>
      <c r="G450" t="s">
        <v>13</v>
      </c>
      <c r="H450" t="s">
        <v>780</v>
      </c>
      <c r="I450" t="s">
        <v>334</v>
      </c>
      <c r="J450" t="s">
        <v>111</v>
      </c>
      <c r="K450" t="s">
        <v>862</v>
      </c>
      <c r="L450" t="s">
        <v>842</v>
      </c>
    </row>
    <row r="451" spans="1:12" x14ac:dyDescent="0.2">
      <c r="A451">
        <v>2008</v>
      </c>
      <c r="B451" s="1">
        <v>39616</v>
      </c>
      <c r="C451" s="3">
        <f t="shared" ref="C451:C514" si="14">YEAR(B451)</f>
        <v>2008</v>
      </c>
      <c r="D451" s="3">
        <f t="shared" ref="D451:D514" si="15">MONTH(B451)</f>
        <v>6</v>
      </c>
      <c r="E451" s="2">
        <v>0.85763888888888884</v>
      </c>
      <c r="F451" t="s">
        <v>345</v>
      </c>
      <c r="G451" t="s">
        <v>346</v>
      </c>
      <c r="H451" t="s">
        <v>785</v>
      </c>
      <c r="I451" t="s">
        <v>42</v>
      </c>
      <c r="J451" t="s">
        <v>347</v>
      </c>
      <c r="K451" t="s">
        <v>862</v>
      </c>
      <c r="L451" t="s">
        <v>842</v>
      </c>
    </row>
    <row r="452" spans="1:12" x14ac:dyDescent="0.2">
      <c r="A452">
        <v>2008</v>
      </c>
      <c r="B452" s="1">
        <v>39616</v>
      </c>
      <c r="C452" s="3">
        <f t="shared" si="14"/>
        <v>2008</v>
      </c>
      <c r="D452" s="3">
        <f t="shared" si="15"/>
        <v>6</v>
      </c>
      <c r="E452" s="2">
        <v>0.86111111111111116</v>
      </c>
      <c r="F452" t="s">
        <v>348</v>
      </c>
      <c r="G452" t="s">
        <v>349</v>
      </c>
      <c r="H452" t="s">
        <v>780</v>
      </c>
      <c r="I452" t="s">
        <v>334</v>
      </c>
      <c r="J452" t="s">
        <v>350</v>
      </c>
      <c r="K452" t="s">
        <v>862</v>
      </c>
      <c r="L452" t="s">
        <v>842</v>
      </c>
    </row>
    <row r="453" spans="1:12" x14ac:dyDescent="0.2">
      <c r="A453">
        <v>2008</v>
      </c>
      <c r="B453" s="1">
        <v>39620</v>
      </c>
      <c r="C453" s="3">
        <f t="shared" si="14"/>
        <v>2008</v>
      </c>
      <c r="D453" s="3">
        <f t="shared" si="15"/>
        <v>6</v>
      </c>
      <c r="E453" s="2">
        <v>0.63124999999999998</v>
      </c>
      <c r="F453" t="s">
        <v>44</v>
      </c>
      <c r="G453" t="s">
        <v>45</v>
      </c>
      <c r="H453" t="s">
        <v>777</v>
      </c>
      <c r="I453" t="s">
        <v>117</v>
      </c>
      <c r="J453" t="s">
        <v>351</v>
      </c>
      <c r="K453" t="s">
        <v>862</v>
      </c>
      <c r="L453" t="s">
        <v>842</v>
      </c>
    </row>
    <row r="454" spans="1:12" x14ac:dyDescent="0.2">
      <c r="A454">
        <v>2008</v>
      </c>
      <c r="B454" s="1">
        <v>39621</v>
      </c>
      <c r="C454" s="3">
        <f t="shared" si="14"/>
        <v>2008</v>
      </c>
      <c r="D454" s="3">
        <f t="shared" si="15"/>
        <v>6</v>
      </c>
      <c r="E454" s="2">
        <v>0.70486111111111116</v>
      </c>
      <c r="F454" t="s">
        <v>68</v>
      </c>
      <c r="G454" t="s">
        <v>69</v>
      </c>
      <c r="H454" t="s">
        <v>766</v>
      </c>
      <c r="I454" t="s">
        <v>231</v>
      </c>
      <c r="J454" t="s">
        <v>352</v>
      </c>
      <c r="K454" t="s">
        <v>862</v>
      </c>
      <c r="L454" t="s">
        <v>842</v>
      </c>
    </row>
    <row r="455" spans="1:12" x14ac:dyDescent="0.2">
      <c r="A455">
        <v>2008</v>
      </c>
      <c r="B455" s="1">
        <v>39622</v>
      </c>
      <c r="C455" s="3">
        <f t="shared" si="14"/>
        <v>2008</v>
      </c>
      <c r="D455" s="3">
        <f t="shared" si="15"/>
        <v>6</v>
      </c>
      <c r="E455" s="2">
        <v>0.70277777777777772</v>
      </c>
      <c r="F455" t="s">
        <v>93</v>
      </c>
      <c r="G455" t="s">
        <v>94</v>
      </c>
      <c r="H455" t="s">
        <v>772</v>
      </c>
      <c r="I455" t="s">
        <v>20</v>
      </c>
      <c r="J455" t="s">
        <v>353</v>
      </c>
      <c r="K455" t="s">
        <v>862</v>
      </c>
      <c r="L455" t="s">
        <v>842</v>
      </c>
    </row>
    <row r="456" spans="1:12" x14ac:dyDescent="0.2">
      <c r="A456">
        <v>2008</v>
      </c>
      <c r="B456" s="1">
        <v>39625</v>
      </c>
      <c r="C456" s="3">
        <f t="shared" si="14"/>
        <v>2008</v>
      </c>
      <c r="D456" s="3">
        <f t="shared" si="15"/>
        <v>6</v>
      </c>
      <c r="E456" s="2">
        <v>0.70833333333333337</v>
      </c>
      <c r="F456" t="s">
        <v>89</v>
      </c>
      <c r="G456" t="s">
        <v>90</v>
      </c>
      <c r="H456" t="s">
        <v>770</v>
      </c>
      <c r="I456" t="s">
        <v>231</v>
      </c>
      <c r="J456" t="s">
        <v>160</v>
      </c>
      <c r="K456" t="s">
        <v>862</v>
      </c>
      <c r="L456" t="s">
        <v>842</v>
      </c>
    </row>
    <row r="457" spans="1:12" x14ac:dyDescent="0.2">
      <c r="A457">
        <v>2008</v>
      </c>
      <c r="B457" s="1">
        <v>39626</v>
      </c>
      <c r="C457" s="3">
        <f t="shared" si="14"/>
        <v>2008</v>
      </c>
      <c r="D457" s="3">
        <f t="shared" si="15"/>
        <v>6</v>
      </c>
      <c r="E457" s="2">
        <v>0.6875</v>
      </c>
      <c r="F457" t="s">
        <v>171</v>
      </c>
      <c r="G457" t="s">
        <v>172</v>
      </c>
      <c r="H457" t="s">
        <v>834</v>
      </c>
      <c r="I457" t="s">
        <v>210</v>
      </c>
      <c r="J457" t="s">
        <v>354</v>
      </c>
      <c r="K457" t="s">
        <v>862</v>
      </c>
      <c r="L457" t="s">
        <v>842</v>
      </c>
    </row>
    <row r="458" spans="1:12" x14ac:dyDescent="0.2">
      <c r="A458">
        <v>2008</v>
      </c>
      <c r="B458" s="1">
        <v>39631</v>
      </c>
      <c r="C458" s="3">
        <f t="shared" si="14"/>
        <v>2008</v>
      </c>
      <c r="D458" s="3">
        <f t="shared" si="15"/>
        <v>7</v>
      </c>
      <c r="E458" s="2">
        <v>0.625</v>
      </c>
      <c r="F458" t="s">
        <v>89</v>
      </c>
      <c r="G458" t="s">
        <v>90</v>
      </c>
      <c r="H458" t="s">
        <v>770</v>
      </c>
      <c r="I458" t="s">
        <v>231</v>
      </c>
      <c r="J458" t="s">
        <v>26</v>
      </c>
      <c r="K458" t="s">
        <v>862</v>
      </c>
      <c r="L458" t="s">
        <v>842</v>
      </c>
    </row>
    <row r="459" spans="1:12" x14ac:dyDescent="0.2">
      <c r="A459">
        <v>2008</v>
      </c>
      <c r="B459" s="1">
        <v>39631</v>
      </c>
      <c r="C459" s="3">
        <f t="shared" si="14"/>
        <v>2008</v>
      </c>
      <c r="D459" s="3">
        <f t="shared" si="15"/>
        <v>7</v>
      </c>
      <c r="E459" s="2">
        <v>0.80277777777777781</v>
      </c>
      <c r="F459" t="s">
        <v>44</v>
      </c>
      <c r="G459" t="s">
        <v>45</v>
      </c>
      <c r="H459" t="s">
        <v>777</v>
      </c>
      <c r="I459" t="s">
        <v>117</v>
      </c>
      <c r="J459" t="s">
        <v>355</v>
      </c>
      <c r="K459" t="s">
        <v>862</v>
      </c>
      <c r="L459" t="s">
        <v>137</v>
      </c>
    </row>
    <row r="460" spans="1:12" x14ac:dyDescent="0.2">
      <c r="A460">
        <v>2008</v>
      </c>
      <c r="B460" s="1">
        <v>39631</v>
      </c>
      <c r="C460" s="3">
        <f t="shared" si="14"/>
        <v>2008</v>
      </c>
      <c r="D460" s="3">
        <f t="shared" si="15"/>
        <v>7</v>
      </c>
      <c r="E460" s="2">
        <v>0.81666666666666665</v>
      </c>
      <c r="F460" t="s">
        <v>44</v>
      </c>
      <c r="G460" t="s">
        <v>45</v>
      </c>
      <c r="H460" t="s">
        <v>777</v>
      </c>
      <c r="I460" t="s">
        <v>117</v>
      </c>
      <c r="J460" t="s">
        <v>356</v>
      </c>
      <c r="K460" t="s">
        <v>862</v>
      </c>
      <c r="L460" t="s">
        <v>137</v>
      </c>
    </row>
    <row r="461" spans="1:12" x14ac:dyDescent="0.2">
      <c r="A461">
        <v>2008</v>
      </c>
      <c r="B461" s="1">
        <v>39631</v>
      </c>
      <c r="C461" s="3">
        <f t="shared" si="14"/>
        <v>2008</v>
      </c>
      <c r="D461" s="3">
        <f t="shared" si="15"/>
        <v>7</v>
      </c>
      <c r="E461" s="2">
        <v>0.83333333333333337</v>
      </c>
      <c r="F461" t="s">
        <v>89</v>
      </c>
      <c r="G461" t="s">
        <v>90</v>
      </c>
      <c r="H461" t="s">
        <v>770</v>
      </c>
      <c r="I461" t="s">
        <v>231</v>
      </c>
      <c r="J461" t="s">
        <v>160</v>
      </c>
      <c r="K461" t="s">
        <v>862</v>
      </c>
      <c r="L461" t="s">
        <v>842</v>
      </c>
    </row>
    <row r="462" spans="1:12" x14ac:dyDescent="0.2">
      <c r="A462">
        <v>2008</v>
      </c>
      <c r="B462" s="1">
        <v>39636</v>
      </c>
      <c r="C462" s="3">
        <f t="shared" si="14"/>
        <v>2008</v>
      </c>
      <c r="D462" s="3">
        <f t="shared" si="15"/>
        <v>7</v>
      </c>
      <c r="E462" s="2">
        <v>0.51041666666666663</v>
      </c>
      <c r="F462" t="s">
        <v>357</v>
      </c>
      <c r="H462" t="s">
        <v>803</v>
      </c>
      <c r="I462" t="s">
        <v>117</v>
      </c>
      <c r="J462" t="s">
        <v>358</v>
      </c>
      <c r="K462" t="s">
        <v>862</v>
      </c>
      <c r="L462" t="s">
        <v>844</v>
      </c>
    </row>
    <row r="463" spans="1:12" x14ac:dyDescent="0.2">
      <c r="A463">
        <v>2008</v>
      </c>
      <c r="B463" s="1">
        <v>39650</v>
      </c>
      <c r="C463" s="3">
        <f t="shared" si="14"/>
        <v>2008</v>
      </c>
      <c r="D463" s="3">
        <f t="shared" si="15"/>
        <v>7</v>
      </c>
      <c r="E463" s="2">
        <v>3.4027777777777775E-2</v>
      </c>
      <c r="F463" t="s">
        <v>359</v>
      </c>
      <c r="G463" t="s">
        <v>289</v>
      </c>
      <c r="H463" t="s">
        <v>769</v>
      </c>
      <c r="I463" t="s">
        <v>210</v>
      </c>
      <c r="J463" t="s">
        <v>342</v>
      </c>
      <c r="K463" t="s">
        <v>862</v>
      </c>
      <c r="L463" t="s">
        <v>842</v>
      </c>
    </row>
    <row r="464" spans="1:12" x14ac:dyDescent="0.2">
      <c r="A464">
        <v>2008</v>
      </c>
      <c r="B464" s="1">
        <v>39651</v>
      </c>
      <c r="C464" s="3">
        <f t="shared" si="14"/>
        <v>2008</v>
      </c>
      <c r="D464" s="3">
        <f t="shared" si="15"/>
        <v>7</v>
      </c>
      <c r="E464" s="2">
        <v>0.125</v>
      </c>
      <c r="F464" t="s">
        <v>48</v>
      </c>
      <c r="G464" t="s">
        <v>49</v>
      </c>
      <c r="H464" t="s">
        <v>766</v>
      </c>
      <c r="I464" t="s">
        <v>231</v>
      </c>
      <c r="J464" t="s">
        <v>111</v>
      </c>
      <c r="K464" t="s">
        <v>862</v>
      </c>
      <c r="L464" t="s">
        <v>842</v>
      </c>
    </row>
    <row r="465" spans="1:13" x14ac:dyDescent="0.2">
      <c r="A465">
        <v>2008</v>
      </c>
      <c r="B465" s="1">
        <v>39651</v>
      </c>
      <c r="C465" s="3">
        <f t="shared" si="14"/>
        <v>2008</v>
      </c>
      <c r="D465" s="3">
        <f t="shared" si="15"/>
        <v>7</v>
      </c>
      <c r="E465" s="2">
        <v>0.125</v>
      </c>
      <c r="F465" t="s">
        <v>68</v>
      </c>
      <c r="G465" t="s">
        <v>69</v>
      </c>
      <c r="H465" t="s">
        <v>766</v>
      </c>
      <c r="I465" t="s">
        <v>231</v>
      </c>
      <c r="J465" t="s">
        <v>111</v>
      </c>
      <c r="K465" t="s">
        <v>862</v>
      </c>
      <c r="L465" t="s">
        <v>842</v>
      </c>
    </row>
    <row r="466" spans="1:13" x14ac:dyDescent="0.2">
      <c r="A466">
        <v>2008</v>
      </c>
      <c r="B466" s="1">
        <v>39652</v>
      </c>
      <c r="C466" s="3">
        <f t="shared" si="14"/>
        <v>2008</v>
      </c>
      <c r="D466" s="3">
        <f t="shared" si="15"/>
        <v>7</v>
      </c>
      <c r="E466" s="2">
        <v>0.24722222222222223</v>
      </c>
      <c r="F466" t="s">
        <v>12</v>
      </c>
      <c r="G466" t="s">
        <v>13</v>
      </c>
      <c r="H466" t="s">
        <v>780</v>
      </c>
      <c r="I466" t="s">
        <v>334</v>
      </c>
      <c r="J466" t="s">
        <v>360</v>
      </c>
      <c r="K466" t="s">
        <v>862</v>
      </c>
      <c r="L466" t="s">
        <v>845</v>
      </c>
    </row>
    <row r="467" spans="1:13" x14ac:dyDescent="0.2">
      <c r="A467">
        <v>2008</v>
      </c>
      <c r="B467" s="1">
        <v>39653</v>
      </c>
      <c r="C467" s="3">
        <f t="shared" si="14"/>
        <v>2008</v>
      </c>
      <c r="D467" s="3">
        <f t="shared" si="15"/>
        <v>7</v>
      </c>
      <c r="E467" s="2">
        <v>0.30763888888888891</v>
      </c>
      <c r="F467" t="s">
        <v>232</v>
      </c>
      <c r="G467" t="s">
        <v>233</v>
      </c>
      <c r="H467" t="s">
        <v>767</v>
      </c>
      <c r="I467" t="s">
        <v>34</v>
      </c>
      <c r="J467" t="s">
        <v>361</v>
      </c>
      <c r="K467" t="s">
        <v>862</v>
      </c>
      <c r="L467" t="s">
        <v>842</v>
      </c>
    </row>
    <row r="468" spans="1:13" x14ac:dyDescent="0.2">
      <c r="A468">
        <v>2008</v>
      </c>
      <c r="B468" s="1">
        <v>39662</v>
      </c>
      <c r="C468" s="3">
        <f t="shared" si="14"/>
        <v>2008</v>
      </c>
      <c r="D468" s="3">
        <f t="shared" si="15"/>
        <v>8</v>
      </c>
      <c r="E468" s="2">
        <v>0.83333333333333337</v>
      </c>
      <c r="F468" t="s">
        <v>112</v>
      </c>
      <c r="G468" t="s">
        <v>113</v>
      </c>
      <c r="H468" t="s">
        <v>772</v>
      </c>
      <c r="I468" t="s">
        <v>8</v>
      </c>
      <c r="J468" t="s">
        <v>111</v>
      </c>
      <c r="K468" t="s">
        <v>862</v>
      </c>
      <c r="L468" t="s">
        <v>842</v>
      </c>
    </row>
    <row r="469" spans="1:13" x14ac:dyDescent="0.2">
      <c r="A469">
        <v>2008</v>
      </c>
      <c r="B469" s="1">
        <v>39663</v>
      </c>
      <c r="C469" s="3">
        <f t="shared" si="14"/>
        <v>2008</v>
      </c>
      <c r="D469" s="3">
        <f t="shared" si="15"/>
        <v>8</v>
      </c>
      <c r="E469" s="2">
        <v>6.25E-2</v>
      </c>
      <c r="F469" t="s">
        <v>362</v>
      </c>
      <c r="G469" t="s">
        <v>363</v>
      </c>
      <c r="H469" t="s">
        <v>780</v>
      </c>
      <c r="I469" t="s">
        <v>8</v>
      </c>
      <c r="J469" t="s">
        <v>111</v>
      </c>
      <c r="K469" t="s">
        <v>862</v>
      </c>
      <c r="L469" t="s">
        <v>842</v>
      </c>
    </row>
    <row r="470" spans="1:13" x14ac:dyDescent="0.2">
      <c r="A470">
        <v>2008</v>
      </c>
      <c r="B470" s="1">
        <v>39664</v>
      </c>
      <c r="C470" s="3">
        <f t="shared" si="14"/>
        <v>2008</v>
      </c>
      <c r="D470" s="3">
        <f t="shared" si="15"/>
        <v>8</v>
      </c>
      <c r="E470" s="2">
        <v>0.75</v>
      </c>
      <c r="F470" t="s">
        <v>36</v>
      </c>
      <c r="G470" t="s">
        <v>37</v>
      </c>
      <c r="H470" t="s">
        <v>766</v>
      </c>
      <c r="I470" t="s">
        <v>231</v>
      </c>
      <c r="J470" t="s">
        <v>26</v>
      </c>
      <c r="K470" t="s">
        <v>862</v>
      </c>
      <c r="L470" t="s">
        <v>842</v>
      </c>
    </row>
    <row r="471" spans="1:13" x14ac:dyDescent="0.2">
      <c r="A471">
        <v>2008</v>
      </c>
      <c r="B471" s="1">
        <v>39665</v>
      </c>
      <c r="C471" s="3">
        <f t="shared" si="14"/>
        <v>2008</v>
      </c>
      <c r="D471" s="3">
        <f t="shared" si="15"/>
        <v>8</v>
      </c>
      <c r="E471" s="2">
        <v>0.125</v>
      </c>
      <c r="F471" t="s">
        <v>68</v>
      </c>
      <c r="G471" t="s">
        <v>69</v>
      </c>
      <c r="H471" t="s">
        <v>766</v>
      </c>
      <c r="I471" t="s">
        <v>231</v>
      </c>
      <c r="J471" t="s">
        <v>125</v>
      </c>
      <c r="K471" t="s">
        <v>862</v>
      </c>
      <c r="L471" t="s">
        <v>842</v>
      </c>
    </row>
    <row r="472" spans="1:13" x14ac:dyDescent="0.2">
      <c r="A472">
        <v>2008</v>
      </c>
      <c r="B472" s="1">
        <v>39669</v>
      </c>
      <c r="C472" s="3">
        <f t="shared" si="14"/>
        <v>2008</v>
      </c>
      <c r="D472" s="3">
        <f t="shared" si="15"/>
        <v>8</v>
      </c>
      <c r="E472" s="2">
        <v>0.5</v>
      </c>
      <c r="F472" t="s">
        <v>345</v>
      </c>
      <c r="G472" t="s">
        <v>346</v>
      </c>
      <c r="H472" t="s">
        <v>785</v>
      </c>
      <c r="I472" t="s">
        <v>42</v>
      </c>
      <c r="J472" t="s">
        <v>364</v>
      </c>
      <c r="K472" t="s">
        <v>762</v>
      </c>
      <c r="L472" t="s">
        <v>803</v>
      </c>
    </row>
    <row r="473" spans="1:13" x14ac:dyDescent="0.2">
      <c r="A473">
        <v>2008</v>
      </c>
      <c r="B473" s="1">
        <v>39675</v>
      </c>
      <c r="C473" s="3">
        <f t="shared" si="14"/>
        <v>2008</v>
      </c>
      <c r="D473" s="3">
        <f t="shared" si="15"/>
        <v>8</v>
      </c>
      <c r="E473" s="2">
        <v>0.53611111111111109</v>
      </c>
      <c r="F473" t="s">
        <v>145</v>
      </c>
      <c r="G473" t="s">
        <v>146</v>
      </c>
      <c r="H473" t="s">
        <v>778</v>
      </c>
      <c r="I473" t="s">
        <v>117</v>
      </c>
      <c r="J473" t="s">
        <v>365</v>
      </c>
      <c r="K473" t="s">
        <v>762</v>
      </c>
      <c r="L473" t="s">
        <v>803</v>
      </c>
    </row>
    <row r="474" spans="1:13" x14ac:dyDescent="0.2">
      <c r="A474">
        <v>2008</v>
      </c>
      <c r="B474" s="1">
        <v>39676</v>
      </c>
      <c r="C474" s="3">
        <f t="shared" si="14"/>
        <v>2008</v>
      </c>
      <c r="D474" s="3">
        <f t="shared" si="15"/>
        <v>8</v>
      </c>
      <c r="E474" s="2">
        <v>0.34305555555555556</v>
      </c>
      <c r="F474" t="s">
        <v>180</v>
      </c>
      <c r="G474" t="s">
        <v>180</v>
      </c>
      <c r="H474" t="s">
        <v>180</v>
      </c>
      <c r="I474" t="s">
        <v>180</v>
      </c>
      <c r="J474" t="s">
        <v>367</v>
      </c>
      <c r="K474" t="s">
        <v>762</v>
      </c>
      <c r="L474" t="s">
        <v>803</v>
      </c>
    </row>
    <row r="475" spans="1:13" x14ac:dyDescent="0.2">
      <c r="A475">
        <v>2008</v>
      </c>
      <c r="B475" s="1">
        <v>39676</v>
      </c>
      <c r="C475" s="3">
        <f t="shared" si="14"/>
        <v>2008</v>
      </c>
      <c r="D475" s="3">
        <f t="shared" si="15"/>
        <v>8</v>
      </c>
      <c r="E475" s="2">
        <v>0.22430555555555556</v>
      </c>
      <c r="F475" t="s">
        <v>12</v>
      </c>
      <c r="G475" t="s">
        <v>13</v>
      </c>
      <c r="H475" t="s">
        <v>780</v>
      </c>
      <c r="I475" t="s">
        <v>334</v>
      </c>
      <c r="J475" t="s">
        <v>366</v>
      </c>
      <c r="K475" t="s">
        <v>862</v>
      </c>
      <c r="L475" t="s">
        <v>842</v>
      </c>
    </row>
    <row r="476" spans="1:13" x14ac:dyDescent="0.2">
      <c r="A476">
        <v>2008</v>
      </c>
      <c r="B476" s="1">
        <v>39678</v>
      </c>
      <c r="C476" s="3">
        <f t="shared" si="14"/>
        <v>2008</v>
      </c>
      <c r="D476" s="3">
        <f t="shared" si="15"/>
        <v>8</v>
      </c>
      <c r="E476" s="2">
        <v>0.80694444444444446</v>
      </c>
      <c r="F476" t="s">
        <v>180</v>
      </c>
      <c r="G476" t="s">
        <v>180</v>
      </c>
      <c r="H476" t="s">
        <v>180</v>
      </c>
      <c r="I476" t="s">
        <v>180</v>
      </c>
      <c r="J476" t="s">
        <v>268</v>
      </c>
      <c r="K476" t="s">
        <v>762</v>
      </c>
      <c r="L476" t="s">
        <v>803</v>
      </c>
    </row>
    <row r="477" spans="1:13" x14ac:dyDescent="0.2">
      <c r="A477">
        <v>2008</v>
      </c>
      <c r="B477" s="1">
        <v>39679</v>
      </c>
      <c r="C477" s="3">
        <f t="shared" si="14"/>
        <v>2008</v>
      </c>
      <c r="D477" s="3">
        <f t="shared" si="15"/>
        <v>8</v>
      </c>
      <c r="E477" s="2">
        <v>0.39513888888888887</v>
      </c>
      <c r="F477" t="s">
        <v>93</v>
      </c>
      <c r="G477" t="s">
        <v>94</v>
      </c>
      <c r="H477" t="s">
        <v>772</v>
      </c>
      <c r="I477" t="s">
        <v>20</v>
      </c>
      <c r="J477" t="s">
        <v>851</v>
      </c>
      <c r="K477" t="s">
        <v>862</v>
      </c>
      <c r="L477" t="s">
        <v>845</v>
      </c>
      <c r="M477" t="s">
        <v>851</v>
      </c>
    </row>
    <row r="478" spans="1:13" x14ac:dyDescent="0.2">
      <c r="A478">
        <v>2008</v>
      </c>
      <c r="B478" s="1">
        <v>39681</v>
      </c>
      <c r="C478" s="3">
        <f t="shared" si="14"/>
        <v>2008</v>
      </c>
      <c r="D478" s="3">
        <f t="shared" si="15"/>
        <v>8</v>
      </c>
      <c r="E478" s="2">
        <v>0.79166666666666663</v>
      </c>
      <c r="F478" t="s">
        <v>93</v>
      </c>
      <c r="G478" t="s">
        <v>94</v>
      </c>
      <c r="H478" t="s">
        <v>772</v>
      </c>
      <c r="I478" t="s">
        <v>20</v>
      </c>
      <c r="J478" t="s">
        <v>851</v>
      </c>
      <c r="K478" t="s">
        <v>862</v>
      </c>
      <c r="L478" t="s">
        <v>845</v>
      </c>
      <c r="M478" t="s">
        <v>851</v>
      </c>
    </row>
    <row r="479" spans="1:13" x14ac:dyDescent="0.2">
      <c r="A479">
        <v>2008</v>
      </c>
      <c r="B479" s="1">
        <v>39684</v>
      </c>
      <c r="C479" s="3">
        <f t="shared" si="14"/>
        <v>2008</v>
      </c>
      <c r="D479" s="3">
        <f t="shared" si="15"/>
        <v>8</v>
      </c>
      <c r="E479" s="2">
        <v>0.1875</v>
      </c>
      <c r="F479" t="s">
        <v>112</v>
      </c>
      <c r="G479" t="s">
        <v>113</v>
      </c>
      <c r="H479" t="s">
        <v>772</v>
      </c>
      <c r="I479" t="s">
        <v>8</v>
      </c>
      <c r="J479" t="s">
        <v>851</v>
      </c>
      <c r="K479" t="s">
        <v>862</v>
      </c>
      <c r="L479" t="s">
        <v>845</v>
      </c>
      <c r="M479" t="s">
        <v>851</v>
      </c>
    </row>
    <row r="480" spans="1:13" x14ac:dyDescent="0.2">
      <c r="A480">
        <v>2008</v>
      </c>
      <c r="B480" s="1">
        <v>39691</v>
      </c>
      <c r="C480" s="3">
        <f t="shared" si="14"/>
        <v>2008</v>
      </c>
      <c r="D480" s="3">
        <f t="shared" si="15"/>
        <v>8</v>
      </c>
      <c r="E480" s="2">
        <v>0.79166666666666663</v>
      </c>
      <c r="F480" t="s">
        <v>317</v>
      </c>
      <c r="G480" t="s">
        <v>318</v>
      </c>
      <c r="H480" t="s">
        <v>780</v>
      </c>
      <c r="I480" t="s">
        <v>8</v>
      </c>
      <c r="J480" t="s">
        <v>368</v>
      </c>
      <c r="K480" t="s">
        <v>862</v>
      </c>
      <c r="L480" t="s">
        <v>845</v>
      </c>
      <c r="M480" t="s">
        <v>368</v>
      </c>
    </row>
    <row r="481" spans="1:13" x14ac:dyDescent="0.2">
      <c r="A481">
        <v>2008</v>
      </c>
      <c r="B481" s="1">
        <v>39692</v>
      </c>
      <c r="C481" s="3">
        <f t="shared" si="14"/>
        <v>2008</v>
      </c>
      <c r="D481" s="3">
        <f t="shared" si="15"/>
        <v>9</v>
      </c>
      <c r="E481" s="2">
        <v>0.4375</v>
      </c>
      <c r="F481" t="s">
        <v>95</v>
      </c>
      <c r="G481" t="s">
        <v>96</v>
      </c>
      <c r="H481" t="s">
        <v>780</v>
      </c>
      <c r="I481" t="s">
        <v>8</v>
      </c>
      <c r="J481" t="s">
        <v>368</v>
      </c>
      <c r="K481" t="s">
        <v>862</v>
      </c>
      <c r="L481" t="s">
        <v>845</v>
      </c>
      <c r="M481" t="s">
        <v>368</v>
      </c>
    </row>
    <row r="482" spans="1:13" x14ac:dyDescent="0.2">
      <c r="A482">
        <v>2008</v>
      </c>
      <c r="B482" s="1">
        <v>39692</v>
      </c>
      <c r="C482" s="3">
        <f t="shared" si="14"/>
        <v>2008</v>
      </c>
      <c r="D482" s="3">
        <f t="shared" si="15"/>
        <v>9</v>
      </c>
      <c r="E482" s="2">
        <v>0.48958333333333331</v>
      </c>
      <c r="F482" t="s">
        <v>95</v>
      </c>
      <c r="G482" t="s">
        <v>96</v>
      </c>
      <c r="H482" t="s">
        <v>780</v>
      </c>
      <c r="I482" t="s">
        <v>8</v>
      </c>
      <c r="J482" t="s">
        <v>368</v>
      </c>
      <c r="K482" t="s">
        <v>862</v>
      </c>
      <c r="L482" t="s">
        <v>845</v>
      </c>
      <c r="M482" t="s">
        <v>368</v>
      </c>
    </row>
    <row r="483" spans="1:13" x14ac:dyDescent="0.2">
      <c r="A483">
        <v>2008</v>
      </c>
      <c r="B483" s="1">
        <v>39697</v>
      </c>
      <c r="C483" s="3">
        <f t="shared" si="14"/>
        <v>2008</v>
      </c>
      <c r="D483" s="3">
        <f t="shared" si="15"/>
        <v>9</v>
      </c>
      <c r="E483" s="2">
        <v>0.32291666666666669</v>
      </c>
      <c r="F483" t="s">
        <v>39</v>
      </c>
      <c r="G483" t="s">
        <v>40</v>
      </c>
      <c r="H483" t="s">
        <v>772</v>
      </c>
      <c r="I483" t="s">
        <v>8</v>
      </c>
      <c r="J483" t="s">
        <v>852</v>
      </c>
      <c r="K483" t="s">
        <v>862</v>
      </c>
      <c r="L483" t="s">
        <v>845</v>
      </c>
      <c r="M483" t="s">
        <v>852</v>
      </c>
    </row>
    <row r="484" spans="1:13" x14ac:dyDescent="0.2">
      <c r="A484">
        <v>2008</v>
      </c>
      <c r="B484" s="1">
        <v>39697</v>
      </c>
      <c r="C484" s="3">
        <f t="shared" si="14"/>
        <v>2008</v>
      </c>
      <c r="D484" s="3">
        <f t="shared" si="15"/>
        <v>9</v>
      </c>
      <c r="E484" s="2">
        <v>0.59375</v>
      </c>
      <c r="F484" t="s">
        <v>55</v>
      </c>
      <c r="G484" t="s">
        <v>56</v>
      </c>
      <c r="H484" t="s">
        <v>772</v>
      </c>
      <c r="I484" t="s">
        <v>8</v>
      </c>
      <c r="J484" t="s">
        <v>852</v>
      </c>
      <c r="K484" t="s">
        <v>862</v>
      </c>
      <c r="L484" t="s">
        <v>845</v>
      </c>
      <c r="M484" t="s">
        <v>852</v>
      </c>
    </row>
    <row r="485" spans="1:13" x14ac:dyDescent="0.2">
      <c r="A485">
        <v>2008</v>
      </c>
      <c r="B485" s="1">
        <v>39703</v>
      </c>
      <c r="C485" s="3">
        <f t="shared" si="14"/>
        <v>2008</v>
      </c>
      <c r="D485" s="3">
        <f t="shared" si="15"/>
        <v>9</v>
      </c>
      <c r="E485" s="2">
        <v>0.23958333333333334</v>
      </c>
      <c r="F485" t="s">
        <v>369</v>
      </c>
      <c r="G485" t="s">
        <v>370</v>
      </c>
      <c r="H485" t="s">
        <v>780</v>
      </c>
      <c r="I485" t="s">
        <v>8</v>
      </c>
      <c r="J485" t="s">
        <v>371</v>
      </c>
      <c r="K485" t="s">
        <v>862</v>
      </c>
      <c r="L485" t="s">
        <v>845</v>
      </c>
      <c r="M485" t="s">
        <v>371</v>
      </c>
    </row>
    <row r="486" spans="1:13" x14ac:dyDescent="0.2">
      <c r="A486">
        <v>2008</v>
      </c>
      <c r="B486" s="1">
        <v>39703</v>
      </c>
      <c r="C486" s="3">
        <f t="shared" si="14"/>
        <v>2008</v>
      </c>
      <c r="D486" s="3">
        <f t="shared" si="15"/>
        <v>9</v>
      </c>
      <c r="E486" s="2">
        <v>0.76458333333333328</v>
      </c>
      <c r="F486" t="s">
        <v>12</v>
      </c>
      <c r="G486" t="s">
        <v>13</v>
      </c>
      <c r="H486" t="s">
        <v>780</v>
      </c>
      <c r="I486" t="s">
        <v>334</v>
      </c>
      <c r="J486" t="s">
        <v>371</v>
      </c>
      <c r="K486" t="s">
        <v>862</v>
      </c>
      <c r="L486" t="s">
        <v>845</v>
      </c>
      <c r="M486" t="s">
        <v>371</v>
      </c>
    </row>
    <row r="487" spans="1:13" x14ac:dyDescent="0.2">
      <c r="A487">
        <v>2008</v>
      </c>
      <c r="B487" s="1">
        <v>39703</v>
      </c>
      <c r="C487" s="3">
        <f t="shared" si="14"/>
        <v>2008</v>
      </c>
      <c r="D487" s="3">
        <f t="shared" si="15"/>
        <v>9</v>
      </c>
      <c r="E487" s="2">
        <v>0.76458333333333328</v>
      </c>
      <c r="F487" t="s">
        <v>12</v>
      </c>
      <c r="G487" t="s">
        <v>13</v>
      </c>
      <c r="H487" t="s">
        <v>780</v>
      </c>
      <c r="I487" t="s">
        <v>334</v>
      </c>
      <c r="J487" t="s">
        <v>371</v>
      </c>
      <c r="K487" t="s">
        <v>862</v>
      </c>
      <c r="L487" t="s">
        <v>845</v>
      </c>
      <c r="M487" t="s">
        <v>371</v>
      </c>
    </row>
    <row r="488" spans="1:13" x14ac:dyDescent="0.2">
      <c r="A488">
        <v>2008</v>
      </c>
      <c r="B488" s="1">
        <v>39703</v>
      </c>
      <c r="C488" s="3">
        <f t="shared" si="14"/>
        <v>2008</v>
      </c>
      <c r="D488" s="3">
        <f t="shared" si="15"/>
        <v>9</v>
      </c>
      <c r="E488" s="2">
        <v>0.83333333333333337</v>
      </c>
      <c r="F488" t="s">
        <v>12</v>
      </c>
      <c r="G488" t="s">
        <v>13</v>
      </c>
      <c r="H488" t="s">
        <v>780</v>
      </c>
      <c r="I488" t="s">
        <v>334</v>
      </c>
      <c r="J488" t="s">
        <v>371</v>
      </c>
      <c r="K488" t="s">
        <v>862</v>
      </c>
      <c r="L488" t="s">
        <v>845</v>
      </c>
      <c r="M488" t="s">
        <v>371</v>
      </c>
    </row>
    <row r="489" spans="1:13" x14ac:dyDescent="0.2">
      <c r="A489">
        <v>2008</v>
      </c>
      <c r="B489" s="1">
        <v>39704</v>
      </c>
      <c r="C489" s="3">
        <f t="shared" si="14"/>
        <v>2008</v>
      </c>
      <c r="D489" s="3">
        <f t="shared" si="15"/>
        <v>9</v>
      </c>
      <c r="E489" s="2">
        <v>0.43333333333333335</v>
      </c>
      <c r="F489" t="s">
        <v>95</v>
      </c>
      <c r="G489" t="s">
        <v>96</v>
      </c>
      <c r="H489" t="s">
        <v>780</v>
      </c>
      <c r="I489" t="s">
        <v>8</v>
      </c>
      <c r="J489" t="s">
        <v>371</v>
      </c>
      <c r="K489" t="s">
        <v>862</v>
      </c>
      <c r="L489" t="s">
        <v>845</v>
      </c>
      <c r="M489" t="s">
        <v>371</v>
      </c>
    </row>
    <row r="490" spans="1:13" x14ac:dyDescent="0.2">
      <c r="A490">
        <v>2008</v>
      </c>
      <c r="B490" s="1">
        <v>39704</v>
      </c>
      <c r="C490" s="3">
        <f t="shared" si="14"/>
        <v>2008</v>
      </c>
      <c r="D490" s="3">
        <f t="shared" si="15"/>
        <v>9</v>
      </c>
      <c r="E490" s="2">
        <v>0.5</v>
      </c>
      <c r="F490" t="s">
        <v>12</v>
      </c>
      <c r="G490" t="s">
        <v>13</v>
      </c>
      <c r="H490" t="s">
        <v>780</v>
      </c>
      <c r="I490" t="s">
        <v>334</v>
      </c>
      <c r="J490" t="s">
        <v>371</v>
      </c>
      <c r="K490" t="s">
        <v>862</v>
      </c>
      <c r="L490" t="s">
        <v>845</v>
      </c>
      <c r="M490" t="s">
        <v>371</v>
      </c>
    </row>
    <row r="491" spans="1:13" x14ac:dyDescent="0.2">
      <c r="A491">
        <v>2008</v>
      </c>
      <c r="B491" s="1">
        <v>39704</v>
      </c>
      <c r="C491" s="3">
        <f t="shared" si="14"/>
        <v>2008</v>
      </c>
      <c r="D491" s="3">
        <f t="shared" si="15"/>
        <v>9</v>
      </c>
      <c r="E491" s="2">
        <v>0.66666666666666663</v>
      </c>
      <c r="F491" t="s">
        <v>372</v>
      </c>
      <c r="G491" t="s">
        <v>373</v>
      </c>
      <c r="H491" t="s">
        <v>780</v>
      </c>
      <c r="I491" t="s">
        <v>42</v>
      </c>
      <c r="J491" t="s">
        <v>371</v>
      </c>
      <c r="K491" t="s">
        <v>862</v>
      </c>
      <c r="L491" t="s">
        <v>845</v>
      </c>
      <c r="M491" t="s">
        <v>371</v>
      </c>
    </row>
    <row r="492" spans="1:13" x14ac:dyDescent="0.2">
      <c r="A492">
        <v>2008</v>
      </c>
      <c r="B492" s="1">
        <v>39705</v>
      </c>
      <c r="C492" s="3">
        <f t="shared" si="14"/>
        <v>2008</v>
      </c>
      <c r="D492" s="3">
        <f t="shared" si="15"/>
        <v>9</v>
      </c>
      <c r="E492" s="2">
        <v>0.27083333333333331</v>
      </c>
      <c r="F492" t="s">
        <v>249</v>
      </c>
      <c r="G492" t="s">
        <v>250</v>
      </c>
      <c r="H492" t="s">
        <v>766</v>
      </c>
      <c r="I492" t="s">
        <v>231</v>
      </c>
      <c r="J492" t="s">
        <v>847</v>
      </c>
      <c r="K492" t="s">
        <v>862</v>
      </c>
      <c r="L492" t="s">
        <v>845</v>
      </c>
      <c r="M492" t="s">
        <v>371</v>
      </c>
    </row>
    <row r="493" spans="1:13" x14ac:dyDescent="0.2">
      <c r="A493">
        <v>2008</v>
      </c>
      <c r="B493" s="1">
        <v>39705</v>
      </c>
      <c r="C493" s="3">
        <f t="shared" si="14"/>
        <v>2008</v>
      </c>
      <c r="D493" s="3">
        <f t="shared" si="15"/>
        <v>9</v>
      </c>
      <c r="E493" s="2">
        <v>0.3125</v>
      </c>
      <c r="F493" t="s">
        <v>279</v>
      </c>
      <c r="G493" t="s">
        <v>260</v>
      </c>
      <c r="H493" t="s">
        <v>766</v>
      </c>
      <c r="I493" t="s">
        <v>210</v>
      </c>
      <c r="J493" t="s">
        <v>371</v>
      </c>
      <c r="K493" t="s">
        <v>862</v>
      </c>
      <c r="L493" t="s">
        <v>845</v>
      </c>
      <c r="M493" t="s">
        <v>371</v>
      </c>
    </row>
    <row r="494" spans="1:13" x14ac:dyDescent="0.2">
      <c r="A494">
        <v>2008</v>
      </c>
      <c r="B494" s="1">
        <v>39705</v>
      </c>
      <c r="C494" s="3">
        <f t="shared" si="14"/>
        <v>2008</v>
      </c>
      <c r="D494" s="3">
        <f t="shared" si="15"/>
        <v>9</v>
      </c>
      <c r="E494" s="2">
        <v>0.41736111111111113</v>
      </c>
      <c r="F494" t="s">
        <v>320</v>
      </c>
      <c r="G494" t="s">
        <v>321</v>
      </c>
      <c r="H494" t="s">
        <v>766</v>
      </c>
      <c r="I494" t="s">
        <v>231</v>
      </c>
      <c r="J494" t="s">
        <v>141</v>
      </c>
      <c r="K494" t="s">
        <v>862</v>
      </c>
      <c r="L494" t="s">
        <v>845</v>
      </c>
      <c r="M494" t="s">
        <v>371</v>
      </c>
    </row>
    <row r="495" spans="1:13" x14ac:dyDescent="0.2">
      <c r="A495">
        <v>2008</v>
      </c>
      <c r="B495" s="1">
        <v>39705</v>
      </c>
      <c r="C495" s="3">
        <f t="shared" si="14"/>
        <v>2008</v>
      </c>
      <c r="D495" s="3">
        <f t="shared" si="15"/>
        <v>9</v>
      </c>
      <c r="E495" s="2">
        <v>0.47916666666666669</v>
      </c>
      <c r="F495" t="s">
        <v>320</v>
      </c>
      <c r="G495" t="s">
        <v>321</v>
      </c>
      <c r="H495" t="s">
        <v>766</v>
      </c>
      <c r="I495" t="s">
        <v>231</v>
      </c>
      <c r="J495" t="s">
        <v>847</v>
      </c>
      <c r="K495" t="s">
        <v>862</v>
      </c>
      <c r="L495" t="s">
        <v>845</v>
      </c>
      <c r="M495" t="s">
        <v>371</v>
      </c>
    </row>
    <row r="496" spans="1:13" x14ac:dyDescent="0.2">
      <c r="A496">
        <v>2008</v>
      </c>
      <c r="B496" s="1">
        <v>39705</v>
      </c>
      <c r="C496" s="3">
        <f t="shared" si="14"/>
        <v>2008</v>
      </c>
      <c r="D496" s="3">
        <f t="shared" si="15"/>
        <v>9</v>
      </c>
      <c r="E496" s="2">
        <v>0.58333333333333337</v>
      </c>
      <c r="F496" t="s">
        <v>48</v>
      </c>
      <c r="G496" t="s">
        <v>49</v>
      </c>
      <c r="H496" t="s">
        <v>766</v>
      </c>
      <c r="I496" t="s">
        <v>231</v>
      </c>
      <c r="J496" t="s">
        <v>371</v>
      </c>
      <c r="K496" t="s">
        <v>862</v>
      </c>
      <c r="L496" t="s">
        <v>845</v>
      </c>
      <c r="M496" t="s">
        <v>371</v>
      </c>
    </row>
    <row r="497" spans="1:13" x14ac:dyDescent="0.2">
      <c r="A497">
        <v>2008</v>
      </c>
      <c r="B497" s="1">
        <v>39705</v>
      </c>
      <c r="C497" s="3">
        <f t="shared" si="14"/>
        <v>2008</v>
      </c>
      <c r="D497" s="3">
        <f t="shared" si="15"/>
        <v>9</v>
      </c>
      <c r="E497" s="2">
        <v>0.66666666666666663</v>
      </c>
      <c r="F497" t="s">
        <v>123</v>
      </c>
      <c r="G497" t="s">
        <v>124</v>
      </c>
      <c r="H497" t="s">
        <v>766</v>
      </c>
      <c r="I497" t="s">
        <v>231</v>
      </c>
      <c r="J497" t="s">
        <v>140</v>
      </c>
      <c r="K497" t="s">
        <v>862</v>
      </c>
      <c r="L497" t="s">
        <v>845</v>
      </c>
      <c r="M497" t="s">
        <v>371</v>
      </c>
    </row>
    <row r="498" spans="1:13" x14ac:dyDescent="0.2">
      <c r="A498">
        <v>2008</v>
      </c>
      <c r="B498" s="1">
        <v>39705</v>
      </c>
      <c r="C498" s="3">
        <f t="shared" si="14"/>
        <v>2008</v>
      </c>
      <c r="D498" s="3">
        <f t="shared" si="15"/>
        <v>9</v>
      </c>
      <c r="E498" s="2">
        <v>0.70833333333333337</v>
      </c>
      <c r="F498" t="s">
        <v>48</v>
      </c>
      <c r="G498" t="s">
        <v>49</v>
      </c>
      <c r="H498" t="s">
        <v>766</v>
      </c>
      <c r="I498" t="s">
        <v>231</v>
      </c>
      <c r="J498" t="s">
        <v>140</v>
      </c>
      <c r="K498" t="s">
        <v>862</v>
      </c>
      <c r="L498" t="s">
        <v>845</v>
      </c>
      <c r="M498" t="s">
        <v>371</v>
      </c>
    </row>
    <row r="499" spans="1:13" x14ac:dyDescent="0.2">
      <c r="A499">
        <v>2008</v>
      </c>
      <c r="B499" s="1">
        <v>39705</v>
      </c>
      <c r="C499" s="3">
        <f t="shared" si="14"/>
        <v>2008</v>
      </c>
      <c r="D499" s="3">
        <f t="shared" si="15"/>
        <v>9</v>
      </c>
      <c r="E499" s="2">
        <v>0.70833333333333337</v>
      </c>
      <c r="F499" t="s">
        <v>48</v>
      </c>
      <c r="G499" t="s">
        <v>49</v>
      </c>
      <c r="H499" t="s">
        <v>766</v>
      </c>
      <c r="I499" t="s">
        <v>231</v>
      </c>
      <c r="J499" t="s">
        <v>140</v>
      </c>
      <c r="K499" t="s">
        <v>862</v>
      </c>
      <c r="L499" t="s">
        <v>845</v>
      </c>
      <c r="M499" t="s">
        <v>371</v>
      </c>
    </row>
    <row r="500" spans="1:13" x14ac:dyDescent="0.2">
      <c r="A500">
        <v>2008</v>
      </c>
      <c r="B500" s="1">
        <v>39705</v>
      </c>
      <c r="C500" s="3">
        <f t="shared" si="14"/>
        <v>2008</v>
      </c>
      <c r="D500" s="3">
        <f t="shared" si="15"/>
        <v>9</v>
      </c>
      <c r="E500" s="2">
        <v>0.70833333333333337</v>
      </c>
      <c r="F500" t="s">
        <v>106</v>
      </c>
      <c r="G500" t="s">
        <v>107</v>
      </c>
      <c r="H500" t="s">
        <v>767</v>
      </c>
      <c r="I500" t="s">
        <v>231</v>
      </c>
      <c r="J500" t="s">
        <v>140</v>
      </c>
      <c r="K500" t="s">
        <v>862</v>
      </c>
      <c r="L500" t="s">
        <v>845</v>
      </c>
      <c r="M500" t="s">
        <v>371</v>
      </c>
    </row>
    <row r="501" spans="1:13" x14ac:dyDescent="0.2">
      <c r="A501">
        <v>2008</v>
      </c>
      <c r="B501" s="1">
        <v>39705</v>
      </c>
      <c r="C501" s="3">
        <f t="shared" si="14"/>
        <v>2008</v>
      </c>
      <c r="D501" s="3">
        <f t="shared" si="15"/>
        <v>9</v>
      </c>
      <c r="E501" s="2">
        <v>0.79166666666666663</v>
      </c>
      <c r="F501" t="s">
        <v>106</v>
      </c>
      <c r="G501" t="s">
        <v>107</v>
      </c>
      <c r="H501" t="s">
        <v>767</v>
      </c>
      <c r="I501" t="s">
        <v>231</v>
      </c>
      <c r="J501" t="s">
        <v>847</v>
      </c>
      <c r="K501" t="s">
        <v>862</v>
      </c>
      <c r="L501" t="s">
        <v>845</v>
      </c>
      <c r="M501" t="s">
        <v>371</v>
      </c>
    </row>
    <row r="502" spans="1:13" x14ac:dyDescent="0.2">
      <c r="A502">
        <v>2008</v>
      </c>
      <c r="B502" s="1">
        <v>39706</v>
      </c>
      <c r="C502" s="3">
        <f t="shared" si="14"/>
        <v>2008</v>
      </c>
      <c r="D502" s="3">
        <f t="shared" si="15"/>
        <v>9</v>
      </c>
      <c r="E502" s="2">
        <v>2.5694444444444443E-2</v>
      </c>
      <c r="F502" t="s">
        <v>106</v>
      </c>
      <c r="G502" t="s">
        <v>107</v>
      </c>
      <c r="H502" t="s">
        <v>767</v>
      </c>
      <c r="I502" t="s">
        <v>231</v>
      </c>
      <c r="J502" t="s">
        <v>847</v>
      </c>
      <c r="K502" t="s">
        <v>862</v>
      </c>
      <c r="L502" t="s">
        <v>845</v>
      </c>
      <c r="M502" t="s">
        <v>371</v>
      </c>
    </row>
    <row r="503" spans="1:13" x14ac:dyDescent="0.2">
      <c r="A503">
        <v>2008</v>
      </c>
      <c r="B503" s="1">
        <v>39713</v>
      </c>
      <c r="C503" s="3">
        <f t="shared" si="14"/>
        <v>2008</v>
      </c>
      <c r="D503" s="3">
        <f t="shared" si="15"/>
        <v>9</v>
      </c>
      <c r="E503" s="2">
        <v>0.74236111111111114</v>
      </c>
      <c r="F503" t="s">
        <v>180</v>
      </c>
      <c r="G503" t="s">
        <v>180</v>
      </c>
      <c r="H503" t="s">
        <v>180</v>
      </c>
      <c r="I503" t="s">
        <v>180</v>
      </c>
      <c r="J503" t="s">
        <v>268</v>
      </c>
      <c r="K503" t="s">
        <v>762</v>
      </c>
      <c r="L503" t="s">
        <v>803</v>
      </c>
    </row>
    <row r="504" spans="1:13" x14ac:dyDescent="0.2">
      <c r="A504">
        <v>2008</v>
      </c>
      <c r="B504" s="1">
        <v>39721</v>
      </c>
      <c r="C504" s="3">
        <f t="shared" si="14"/>
        <v>2008</v>
      </c>
      <c r="D504" s="3">
        <f t="shared" si="15"/>
        <v>9</v>
      </c>
      <c r="E504" s="2">
        <v>0.58472222222222225</v>
      </c>
      <c r="F504" t="s">
        <v>44</v>
      </c>
      <c r="G504" t="s">
        <v>45</v>
      </c>
      <c r="H504" t="s">
        <v>777</v>
      </c>
      <c r="I504" t="s">
        <v>117</v>
      </c>
      <c r="J504" t="s">
        <v>309</v>
      </c>
      <c r="K504" t="s">
        <v>762</v>
      </c>
      <c r="L504" t="s">
        <v>803</v>
      </c>
    </row>
    <row r="505" spans="1:13" x14ac:dyDescent="0.2">
      <c r="A505">
        <v>2008</v>
      </c>
      <c r="B505" s="1">
        <v>39746</v>
      </c>
      <c r="C505" s="3">
        <f t="shared" si="14"/>
        <v>2008</v>
      </c>
      <c r="D505" s="3">
        <f t="shared" si="15"/>
        <v>10</v>
      </c>
      <c r="E505" s="2">
        <v>0.95833333333333337</v>
      </c>
      <c r="F505" t="s">
        <v>100</v>
      </c>
      <c r="G505" t="s">
        <v>101</v>
      </c>
      <c r="H505" t="s">
        <v>767</v>
      </c>
      <c r="I505" t="s">
        <v>34</v>
      </c>
      <c r="J505" t="s">
        <v>109</v>
      </c>
      <c r="K505" t="s">
        <v>862</v>
      </c>
      <c r="L505" t="s">
        <v>842</v>
      </c>
    </row>
    <row r="506" spans="1:13" x14ac:dyDescent="0.2">
      <c r="A506">
        <v>2008</v>
      </c>
      <c r="B506" s="1">
        <v>39759</v>
      </c>
      <c r="C506" s="3">
        <f t="shared" si="14"/>
        <v>2008</v>
      </c>
      <c r="D506" s="3">
        <f t="shared" si="15"/>
        <v>11</v>
      </c>
      <c r="E506" s="2">
        <v>0.46736111111111112</v>
      </c>
      <c r="F506" t="s">
        <v>44</v>
      </c>
      <c r="G506" t="s">
        <v>45</v>
      </c>
      <c r="H506" t="s">
        <v>777</v>
      </c>
      <c r="I506" t="s">
        <v>117</v>
      </c>
      <c r="J506" t="s">
        <v>176</v>
      </c>
      <c r="K506" t="s">
        <v>762</v>
      </c>
      <c r="L506" t="s">
        <v>803</v>
      </c>
    </row>
    <row r="507" spans="1:13" x14ac:dyDescent="0.2">
      <c r="A507">
        <v>2008</v>
      </c>
      <c r="B507" s="1">
        <v>39759</v>
      </c>
      <c r="C507" s="3">
        <f t="shared" si="14"/>
        <v>2008</v>
      </c>
      <c r="D507" s="3">
        <f t="shared" si="15"/>
        <v>11</v>
      </c>
      <c r="E507" s="2">
        <v>0.46875</v>
      </c>
      <c r="F507" t="s">
        <v>44</v>
      </c>
      <c r="G507" t="s">
        <v>45</v>
      </c>
      <c r="H507" t="s">
        <v>777</v>
      </c>
      <c r="I507" t="s">
        <v>117</v>
      </c>
      <c r="J507" t="s">
        <v>176</v>
      </c>
      <c r="K507" t="s">
        <v>762</v>
      </c>
      <c r="L507" t="s">
        <v>803</v>
      </c>
    </row>
    <row r="508" spans="1:13" x14ac:dyDescent="0.2">
      <c r="A508">
        <v>2008</v>
      </c>
      <c r="B508" s="1">
        <v>39763</v>
      </c>
      <c r="C508" s="3">
        <f t="shared" si="14"/>
        <v>2008</v>
      </c>
      <c r="D508" s="3">
        <f t="shared" si="15"/>
        <v>11</v>
      </c>
      <c r="E508" s="2">
        <v>0.35416666666666669</v>
      </c>
      <c r="F508" t="s">
        <v>180</v>
      </c>
      <c r="G508" t="s">
        <v>180</v>
      </c>
      <c r="H508" t="s">
        <v>180</v>
      </c>
      <c r="I508" t="s">
        <v>180</v>
      </c>
      <c r="J508" t="s">
        <v>268</v>
      </c>
      <c r="K508" t="s">
        <v>762</v>
      </c>
      <c r="L508" t="s">
        <v>803</v>
      </c>
    </row>
    <row r="509" spans="1:13" x14ac:dyDescent="0.2">
      <c r="A509">
        <v>2008</v>
      </c>
      <c r="B509" s="1">
        <v>39767</v>
      </c>
      <c r="C509" s="3">
        <f t="shared" si="14"/>
        <v>2008</v>
      </c>
      <c r="D509" s="3">
        <f t="shared" si="15"/>
        <v>11</v>
      </c>
      <c r="E509" s="2">
        <v>0.40208333333333335</v>
      </c>
      <c r="F509" t="s">
        <v>44</v>
      </c>
      <c r="G509" t="s">
        <v>45</v>
      </c>
      <c r="H509" t="s">
        <v>777</v>
      </c>
      <c r="I509" t="s">
        <v>117</v>
      </c>
      <c r="J509" t="s">
        <v>374</v>
      </c>
      <c r="K509" t="s">
        <v>862</v>
      </c>
      <c r="L509" t="s">
        <v>137</v>
      </c>
    </row>
    <row r="510" spans="1:13" x14ac:dyDescent="0.2">
      <c r="A510">
        <v>2008</v>
      </c>
      <c r="B510" s="1">
        <v>39791</v>
      </c>
      <c r="C510" s="3">
        <f t="shared" si="14"/>
        <v>2008</v>
      </c>
      <c r="D510" s="3">
        <f t="shared" si="15"/>
        <v>12</v>
      </c>
      <c r="E510" s="2">
        <v>0.7270833333333333</v>
      </c>
      <c r="F510" t="s">
        <v>239</v>
      </c>
      <c r="G510" t="s">
        <v>240</v>
      </c>
      <c r="H510" t="s">
        <v>767</v>
      </c>
      <c r="I510" t="s">
        <v>231</v>
      </c>
      <c r="J510" t="s">
        <v>375</v>
      </c>
      <c r="K510" t="s">
        <v>762</v>
      </c>
      <c r="L510" t="s">
        <v>803</v>
      </c>
    </row>
    <row r="511" spans="1:13" x14ac:dyDescent="0.2">
      <c r="A511">
        <v>2008</v>
      </c>
      <c r="B511" s="1">
        <v>39792</v>
      </c>
      <c r="C511" s="3">
        <f t="shared" si="14"/>
        <v>2008</v>
      </c>
      <c r="D511" s="3">
        <f t="shared" si="15"/>
        <v>12</v>
      </c>
      <c r="E511" s="2">
        <v>0.71458333333333335</v>
      </c>
      <c r="F511" t="s">
        <v>281</v>
      </c>
      <c r="G511" t="s">
        <v>282</v>
      </c>
      <c r="H511" t="s">
        <v>778</v>
      </c>
      <c r="I511" t="s">
        <v>117</v>
      </c>
      <c r="J511" t="s">
        <v>376</v>
      </c>
      <c r="K511" t="s">
        <v>762</v>
      </c>
      <c r="L511" t="s">
        <v>803</v>
      </c>
    </row>
    <row r="512" spans="1:13" x14ac:dyDescent="0.2">
      <c r="A512">
        <v>2008</v>
      </c>
      <c r="B512" s="1">
        <v>39793</v>
      </c>
      <c r="C512" s="3">
        <f t="shared" si="14"/>
        <v>2008</v>
      </c>
      <c r="D512" s="3">
        <f t="shared" si="15"/>
        <v>12</v>
      </c>
      <c r="E512" s="2">
        <v>0.375</v>
      </c>
      <c r="F512" t="s">
        <v>377</v>
      </c>
      <c r="G512" t="s">
        <v>378</v>
      </c>
      <c r="H512" t="s">
        <v>780</v>
      </c>
      <c r="I512" t="s">
        <v>8</v>
      </c>
      <c r="J512" t="s">
        <v>153</v>
      </c>
      <c r="K512" t="s">
        <v>862</v>
      </c>
      <c r="L512" t="s">
        <v>843</v>
      </c>
    </row>
    <row r="513" spans="1:12" x14ac:dyDescent="0.2">
      <c r="A513">
        <v>2008</v>
      </c>
      <c r="B513" s="1">
        <v>39793</v>
      </c>
      <c r="C513" s="3">
        <f t="shared" si="14"/>
        <v>2008</v>
      </c>
      <c r="D513" s="3">
        <f t="shared" si="15"/>
        <v>12</v>
      </c>
      <c r="E513" s="2">
        <v>0.75</v>
      </c>
      <c r="F513" t="s">
        <v>32</v>
      </c>
      <c r="G513" t="s">
        <v>33</v>
      </c>
      <c r="H513" t="s">
        <v>767</v>
      </c>
      <c r="I513" t="s">
        <v>34</v>
      </c>
      <c r="J513" t="s">
        <v>9</v>
      </c>
      <c r="K513" t="s">
        <v>862</v>
      </c>
      <c r="L513" t="s">
        <v>843</v>
      </c>
    </row>
    <row r="514" spans="1:12" x14ac:dyDescent="0.2">
      <c r="A514">
        <v>2008</v>
      </c>
      <c r="B514" s="1">
        <v>39794</v>
      </c>
      <c r="C514" s="3">
        <f t="shared" si="14"/>
        <v>2008</v>
      </c>
      <c r="D514" s="3">
        <f t="shared" si="15"/>
        <v>12</v>
      </c>
      <c r="E514" s="2">
        <v>4.1666666666666664E-2</v>
      </c>
      <c r="F514" t="s">
        <v>266</v>
      </c>
      <c r="G514" t="s">
        <v>267</v>
      </c>
      <c r="H514" t="s">
        <v>767</v>
      </c>
      <c r="I514" t="s">
        <v>34</v>
      </c>
      <c r="J514" t="s">
        <v>9</v>
      </c>
      <c r="K514" t="s">
        <v>862</v>
      </c>
      <c r="L514" t="s">
        <v>843</v>
      </c>
    </row>
    <row r="515" spans="1:12" x14ac:dyDescent="0.2">
      <c r="A515">
        <v>2008</v>
      </c>
      <c r="B515" s="1">
        <v>39794</v>
      </c>
      <c r="C515" s="3">
        <f t="shared" ref="C515:C578" si="16">YEAR(B515)</f>
        <v>2008</v>
      </c>
      <c r="D515" s="3">
        <f t="shared" ref="D515:D578" si="17">MONTH(B515)</f>
        <v>12</v>
      </c>
      <c r="E515" s="2">
        <v>0.10972222222222222</v>
      </c>
      <c r="F515" t="s">
        <v>32</v>
      </c>
      <c r="G515" t="s">
        <v>33</v>
      </c>
      <c r="H515" t="s">
        <v>767</v>
      </c>
      <c r="I515" t="s">
        <v>34</v>
      </c>
      <c r="J515" t="s">
        <v>9</v>
      </c>
      <c r="K515" t="s">
        <v>862</v>
      </c>
      <c r="L515" t="s">
        <v>843</v>
      </c>
    </row>
    <row r="516" spans="1:12" x14ac:dyDescent="0.2">
      <c r="A516">
        <v>2008</v>
      </c>
      <c r="B516" s="1">
        <v>39794</v>
      </c>
      <c r="C516" s="3">
        <f t="shared" si="16"/>
        <v>2008</v>
      </c>
      <c r="D516" s="3">
        <f t="shared" si="17"/>
        <v>12</v>
      </c>
      <c r="E516" s="2">
        <v>0.36458333333333331</v>
      </c>
      <c r="F516" t="s">
        <v>232</v>
      </c>
      <c r="G516" t="s">
        <v>233</v>
      </c>
      <c r="H516" t="s">
        <v>767</v>
      </c>
      <c r="I516" t="s">
        <v>34</v>
      </c>
      <c r="J516" t="s">
        <v>9</v>
      </c>
      <c r="K516" t="s">
        <v>862</v>
      </c>
      <c r="L516" t="s">
        <v>843</v>
      </c>
    </row>
    <row r="517" spans="1:12" x14ac:dyDescent="0.2">
      <c r="A517">
        <v>2008</v>
      </c>
      <c r="B517" s="1">
        <v>39801</v>
      </c>
      <c r="C517" s="3">
        <f t="shared" si="16"/>
        <v>2008</v>
      </c>
      <c r="D517" s="3">
        <f t="shared" si="17"/>
        <v>12</v>
      </c>
      <c r="E517" s="2">
        <v>4.3055555555555555E-2</v>
      </c>
      <c r="F517" t="s">
        <v>44</v>
      </c>
      <c r="G517" t="s">
        <v>45</v>
      </c>
      <c r="H517" t="s">
        <v>777</v>
      </c>
      <c r="I517" t="s">
        <v>117</v>
      </c>
      <c r="J517" t="s">
        <v>309</v>
      </c>
      <c r="K517" t="s">
        <v>762</v>
      </c>
      <c r="L517" t="s">
        <v>803</v>
      </c>
    </row>
    <row r="518" spans="1:12" x14ac:dyDescent="0.2">
      <c r="A518">
        <v>2008</v>
      </c>
      <c r="B518" s="1">
        <v>39801</v>
      </c>
      <c r="C518" s="3">
        <f t="shared" si="16"/>
        <v>2008</v>
      </c>
      <c r="D518" s="3">
        <f t="shared" si="17"/>
        <v>12</v>
      </c>
      <c r="E518" s="2">
        <v>0.35416666666666669</v>
      </c>
      <c r="F518" t="s">
        <v>379</v>
      </c>
      <c r="G518" t="s">
        <v>380</v>
      </c>
      <c r="H518" t="s">
        <v>769</v>
      </c>
      <c r="I518" t="s">
        <v>231</v>
      </c>
      <c r="J518" t="s">
        <v>9</v>
      </c>
      <c r="K518" t="s">
        <v>862</v>
      </c>
      <c r="L518" t="s">
        <v>843</v>
      </c>
    </row>
    <row r="519" spans="1:12" x14ac:dyDescent="0.2">
      <c r="A519">
        <v>2008</v>
      </c>
      <c r="B519" s="1">
        <v>39801</v>
      </c>
      <c r="C519" s="3">
        <f t="shared" si="16"/>
        <v>2008</v>
      </c>
      <c r="D519" s="3">
        <f t="shared" si="17"/>
        <v>12</v>
      </c>
      <c r="E519" s="2">
        <v>0.375</v>
      </c>
      <c r="F519" t="s">
        <v>68</v>
      </c>
      <c r="G519" t="s">
        <v>69</v>
      </c>
      <c r="H519" t="s">
        <v>766</v>
      </c>
      <c r="I519" t="s">
        <v>231</v>
      </c>
      <c r="J519" t="s">
        <v>9</v>
      </c>
      <c r="K519" t="s">
        <v>862</v>
      </c>
      <c r="L519" t="s">
        <v>843</v>
      </c>
    </row>
    <row r="520" spans="1:12" x14ac:dyDescent="0.2">
      <c r="A520">
        <v>2008</v>
      </c>
      <c r="B520" s="1">
        <v>39808</v>
      </c>
      <c r="C520" s="3">
        <f t="shared" si="16"/>
        <v>2008</v>
      </c>
      <c r="D520" s="3">
        <f t="shared" si="17"/>
        <v>12</v>
      </c>
      <c r="E520" s="2">
        <v>0.4861111111111111</v>
      </c>
      <c r="F520" t="s">
        <v>44</v>
      </c>
      <c r="G520" t="s">
        <v>45</v>
      </c>
      <c r="H520" t="s">
        <v>777</v>
      </c>
      <c r="I520" t="s">
        <v>117</v>
      </c>
      <c r="J520" t="s">
        <v>176</v>
      </c>
      <c r="K520" t="s">
        <v>762</v>
      </c>
      <c r="L520" t="s">
        <v>803</v>
      </c>
    </row>
    <row r="521" spans="1:12" x14ac:dyDescent="0.2">
      <c r="A521">
        <v>2008</v>
      </c>
      <c r="B521" s="1">
        <v>39808</v>
      </c>
      <c r="C521" s="3">
        <f t="shared" si="16"/>
        <v>2008</v>
      </c>
      <c r="D521" s="3">
        <f t="shared" si="17"/>
        <v>12</v>
      </c>
      <c r="E521" s="2">
        <v>0.75902777777777775</v>
      </c>
      <c r="F521" t="s">
        <v>251</v>
      </c>
      <c r="G521" t="s">
        <v>252</v>
      </c>
      <c r="H521" t="s">
        <v>792</v>
      </c>
      <c r="I521" t="s">
        <v>252</v>
      </c>
      <c r="J521" t="s">
        <v>298</v>
      </c>
      <c r="K521" t="s">
        <v>862</v>
      </c>
      <c r="L521" t="s">
        <v>842</v>
      </c>
    </row>
    <row r="522" spans="1:12" x14ac:dyDescent="0.2">
      <c r="A522">
        <v>2008</v>
      </c>
      <c r="B522" s="1">
        <v>39809</v>
      </c>
      <c r="C522" s="3">
        <f t="shared" si="16"/>
        <v>2008</v>
      </c>
      <c r="D522" s="3">
        <f t="shared" si="17"/>
        <v>12</v>
      </c>
      <c r="E522" s="2">
        <v>0.66666666666666663</v>
      </c>
      <c r="F522" t="s">
        <v>89</v>
      </c>
      <c r="G522" t="s">
        <v>90</v>
      </c>
      <c r="H522" t="s">
        <v>770</v>
      </c>
      <c r="I522" t="s">
        <v>231</v>
      </c>
      <c r="J522" t="s">
        <v>140</v>
      </c>
      <c r="K522" t="s">
        <v>862</v>
      </c>
      <c r="L522" t="s">
        <v>842</v>
      </c>
    </row>
    <row r="523" spans="1:12" x14ac:dyDescent="0.2">
      <c r="A523">
        <v>2008</v>
      </c>
      <c r="B523" s="1">
        <v>39810</v>
      </c>
      <c r="C523" s="3">
        <f t="shared" si="16"/>
        <v>2008</v>
      </c>
      <c r="D523" s="3">
        <f t="shared" si="17"/>
        <v>12</v>
      </c>
      <c r="E523" s="2">
        <v>0.19791666666666666</v>
      </c>
      <c r="F523" t="s">
        <v>254</v>
      </c>
      <c r="G523" t="s">
        <v>90</v>
      </c>
      <c r="H523" t="s">
        <v>770</v>
      </c>
      <c r="I523" t="s">
        <v>231</v>
      </c>
      <c r="J523" t="s">
        <v>140</v>
      </c>
      <c r="K523" t="s">
        <v>862</v>
      </c>
      <c r="L523" t="s">
        <v>842</v>
      </c>
    </row>
    <row r="524" spans="1:12" x14ac:dyDescent="0.2">
      <c r="A524">
        <v>2008</v>
      </c>
      <c r="B524" s="1">
        <v>39810</v>
      </c>
      <c r="C524" s="3">
        <f t="shared" si="16"/>
        <v>2008</v>
      </c>
      <c r="D524" s="3">
        <f t="shared" si="17"/>
        <v>12</v>
      </c>
      <c r="E524" s="2">
        <v>0.48958333333333331</v>
      </c>
      <c r="F524" t="s">
        <v>254</v>
      </c>
      <c r="G524" t="s">
        <v>90</v>
      </c>
      <c r="H524" t="s">
        <v>770</v>
      </c>
      <c r="I524" t="s">
        <v>231</v>
      </c>
      <c r="J524" t="s">
        <v>140</v>
      </c>
      <c r="K524" t="s">
        <v>862</v>
      </c>
      <c r="L524" t="s">
        <v>842</v>
      </c>
    </row>
    <row r="525" spans="1:12" x14ac:dyDescent="0.2">
      <c r="A525">
        <v>2008</v>
      </c>
      <c r="B525" s="1">
        <v>39812</v>
      </c>
      <c r="C525" s="3">
        <f t="shared" si="16"/>
        <v>2008</v>
      </c>
      <c r="D525" s="3">
        <f t="shared" si="17"/>
        <v>12</v>
      </c>
      <c r="E525" s="2">
        <v>0.66805555555555551</v>
      </c>
      <c r="F525" t="s">
        <v>68</v>
      </c>
      <c r="G525" t="s">
        <v>69</v>
      </c>
      <c r="H525" t="s">
        <v>766</v>
      </c>
      <c r="I525" t="s">
        <v>231</v>
      </c>
      <c r="J525" t="s">
        <v>268</v>
      </c>
      <c r="K525" t="s">
        <v>762</v>
      </c>
      <c r="L525" t="s">
        <v>803</v>
      </c>
    </row>
    <row r="526" spans="1:12" x14ac:dyDescent="0.2">
      <c r="A526">
        <v>2008</v>
      </c>
      <c r="B526" s="1">
        <v>39812</v>
      </c>
      <c r="C526" s="3">
        <f t="shared" si="16"/>
        <v>2008</v>
      </c>
      <c r="D526" s="3">
        <f t="shared" si="17"/>
        <v>12</v>
      </c>
      <c r="E526" s="2">
        <v>0.66805555555555551</v>
      </c>
      <c r="F526" t="s">
        <v>68</v>
      </c>
      <c r="G526" t="s">
        <v>69</v>
      </c>
      <c r="H526" t="s">
        <v>766</v>
      </c>
      <c r="I526" t="s">
        <v>231</v>
      </c>
      <c r="J526" t="s">
        <v>268</v>
      </c>
      <c r="K526" t="s">
        <v>862</v>
      </c>
      <c r="L526" t="s">
        <v>842</v>
      </c>
    </row>
    <row r="527" spans="1:12" x14ac:dyDescent="0.2">
      <c r="A527">
        <v>2009</v>
      </c>
      <c r="B527" s="1">
        <v>39818</v>
      </c>
      <c r="C527" s="3">
        <f t="shared" si="16"/>
        <v>2009</v>
      </c>
      <c r="D527" s="3">
        <f t="shared" si="17"/>
        <v>1</v>
      </c>
      <c r="E527" s="2">
        <v>0.20833333333333334</v>
      </c>
      <c r="H527" t="s">
        <v>803</v>
      </c>
      <c r="I527" t="s">
        <v>334</v>
      </c>
      <c r="J527" t="s">
        <v>109</v>
      </c>
      <c r="K527" t="s">
        <v>862</v>
      </c>
      <c r="L527" t="s">
        <v>842</v>
      </c>
    </row>
    <row r="528" spans="1:12" x14ac:dyDescent="0.2">
      <c r="A528">
        <v>2009</v>
      </c>
      <c r="B528" s="1">
        <v>39820</v>
      </c>
      <c r="C528" s="3">
        <f t="shared" si="16"/>
        <v>2009</v>
      </c>
      <c r="D528" s="3">
        <f t="shared" si="17"/>
        <v>1</v>
      </c>
      <c r="E528" s="2">
        <v>0.70833333333333337</v>
      </c>
      <c r="F528" t="s">
        <v>10</v>
      </c>
      <c r="G528" t="s">
        <v>11</v>
      </c>
      <c r="H528" t="s">
        <v>772</v>
      </c>
      <c r="I528" t="s">
        <v>8</v>
      </c>
      <c r="J528" t="s">
        <v>141</v>
      </c>
      <c r="K528" t="s">
        <v>862</v>
      </c>
      <c r="L528" t="s">
        <v>842</v>
      </c>
    </row>
    <row r="529" spans="1:12" x14ac:dyDescent="0.2">
      <c r="A529">
        <v>2009</v>
      </c>
      <c r="B529" s="1">
        <v>39821</v>
      </c>
      <c r="C529" s="3">
        <f t="shared" si="16"/>
        <v>2009</v>
      </c>
      <c r="D529" s="3">
        <f t="shared" si="17"/>
        <v>1</v>
      </c>
      <c r="E529" s="2">
        <v>0.99027777777777781</v>
      </c>
      <c r="F529" t="s">
        <v>93</v>
      </c>
      <c r="G529" t="s">
        <v>94</v>
      </c>
      <c r="H529" t="s">
        <v>772</v>
      </c>
      <c r="I529" t="s">
        <v>20</v>
      </c>
      <c r="J529" t="s">
        <v>212</v>
      </c>
      <c r="K529" t="s">
        <v>762</v>
      </c>
      <c r="L529" t="s">
        <v>803</v>
      </c>
    </row>
    <row r="530" spans="1:12" x14ac:dyDescent="0.2">
      <c r="A530">
        <v>2009</v>
      </c>
      <c r="B530" s="1">
        <v>39835</v>
      </c>
      <c r="C530" s="3">
        <f t="shared" si="16"/>
        <v>2009</v>
      </c>
      <c r="D530" s="3">
        <f t="shared" si="17"/>
        <v>1</v>
      </c>
      <c r="E530" s="2">
        <v>0.66666666666666663</v>
      </c>
      <c r="F530" t="s">
        <v>68</v>
      </c>
      <c r="G530" t="s">
        <v>69</v>
      </c>
      <c r="H530" t="s">
        <v>766</v>
      </c>
      <c r="I530" t="s">
        <v>231</v>
      </c>
      <c r="J530" t="s">
        <v>306</v>
      </c>
      <c r="K530" t="s">
        <v>762</v>
      </c>
      <c r="L530" t="s">
        <v>803</v>
      </c>
    </row>
    <row r="531" spans="1:12" x14ac:dyDescent="0.2">
      <c r="A531">
        <v>2009</v>
      </c>
      <c r="B531" s="1">
        <v>39840</v>
      </c>
      <c r="C531" s="3">
        <f t="shared" si="16"/>
        <v>2009</v>
      </c>
      <c r="D531" s="3">
        <f t="shared" si="17"/>
        <v>1</v>
      </c>
      <c r="E531" s="2">
        <v>0.20833333333333334</v>
      </c>
      <c r="F531" t="s">
        <v>320</v>
      </c>
      <c r="G531" t="s">
        <v>321</v>
      </c>
      <c r="H531" t="s">
        <v>766</v>
      </c>
      <c r="I531" t="s">
        <v>231</v>
      </c>
      <c r="J531" t="s">
        <v>9</v>
      </c>
      <c r="K531" t="s">
        <v>862</v>
      </c>
      <c r="L531" t="s">
        <v>843</v>
      </c>
    </row>
    <row r="532" spans="1:12" x14ac:dyDescent="0.2">
      <c r="A532">
        <v>2009</v>
      </c>
      <c r="B532" s="1">
        <v>39840</v>
      </c>
      <c r="C532" s="3">
        <f t="shared" si="16"/>
        <v>2009</v>
      </c>
      <c r="D532" s="3">
        <f t="shared" si="17"/>
        <v>1</v>
      </c>
      <c r="E532" s="2">
        <v>0.21041666666666667</v>
      </c>
      <c r="F532" t="s">
        <v>320</v>
      </c>
      <c r="G532" t="s">
        <v>321</v>
      </c>
      <c r="H532" t="s">
        <v>766</v>
      </c>
      <c r="I532" t="s">
        <v>8</v>
      </c>
      <c r="J532" t="s">
        <v>9</v>
      </c>
      <c r="K532" t="s">
        <v>862</v>
      </c>
      <c r="L532" t="s">
        <v>843</v>
      </c>
    </row>
    <row r="533" spans="1:12" x14ac:dyDescent="0.2">
      <c r="A533">
        <v>2009</v>
      </c>
      <c r="B533" s="1">
        <v>39840</v>
      </c>
      <c r="C533" s="3">
        <f t="shared" si="16"/>
        <v>2009</v>
      </c>
      <c r="D533" s="3">
        <f t="shared" si="17"/>
        <v>1</v>
      </c>
      <c r="E533" s="2">
        <v>0.2986111111111111</v>
      </c>
      <c r="F533" t="s">
        <v>381</v>
      </c>
      <c r="G533" t="s">
        <v>382</v>
      </c>
      <c r="H533" t="s">
        <v>766</v>
      </c>
      <c r="I533" t="s">
        <v>8</v>
      </c>
      <c r="J533" t="s">
        <v>9</v>
      </c>
      <c r="K533" t="s">
        <v>862</v>
      </c>
      <c r="L533" t="s">
        <v>843</v>
      </c>
    </row>
    <row r="534" spans="1:12" x14ac:dyDescent="0.2">
      <c r="A534">
        <v>2009</v>
      </c>
      <c r="B534" s="1">
        <v>39840</v>
      </c>
      <c r="C534" s="3">
        <f t="shared" si="16"/>
        <v>2009</v>
      </c>
      <c r="D534" s="3">
        <f t="shared" si="17"/>
        <v>1</v>
      </c>
      <c r="E534" s="2">
        <v>0.45833333333333331</v>
      </c>
      <c r="F534" t="s">
        <v>84</v>
      </c>
      <c r="G534" t="s">
        <v>85</v>
      </c>
      <c r="H534" t="s">
        <v>766</v>
      </c>
      <c r="I534" t="s">
        <v>8</v>
      </c>
      <c r="J534" t="s">
        <v>99</v>
      </c>
      <c r="K534" t="s">
        <v>862</v>
      </c>
      <c r="L534" t="s">
        <v>843</v>
      </c>
    </row>
    <row r="535" spans="1:12" x14ac:dyDescent="0.2">
      <c r="A535">
        <v>2009</v>
      </c>
      <c r="B535" s="1">
        <v>39840</v>
      </c>
      <c r="C535" s="3">
        <f t="shared" si="16"/>
        <v>2009</v>
      </c>
      <c r="D535" s="3">
        <f t="shared" si="17"/>
        <v>1</v>
      </c>
      <c r="E535" s="2">
        <v>0.57361111111111107</v>
      </c>
      <c r="F535" t="s">
        <v>104</v>
      </c>
      <c r="G535" t="s">
        <v>105</v>
      </c>
      <c r="H535" t="s">
        <v>780</v>
      </c>
      <c r="I535" t="s">
        <v>8</v>
      </c>
      <c r="J535" t="s">
        <v>9</v>
      </c>
      <c r="K535" t="s">
        <v>862</v>
      </c>
      <c r="L535" t="s">
        <v>843</v>
      </c>
    </row>
    <row r="536" spans="1:12" x14ac:dyDescent="0.2">
      <c r="A536">
        <v>2009</v>
      </c>
      <c r="B536" s="1">
        <v>39840</v>
      </c>
      <c r="C536" s="3">
        <f t="shared" si="16"/>
        <v>2009</v>
      </c>
      <c r="D536" s="3">
        <f t="shared" si="17"/>
        <v>1</v>
      </c>
      <c r="E536" s="2">
        <v>0.65486111111111112</v>
      </c>
      <c r="F536" t="s">
        <v>383</v>
      </c>
      <c r="H536" t="s">
        <v>803</v>
      </c>
      <c r="I536" t="s">
        <v>231</v>
      </c>
      <c r="J536" t="s">
        <v>384</v>
      </c>
      <c r="K536" t="s">
        <v>862</v>
      </c>
      <c r="L536" t="s">
        <v>843</v>
      </c>
    </row>
    <row r="537" spans="1:12" x14ac:dyDescent="0.2">
      <c r="A537">
        <v>2009</v>
      </c>
      <c r="B537" s="1">
        <v>39840</v>
      </c>
      <c r="C537" s="3">
        <f t="shared" si="16"/>
        <v>2009</v>
      </c>
      <c r="D537" s="3">
        <f t="shared" si="17"/>
        <v>1</v>
      </c>
      <c r="E537" s="2">
        <v>0.875</v>
      </c>
      <c r="F537" t="s">
        <v>104</v>
      </c>
      <c r="G537" t="s">
        <v>105</v>
      </c>
      <c r="H537" t="s">
        <v>780</v>
      </c>
      <c r="I537" t="s">
        <v>8</v>
      </c>
      <c r="J537" t="s">
        <v>9</v>
      </c>
      <c r="K537" t="s">
        <v>862</v>
      </c>
      <c r="L537" t="s">
        <v>843</v>
      </c>
    </row>
    <row r="538" spans="1:12" x14ac:dyDescent="0.2">
      <c r="A538">
        <v>2009</v>
      </c>
      <c r="B538" s="1">
        <v>39840</v>
      </c>
      <c r="C538" s="3">
        <f t="shared" si="16"/>
        <v>2009</v>
      </c>
      <c r="D538" s="3">
        <f t="shared" si="17"/>
        <v>1</v>
      </c>
      <c r="E538" s="2">
        <v>0.90625</v>
      </c>
      <c r="F538" t="s">
        <v>385</v>
      </c>
      <c r="H538" t="s">
        <v>803</v>
      </c>
      <c r="I538" t="s">
        <v>8</v>
      </c>
      <c r="J538" t="s">
        <v>9</v>
      </c>
      <c r="K538" t="s">
        <v>862</v>
      </c>
      <c r="L538" t="s">
        <v>843</v>
      </c>
    </row>
    <row r="539" spans="1:12" x14ac:dyDescent="0.2">
      <c r="A539">
        <v>2009</v>
      </c>
      <c r="B539" s="1">
        <v>39841</v>
      </c>
      <c r="C539" s="3">
        <f t="shared" si="16"/>
        <v>2009</v>
      </c>
      <c r="D539" s="3">
        <f t="shared" si="17"/>
        <v>1</v>
      </c>
      <c r="E539" s="2">
        <v>6.9444444444444441E-3</v>
      </c>
      <c r="F539" t="s">
        <v>84</v>
      </c>
      <c r="G539" t="s">
        <v>85</v>
      </c>
      <c r="H539" t="s">
        <v>766</v>
      </c>
      <c r="I539" t="s">
        <v>231</v>
      </c>
      <c r="J539" t="s">
        <v>99</v>
      </c>
      <c r="K539" t="s">
        <v>862</v>
      </c>
      <c r="L539" t="s">
        <v>843</v>
      </c>
    </row>
    <row r="540" spans="1:12" x14ac:dyDescent="0.2">
      <c r="A540">
        <v>2009</v>
      </c>
      <c r="B540" s="1">
        <v>39841</v>
      </c>
      <c r="C540" s="3">
        <f t="shared" si="16"/>
        <v>2009</v>
      </c>
      <c r="D540" s="3">
        <f t="shared" si="17"/>
        <v>1</v>
      </c>
      <c r="E540" s="2">
        <v>0.125</v>
      </c>
      <c r="F540" t="s">
        <v>386</v>
      </c>
      <c r="G540" t="s">
        <v>387</v>
      </c>
      <c r="H540" t="s">
        <v>766</v>
      </c>
      <c r="I540" t="s">
        <v>231</v>
      </c>
      <c r="J540" t="s">
        <v>99</v>
      </c>
      <c r="K540" t="s">
        <v>862</v>
      </c>
      <c r="L540" t="s">
        <v>843</v>
      </c>
    </row>
    <row r="541" spans="1:12" x14ac:dyDescent="0.2">
      <c r="A541">
        <v>2009</v>
      </c>
      <c r="B541" s="1">
        <v>39841</v>
      </c>
      <c r="C541" s="3">
        <f t="shared" si="16"/>
        <v>2009</v>
      </c>
      <c r="D541" s="3">
        <f t="shared" si="17"/>
        <v>1</v>
      </c>
      <c r="E541" s="2">
        <v>0.16666666666666666</v>
      </c>
      <c r="F541" t="s">
        <v>320</v>
      </c>
      <c r="G541" t="s">
        <v>321</v>
      </c>
      <c r="H541" t="s">
        <v>766</v>
      </c>
      <c r="I541" t="s">
        <v>231</v>
      </c>
      <c r="J541" t="s">
        <v>9</v>
      </c>
      <c r="K541" t="s">
        <v>862</v>
      </c>
      <c r="L541" t="s">
        <v>843</v>
      </c>
    </row>
    <row r="542" spans="1:12" x14ac:dyDescent="0.2">
      <c r="A542">
        <v>2009</v>
      </c>
      <c r="B542" s="1">
        <v>39841</v>
      </c>
      <c r="C542" s="3">
        <f t="shared" si="16"/>
        <v>2009</v>
      </c>
      <c r="D542" s="3">
        <f t="shared" si="17"/>
        <v>1</v>
      </c>
      <c r="E542" s="2">
        <v>0.25</v>
      </c>
      <c r="F542" t="s">
        <v>68</v>
      </c>
      <c r="G542" t="s">
        <v>69</v>
      </c>
      <c r="H542" t="s">
        <v>766</v>
      </c>
      <c r="I542" t="s">
        <v>231</v>
      </c>
      <c r="J542" t="s">
        <v>9</v>
      </c>
      <c r="K542" t="s">
        <v>862</v>
      </c>
      <c r="L542" t="s">
        <v>843</v>
      </c>
    </row>
    <row r="543" spans="1:12" x14ac:dyDescent="0.2">
      <c r="A543">
        <v>2009</v>
      </c>
      <c r="B543" s="1">
        <v>39841</v>
      </c>
      <c r="C543" s="3">
        <f t="shared" si="16"/>
        <v>2009</v>
      </c>
      <c r="D543" s="3">
        <f t="shared" si="17"/>
        <v>1</v>
      </c>
      <c r="E543" s="2">
        <v>0.3263888888888889</v>
      </c>
      <c r="F543" t="s">
        <v>68</v>
      </c>
      <c r="G543" t="s">
        <v>69</v>
      </c>
      <c r="H543" t="s">
        <v>766</v>
      </c>
      <c r="I543" t="s">
        <v>231</v>
      </c>
      <c r="J543" t="s">
        <v>384</v>
      </c>
      <c r="K543" t="s">
        <v>862</v>
      </c>
      <c r="L543" t="s">
        <v>843</v>
      </c>
    </row>
    <row r="544" spans="1:12" x14ac:dyDescent="0.2">
      <c r="A544">
        <v>2009</v>
      </c>
      <c r="B544" s="1">
        <v>39841</v>
      </c>
      <c r="C544" s="3">
        <f t="shared" si="16"/>
        <v>2009</v>
      </c>
      <c r="D544" s="3">
        <f t="shared" si="17"/>
        <v>1</v>
      </c>
      <c r="E544" s="2">
        <v>0.375</v>
      </c>
      <c r="F544" t="s">
        <v>388</v>
      </c>
      <c r="G544" t="s">
        <v>389</v>
      </c>
      <c r="H544" t="s">
        <v>766</v>
      </c>
      <c r="I544" t="s">
        <v>8</v>
      </c>
      <c r="J544" t="s">
        <v>9</v>
      </c>
      <c r="K544" t="s">
        <v>862</v>
      </c>
      <c r="L544" t="s">
        <v>843</v>
      </c>
    </row>
    <row r="545" spans="1:12" x14ac:dyDescent="0.2">
      <c r="A545">
        <v>2009</v>
      </c>
      <c r="B545" s="1">
        <v>39841</v>
      </c>
      <c r="C545" s="3">
        <f t="shared" si="16"/>
        <v>2009</v>
      </c>
      <c r="D545" s="3">
        <f t="shared" si="17"/>
        <v>1</v>
      </c>
      <c r="E545" s="2">
        <v>0.41666666666666669</v>
      </c>
      <c r="F545" t="s">
        <v>390</v>
      </c>
      <c r="G545" t="s">
        <v>391</v>
      </c>
      <c r="H545" t="s">
        <v>766</v>
      </c>
      <c r="I545" t="s">
        <v>231</v>
      </c>
      <c r="J545" t="s">
        <v>384</v>
      </c>
      <c r="K545" t="s">
        <v>862</v>
      </c>
      <c r="L545" t="s">
        <v>843</v>
      </c>
    </row>
    <row r="546" spans="1:12" x14ac:dyDescent="0.2">
      <c r="A546">
        <v>2009</v>
      </c>
      <c r="B546" s="1">
        <v>39855</v>
      </c>
      <c r="C546" s="3">
        <f t="shared" si="16"/>
        <v>2009</v>
      </c>
      <c r="D546" s="3">
        <f t="shared" si="17"/>
        <v>2</v>
      </c>
      <c r="E546" s="2">
        <v>0.10416666666666667</v>
      </c>
      <c r="F546" t="s">
        <v>12</v>
      </c>
      <c r="G546" t="s">
        <v>13</v>
      </c>
      <c r="H546" t="s">
        <v>780</v>
      </c>
      <c r="I546" t="s">
        <v>334</v>
      </c>
      <c r="J546" t="s">
        <v>141</v>
      </c>
      <c r="K546" t="s">
        <v>862</v>
      </c>
      <c r="L546" t="s">
        <v>842</v>
      </c>
    </row>
    <row r="547" spans="1:12" x14ac:dyDescent="0.2">
      <c r="A547">
        <v>2009</v>
      </c>
      <c r="B547" s="1">
        <v>39855</v>
      </c>
      <c r="C547" s="3">
        <f t="shared" si="16"/>
        <v>2009</v>
      </c>
      <c r="D547" s="3">
        <f t="shared" si="17"/>
        <v>2</v>
      </c>
      <c r="E547" s="2">
        <v>0.75</v>
      </c>
      <c r="F547" t="s">
        <v>392</v>
      </c>
      <c r="G547" t="s">
        <v>393</v>
      </c>
      <c r="H547" t="s">
        <v>766</v>
      </c>
      <c r="I547" t="s">
        <v>231</v>
      </c>
      <c r="J547" t="s">
        <v>111</v>
      </c>
      <c r="K547" t="s">
        <v>862</v>
      </c>
      <c r="L547" t="s">
        <v>842</v>
      </c>
    </row>
    <row r="548" spans="1:12" x14ac:dyDescent="0.2">
      <c r="A548">
        <v>2009</v>
      </c>
      <c r="B548" s="1">
        <v>39855</v>
      </c>
      <c r="C548" s="3">
        <f t="shared" si="16"/>
        <v>2009</v>
      </c>
      <c r="D548" s="3">
        <f t="shared" si="17"/>
        <v>2</v>
      </c>
      <c r="E548" s="2">
        <v>0.76249999999999996</v>
      </c>
      <c r="F548" t="s">
        <v>136</v>
      </c>
      <c r="G548" t="s">
        <v>135</v>
      </c>
      <c r="H548" t="s">
        <v>773</v>
      </c>
      <c r="I548" t="s">
        <v>231</v>
      </c>
      <c r="J548" t="s">
        <v>111</v>
      </c>
      <c r="K548" t="s">
        <v>862</v>
      </c>
      <c r="L548" t="s">
        <v>842</v>
      </c>
    </row>
    <row r="549" spans="1:12" x14ac:dyDescent="0.2">
      <c r="A549">
        <v>2009</v>
      </c>
      <c r="B549" s="1">
        <v>39855</v>
      </c>
      <c r="C549" s="3">
        <f t="shared" si="16"/>
        <v>2009</v>
      </c>
      <c r="D549" s="3">
        <f t="shared" si="17"/>
        <v>2</v>
      </c>
      <c r="E549" s="2">
        <v>0.79166666666666663</v>
      </c>
      <c r="F549" t="s">
        <v>320</v>
      </c>
      <c r="G549" t="s">
        <v>321</v>
      </c>
      <c r="H549" t="s">
        <v>766</v>
      </c>
      <c r="I549" t="s">
        <v>231</v>
      </c>
      <c r="J549" t="s">
        <v>111</v>
      </c>
      <c r="K549" t="s">
        <v>862</v>
      </c>
      <c r="L549" t="s">
        <v>842</v>
      </c>
    </row>
    <row r="550" spans="1:12" x14ac:dyDescent="0.2">
      <c r="A550">
        <v>2009</v>
      </c>
      <c r="B550" s="1">
        <v>39855</v>
      </c>
      <c r="C550" s="3">
        <f t="shared" si="16"/>
        <v>2009</v>
      </c>
      <c r="D550" s="3">
        <f t="shared" si="17"/>
        <v>2</v>
      </c>
      <c r="E550" s="2">
        <v>0.875</v>
      </c>
      <c r="F550" t="s">
        <v>390</v>
      </c>
      <c r="G550" t="s">
        <v>391</v>
      </c>
      <c r="H550" t="s">
        <v>766</v>
      </c>
      <c r="I550" t="s">
        <v>231</v>
      </c>
      <c r="J550" t="s">
        <v>111</v>
      </c>
      <c r="K550" t="s">
        <v>862</v>
      </c>
      <c r="L550" t="s">
        <v>842</v>
      </c>
    </row>
    <row r="551" spans="1:12" x14ac:dyDescent="0.2">
      <c r="A551">
        <v>2009</v>
      </c>
      <c r="B551" s="1">
        <v>39856</v>
      </c>
      <c r="C551" s="3">
        <f t="shared" si="16"/>
        <v>2009</v>
      </c>
      <c r="D551" s="3">
        <f t="shared" si="17"/>
        <v>2</v>
      </c>
      <c r="E551" s="2">
        <v>0.10416666666666667</v>
      </c>
      <c r="F551" t="s">
        <v>48</v>
      </c>
      <c r="G551" t="s">
        <v>49</v>
      </c>
      <c r="H551" t="s">
        <v>766</v>
      </c>
      <c r="I551" t="s">
        <v>231</v>
      </c>
      <c r="J551" t="s">
        <v>141</v>
      </c>
      <c r="K551" t="s">
        <v>862</v>
      </c>
      <c r="L551" t="s">
        <v>842</v>
      </c>
    </row>
    <row r="552" spans="1:12" x14ac:dyDescent="0.2">
      <c r="A552">
        <v>2009</v>
      </c>
      <c r="B552" s="1">
        <v>39856</v>
      </c>
      <c r="C552" s="3">
        <f t="shared" si="16"/>
        <v>2009</v>
      </c>
      <c r="D552" s="3">
        <f t="shared" si="17"/>
        <v>2</v>
      </c>
      <c r="E552" s="2">
        <v>0.33333333333333331</v>
      </c>
      <c r="F552" t="s">
        <v>106</v>
      </c>
      <c r="G552" t="s">
        <v>107</v>
      </c>
      <c r="H552" t="s">
        <v>767</v>
      </c>
      <c r="I552" t="s">
        <v>231</v>
      </c>
      <c r="J552" t="s">
        <v>141</v>
      </c>
      <c r="K552" t="s">
        <v>862</v>
      </c>
      <c r="L552" t="s">
        <v>842</v>
      </c>
    </row>
    <row r="553" spans="1:12" x14ac:dyDescent="0.2">
      <c r="A553">
        <v>2009</v>
      </c>
      <c r="B553" s="1">
        <v>39857</v>
      </c>
      <c r="C553" s="3">
        <f t="shared" si="16"/>
        <v>2009</v>
      </c>
      <c r="D553" s="3">
        <f t="shared" si="17"/>
        <v>2</v>
      </c>
      <c r="E553" s="2">
        <v>0.10416666666666667</v>
      </c>
      <c r="F553" t="s">
        <v>48</v>
      </c>
      <c r="G553" t="s">
        <v>49</v>
      </c>
      <c r="H553" t="s">
        <v>766</v>
      </c>
      <c r="I553" t="s">
        <v>231</v>
      </c>
      <c r="J553" t="s">
        <v>141</v>
      </c>
      <c r="K553" t="s">
        <v>862</v>
      </c>
      <c r="L553" t="s">
        <v>842</v>
      </c>
    </row>
    <row r="554" spans="1:12" x14ac:dyDescent="0.2">
      <c r="A554">
        <v>2009</v>
      </c>
      <c r="B554" s="1">
        <v>39867</v>
      </c>
      <c r="C554" s="3">
        <f t="shared" si="16"/>
        <v>2009</v>
      </c>
      <c r="D554" s="3">
        <f t="shared" si="17"/>
        <v>2</v>
      </c>
      <c r="E554" s="2">
        <v>0.10972222222222222</v>
      </c>
      <c r="F554" t="s">
        <v>232</v>
      </c>
      <c r="G554" t="s">
        <v>233</v>
      </c>
      <c r="H554" t="s">
        <v>767</v>
      </c>
      <c r="I554" t="s">
        <v>34</v>
      </c>
      <c r="J554" t="s">
        <v>384</v>
      </c>
      <c r="K554" t="s">
        <v>862</v>
      </c>
      <c r="L554" t="s">
        <v>843</v>
      </c>
    </row>
    <row r="555" spans="1:12" x14ac:dyDescent="0.2">
      <c r="A555">
        <v>2009</v>
      </c>
      <c r="B555" s="1">
        <v>39873</v>
      </c>
      <c r="C555" s="3">
        <f t="shared" si="16"/>
        <v>2009</v>
      </c>
      <c r="D555" s="3">
        <f t="shared" si="17"/>
        <v>3</v>
      </c>
      <c r="E555" s="2">
        <v>1.0416666666666666E-2</v>
      </c>
      <c r="F555" t="s">
        <v>12</v>
      </c>
      <c r="G555" t="s">
        <v>13</v>
      </c>
      <c r="H555" t="s">
        <v>780</v>
      </c>
      <c r="I555" t="s">
        <v>117</v>
      </c>
      <c r="J555" t="s">
        <v>212</v>
      </c>
      <c r="K555" t="s">
        <v>762</v>
      </c>
      <c r="L555" t="s">
        <v>803</v>
      </c>
    </row>
    <row r="556" spans="1:12" x14ac:dyDescent="0.2">
      <c r="A556">
        <v>2009</v>
      </c>
      <c r="B556" s="1">
        <v>39873</v>
      </c>
      <c r="C556" s="3">
        <f t="shared" si="16"/>
        <v>2009</v>
      </c>
      <c r="D556" s="3">
        <f t="shared" si="17"/>
        <v>3</v>
      </c>
      <c r="E556" s="2">
        <v>0.66666666666666663</v>
      </c>
      <c r="F556" t="s">
        <v>394</v>
      </c>
      <c r="H556" t="s">
        <v>803</v>
      </c>
      <c r="I556" t="s">
        <v>8</v>
      </c>
      <c r="J556" t="s">
        <v>26</v>
      </c>
      <c r="K556" t="s">
        <v>862</v>
      </c>
      <c r="L556" t="s">
        <v>842</v>
      </c>
    </row>
    <row r="557" spans="1:12" x14ac:dyDescent="0.2">
      <c r="A557">
        <v>2009</v>
      </c>
      <c r="B557" s="1">
        <v>39873</v>
      </c>
      <c r="C557" s="3">
        <f t="shared" si="16"/>
        <v>2009</v>
      </c>
      <c r="D557" s="3">
        <f t="shared" si="17"/>
        <v>3</v>
      </c>
      <c r="E557" s="2">
        <v>0.87083333333333335</v>
      </c>
      <c r="F557" t="s">
        <v>39</v>
      </c>
      <c r="G557" t="s">
        <v>40</v>
      </c>
      <c r="H557" t="s">
        <v>772</v>
      </c>
      <c r="I557" t="s">
        <v>8</v>
      </c>
      <c r="J557" t="s">
        <v>384</v>
      </c>
      <c r="K557" t="s">
        <v>862</v>
      </c>
      <c r="L557" t="s">
        <v>843</v>
      </c>
    </row>
    <row r="558" spans="1:12" x14ac:dyDescent="0.2">
      <c r="A558">
        <v>2009</v>
      </c>
      <c r="B558" s="1">
        <v>39873</v>
      </c>
      <c r="C558" s="3">
        <f t="shared" si="16"/>
        <v>2009</v>
      </c>
      <c r="D558" s="3">
        <f t="shared" si="17"/>
        <v>3</v>
      </c>
      <c r="E558" s="2">
        <v>0.91666666666666663</v>
      </c>
      <c r="F558" t="s">
        <v>22</v>
      </c>
      <c r="G558" t="s">
        <v>23</v>
      </c>
      <c r="H558" t="s">
        <v>772</v>
      </c>
      <c r="I558" t="s">
        <v>8</v>
      </c>
      <c r="J558" t="s">
        <v>99</v>
      </c>
      <c r="K558" t="s">
        <v>862</v>
      </c>
      <c r="L558" t="s">
        <v>843</v>
      </c>
    </row>
    <row r="559" spans="1:12" x14ac:dyDescent="0.2">
      <c r="A559">
        <v>2009</v>
      </c>
      <c r="B559" s="1">
        <v>39909</v>
      </c>
      <c r="C559" s="3">
        <f t="shared" si="16"/>
        <v>2009</v>
      </c>
      <c r="D559" s="3">
        <f t="shared" si="17"/>
        <v>4</v>
      </c>
      <c r="E559" s="2">
        <v>4.1666666666666664E-2</v>
      </c>
      <c r="F559" t="s">
        <v>254</v>
      </c>
      <c r="G559" t="s">
        <v>90</v>
      </c>
      <c r="H559" t="s">
        <v>770</v>
      </c>
      <c r="I559" t="s">
        <v>231</v>
      </c>
      <c r="J559" t="s">
        <v>99</v>
      </c>
      <c r="K559" t="s">
        <v>862</v>
      </c>
      <c r="L559" t="s">
        <v>843</v>
      </c>
    </row>
    <row r="560" spans="1:12" x14ac:dyDescent="0.2">
      <c r="A560">
        <v>2009</v>
      </c>
      <c r="B560" s="1">
        <v>39913</v>
      </c>
      <c r="C560" s="3">
        <f t="shared" si="16"/>
        <v>2009</v>
      </c>
      <c r="D560" s="3">
        <f t="shared" si="17"/>
        <v>4</v>
      </c>
      <c r="E560" s="2">
        <v>0.91666666666666663</v>
      </c>
      <c r="F560" t="s">
        <v>112</v>
      </c>
      <c r="G560" t="s">
        <v>113</v>
      </c>
      <c r="H560" t="s">
        <v>772</v>
      </c>
      <c r="I560" t="s">
        <v>8</v>
      </c>
      <c r="J560" t="s">
        <v>111</v>
      </c>
      <c r="K560" t="s">
        <v>862</v>
      </c>
      <c r="L560" t="s">
        <v>842</v>
      </c>
    </row>
    <row r="561" spans="1:12" x14ac:dyDescent="0.2">
      <c r="A561">
        <v>2009</v>
      </c>
      <c r="B561" s="1">
        <v>39926</v>
      </c>
      <c r="C561" s="3">
        <f t="shared" si="16"/>
        <v>2009</v>
      </c>
      <c r="D561" s="3">
        <f t="shared" si="17"/>
        <v>4</v>
      </c>
      <c r="E561" s="2">
        <v>0.68402777777777779</v>
      </c>
      <c r="F561" t="s">
        <v>145</v>
      </c>
      <c r="G561" t="s">
        <v>146</v>
      </c>
      <c r="H561" t="s">
        <v>778</v>
      </c>
      <c r="I561" t="s">
        <v>117</v>
      </c>
      <c r="J561" t="s">
        <v>395</v>
      </c>
      <c r="K561" t="s">
        <v>762</v>
      </c>
      <c r="L561" t="s">
        <v>803</v>
      </c>
    </row>
    <row r="562" spans="1:12" x14ac:dyDescent="0.2">
      <c r="A562">
        <v>2009</v>
      </c>
      <c r="B562" s="1">
        <v>39926</v>
      </c>
      <c r="C562" s="3">
        <f t="shared" si="16"/>
        <v>2009</v>
      </c>
      <c r="D562" s="3">
        <f t="shared" si="17"/>
        <v>4</v>
      </c>
      <c r="E562" s="2">
        <v>0.74583333333333335</v>
      </c>
      <c r="F562" t="s">
        <v>44</v>
      </c>
      <c r="G562" t="s">
        <v>45</v>
      </c>
      <c r="H562" t="s">
        <v>777</v>
      </c>
      <c r="I562" t="s">
        <v>117</v>
      </c>
      <c r="J562" t="s">
        <v>396</v>
      </c>
      <c r="K562" t="s">
        <v>762</v>
      </c>
      <c r="L562" t="s">
        <v>803</v>
      </c>
    </row>
    <row r="563" spans="1:12" x14ac:dyDescent="0.2">
      <c r="A563">
        <v>2009</v>
      </c>
      <c r="B563" s="1">
        <v>39927</v>
      </c>
      <c r="C563" s="3">
        <f t="shared" si="16"/>
        <v>2009</v>
      </c>
      <c r="D563" s="3">
        <f t="shared" si="17"/>
        <v>4</v>
      </c>
      <c r="E563" s="2">
        <v>0.46458333333333335</v>
      </c>
      <c r="F563" t="s">
        <v>95</v>
      </c>
      <c r="G563" t="s">
        <v>96</v>
      </c>
      <c r="H563" t="s">
        <v>780</v>
      </c>
      <c r="I563" t="s">
        <v>8</v>
      </c>
      <c r="J563" t="s">
        <v>397</v>
      </c>
      <c r="K563" t="s">
        <v>762</v>
      </c>
      <c r="L563" t="s">
        <v>803</v>
      </c>
    </row>
    <row r="564" spans="1:12" x14ac:dyDescent="0.2">
      <c r="A564">
        <v>2009</v>
      </c>
      <c r="B564" s="1">
        <v>39928</v>
      </c>
      <c r="C564" s="3">
        <f t="shared" si="16"/>
        <v>2009</v>
      </c>
      <c r="D564" s="3">
        <f t="shared" si="17"/>
        <v>4</v>
      </c>
      <c r="E564" s="2">
        <v>0.60416666666666663</v>
      </c>
      <c r="F564" t="s">
        <v>398</v>
      </c>
      <c r="H564" t="s">
        <v>803</v>
      </c>
      <c r="I564" t="s">
        <v>231</v>
      </c>
      <c r="J564" t="s">
        <v>399</v>
      </c>
      <c r="K564" t="s">
        <v>862</v>
      </c>
      <c r="L564" t="s">
        <v>842</v>
      </c>
    </row>
    <row r="565" spans="1:12" x14ac:dyDescent="0.2">
      <c r="A565">
        <v>2009</v>
      </c>
      <c r="B565" s="1">
        <v>39930</v>
      </c>
      <c r="C565" s="3">
        <f t="shared" si="16"/>
        <v>2009</v>
      </c>
      <c r="D565" s="3">
        <f t="shared" si="17"/>
        <v>4</v>
      </c>
      <c r="E565" s="2">
        <v>0.64583333333333337</v>
      </c>
      <c r="F565" t="s">
        <v>12</v>
      </c>
      <c r="G565" t="s">
        <v>13</v>
      </c>
      <c r="H565" t="s">
        <v>780</v>
      </c>
      <c r="I565" t="s">
        <v>334</v>
      </c>
      <c r="J565" t="s">
        <v>141</v>
      </c>
      <c r="K565" t="s">
        <v>862</v>
      </c>
      <c r="L565" t="s">
        <v>842</v>
      </c>
    </row>
    <row r="566" spans="1:12" x14ac:dyDescent="0.2">
      <c r="A566">
        <v>2009</v>
      </c>
      <c r="B566" s="1">
        <v>39941</v>
      </c>
      <c r="C566" s="3">
        <f t="shared" si="16"/>
        <v>2009</v>
      </c>
      <c r="D566" s="3">
        <f t="shared" si="17"/>
        <v>5</v>
      </c>
      <c r="E566" s="2">
        <v>0.3125</v>
      </c>
      <c r="F566" t="s">
        <v>84</v>
      </c>
      <c r="G566" t="s">
        <v>85</v>
      </c>
      <c r="H566" t="s">
        <v>766</v>
      </c>
      <c r="I566" t="s">
        <v>8</v>
      </c>
      <c r="J566" t="s">
        <v>216</v>
      </c>
      <c r="K566" t="s">
        <v>862</v>
      </c>
      <c r="L566" t="s">
        <v>842</v>
      </c>
    </row>
    <row r="567" spans="1:12" x14ac:dyDescent="0.2">
      <c r="A567">
        <v>2009</v>
      </c>
      <c r="B567" s="1">
        <v>39941</v>
      </c>
      <c r="C567" s="3">
        <f t="shared" si="16"/>
        <v>2009</v>
      </c>
      <c r="D567" s="3">
        <f t="shared" si="17"/>
        <v>5</v>
      </c>
      <c r="E567" s="2">
        <v>0.5625</v>
      </c>
      <c r="F567" t="s">
        <v>36</v>
      </c>
      <c r="G567" t="s">
        <v>37</v>
      </c>
      <c r="H567" t="s">
        <v>766</v>
      </c>
      <c r="I567" t="s">
        <v>8</v>
      </c>
      <c r="J567" t="s">
        <v>216</v>
      </c>
      <c r="K567" t="s">
        <v>862</v>
      </c>
      <c r="L567" t="s">
        <v>842</v>
      </c>
    </row>
    <row r="568" spans="1:12" x14ac:dyDescent="0.2">
      <c r="A568">
        <v>2009</v>
      </c>
      <c r="B568" s="1">
        <v>39962</v>
      </c>
      <c r="C568" s="3">
        <f t="shared" si="16"/>
        <v>2009</v>
      </c>
      <c r="D568" s="3">
        <f t="shared" si="17"/>
        <v>5</v>
      </c>
      <c r="E568" s="2">
        <v>0.37847222222222221</v>
      </c>
      <c r="F568" t="s">
        <v>320</v>
      </c>
      <c r="G568" t="s">
        <v>321</v>
      </c>
      <c r="H568" t="s">
        <v>766</v>
      </c>
      <c r="I568" t="s">
        <v>8</v>
      </c>
      <c r="J568" t="s">
        <v>212</v>
      </c>
      <c r="K568" t="s">
        <v>762</v>
      </c>
      <c r="L568" t="s">
        <v>803</v>
      </c>
    </row>
    <row r="569" spans="1:12" x14ac:dyDescent="0.2">
      <c r="A569">
        <v>2009</v>
      </c>
      <c r="B569" s="1">
        <v>39969</v>
      </c>
      <c r="C569" s="3">
        <f t="shared" si="16"/>
        <v>2009</v>
      </c>
      <c r="D569" s="3">
        <f t="shared" si="17"/>
        <v>6</v>
      </c>
      <c r="E569" s="2">
        <v>0.56805555555555554</v>
      </c>
      <c r="F569" t="s">
        <v>44</v>
      </c>
      <c r="G569" t="s">
        <v>45</v>
      </c>
      <c r="H569" t="s">
        <v>777</v>
      </c>
      <c r="I569" t="s">
        <v>117</v>
      </c>
      <c r="J569" t="s">
        <v>309</v>
      </c>
      <c r="K569" t="s">
        <v>762</v>
      </c>
      <c r="L569" t="s">
        <v>803</v>
      </c>
    </row>
    <row r="570" spans="1:12" x14ac:dyDescent="0.2">
      <c r="A570">
        <v>2009</v>
      </c>
      <c r="B570" s="1">
        <v>39973</v>
      </c>
      <c r="C570" s="3">
        <f t="shared" si="16"/>
        <v>2009</v>
      </c>
      <c r="D570" s="3">
        <f t="shared" si="17"/>
        <v>6</v>
      </c>
      <c r="E570" s="2">
        <v>0.72569444444444442</v>
      </c>
      <c r="F570" t="s">
        <v>129</v>
      </c>
      <c r="G570" t="s">
        <v>130</v>
      </c>
      <c r="H570" t="s">
        <v>767</v>
      </c>
      <c r="I570" t="s">
        <v>231</v>
      </c>
      <c r="J570" t="s">
        <v>111</v>
      </c>
      <c r="K570" t="s">
        <v>862</v>
      </c>
      <c r="L570" t="s">
        <v>842</v>
      </c>
    </row>
    <row r="571" spans="1:12" x14ac:dyDescent="0.2">
      <c r="A571">
        <v>2009</v>
      </c>
      <c r="B571" s="1">
        <v>39974</v>
      </c>
      <c r="C571" s="3">
        <f t="shared" si="16"/>
        <v>2009</v>
      </c>
      <c r="D571" s="3">
        <f t="shared" si="17"/>
        <v>6</v>
      </c>
      <c r="E571" s="2">
        <v>0.75</v>
      </c>
      <c r="F571" t="s">
        <v>12</v>
      </c>
      <c r="G571" t="s">
        <v>13</v>
      </c>
      <c r="H571" t="s">
        <v>780</v>
      </c>
      <c r="I571" t="s">
        <v>334</v>
      </c>
      <c r="J571" t="s">
        <v>125</v>
      </c>
      <c r="K571" t="s">
        <v>862</v>
      </c>
      <c r="L571" t="s">
        <v>842</v>
      </c>
    </row>
    <row r="572" spans="1:12" x14ac:dyDescent="0.2">
      <c r="A572">
        <v>2009</v>
      </c>
      <c r="B572" s="1">
        <v>39976</v>
      </c>
      <c r="C572" s="3">
        <f t="shared" si="16"/>
        <v>2009</v>
      </c>
      <c r="D572" s="3">
        <f t="shared" si="17"/>
        <v>6</v>
      </c>
      <c r="E572" s="2">
        <v>0.69236111111111109</v>
      </c>
      <c r="F572" t="s">
        <v>322</v>
      </c>
      <c r="G572" t="s">
        <v>323</v>
      </c>
      <c r="H572" t="s">
        <v>766</v>
      </c>
      <c r="I572" t="s">
        <v>8</v>
      </c>
      <c r="J572" t="s">
        <v>109</v>
      </c>
      <c r="K572" t="s">
        <v>862</v>
      </c>
      <c r="L572" t="s">
        <v>842</v>
      </c>
    </row>
    <row r="573" spans="1:12" x14ac:dyDescent="0.2">
      <c r="A573">
        <v>2009</v>
      </c>
      <c r="B573" s="1">
        <v>39976</v>
      </c>
      <c r="C573" s="3">
        <f t="shared" si="16"/>
        <v>2009</v>
      </c>
      <c r="D573" s="3">
        <f t="shared" si="17"/>
        <v>6</v>
      </c>
      <c r="E573" s="2">
        <v>0.73958333333333337</v>
      </c>
      <c r="F573" t="s">
        <v>400</v>
      </c>
      <c r="G573" t="s">
        <v>401</v>
      </c>
      <c r="H573" t="s">
        <v>780</v>
      </c>
      <c r="I573" t="s">
        <v>8</v>
      </c>
      <c r="J573" t="s">
        <v>111</v>
      </c>
      <c r="K573" t="s">
        <v>862</v>
      </c>
      <c r="L573" t="s">
        <v>842</v>
      </c>
    </row>
    <row r="574" spans="1:12" x14ac:dyDescent="0.2">
      <c r="A574">
        <v>2009</v>
      </c>
      <c r="B574" s="1">
        <v>39976</v>
      </c>
      <c r="C574" s="3">
        <f t="shared" si="16"/>
        <v>2009</v>
      </c>
      <c r="D574" s="3">
        <f t="shared" si="17"/>
        <v>6</v>
      </c>
      <c r="E574" s="2">
        <v>0.91666666666666663</v>
      </c>
      <c r="F574" t="s">
        <v>155</v>
      </c>
      <c r="G574" t="s">
        <v>156</v>
      </c>
      <c r="H574" t="s">
        <v>772</v>
      </c>
      <c r="I574" t="s">
        <v>8</v>
      </c>
      <c r="J574" t="s">
        <v>216</v>
      </c>
      <c r="K574" t="s">
        <v>862</v>
      </c>
      <c r="L574" t="s">
        <v>842</v>
      </c>
    </row>
    <row r="575" spans="1:12" x14ac:dyDescent="0.2">
      <c r="A575">
        <v>2009</v>
      </c>
      <c r="B575" s="1">
        <v>39983</v>
      </c>
      <c r="C575" s="3">
        <f t="shared" si="16"/>
        <v>2009</v>
      </c>
      <c r="D575" s="3">
        <f t="shared" si="17"/>
        <v>6</v>
      </c>
      <c r="E575" s="2">
        <v>6.9444444444444447E-4</v>
      </c>
      <c r="F575" t="s">
        <v>254</v>
      </c>
      <c r="G575" t="s">
        <v>90</v>
      </c>
      <c r="H575" t="s">
        <v>770</v>
      </c>
      <c r="I575" t="s">
        <v>231</v>
      </c>
      <c r="J575" t="s">
        <v>109</v>
      </c>
      <c r="K575" t="s">
        <v>862</v>
      </c>
      <c r="L575" t="s">
        <v>842</v>
      </c>
    </row>
    <row r="576" spans="1:12" x14ac:dyDescent="0.2">
      <c r="A576">
        <v>2009</v>
      </c>
      <c r="B576" s="1">
        <v>39983</v>
      </c>
      <c r="C576" s="3">
        <f t="shared" si="16"/>
        <v>2009</v>
      </c>
      <c r="D576" s="3">
        <f t="shared" si="17"/>
        <v>6</v>
      </c>
      <c r="E576" s="2">
        <v>0.54166666666666663</v>
      </c>
      <c r="F576" t="s">
        <v>36</v>
      </c>
      <c r="G576" t="s">
        <v>37</v>
      </c>
      <c r="H576" t="s">
        <v>766</v>
      </c>
      <c r="I576" t="s">
        <v>8</v>
      </c>
      <c r="J576" t="s">
        <v>109</v>
      </c>
      <c r="K576" t="s">
        <v>862</v>
      </c>
      <c r="L576" t="s">
        <v>842</v>
      </c>
    </row>
    <row r="577" spans="1:12" x14ac:dyDescent="0.2">
      <c r="A577">
        <v>2009</v>
      </c>
      <c r="B577" s="1">
        <v>39989</v>
      </c>
      <c r="C577" s="3">
        <f t="shared" si="16"/>
        <v>2009</v>
      </c>
      <c r="D577" s="3">
        <f t="shared" si="17"/>
        <v>6</v>
      </c>
      <c r="E577" s="2">
        <v>0.64583333333333337</v>
      </c>
      <c r="F577" t="s">
        <v>398</v>
      </c>
      <c r="H577" t="s">
        <v>803</v>
      </c>
      <c r="I577" t="s">
        <v>231</v>
      </c>
      <c r="J577" t="s">
        <v>399</v>
      </c>
      <c r="K577" t="s">
        <v>862</v>
      </c>
      <c r="L577" t="s">
        <v>842</v>
      </c>
    </row>
    <row r="578" spans="1:12" x14ac:dyDescent="0.2">
      <c r="A578">
        <v>2009</v>
      </c>
      <c r="B578" s="1">
        <v>39990</v>
      </c>
      <c r="C578" s="3">
        <f t="shared" si="16"/>
        <v>2009</v>
      </c>
      <c r="D578" s="3">
        <f t="shared" si="17"/>
        <v>6</v>
      </c>
      <c r="E578" s="2">
        <v>4.1666666666666664E-2</v>
      </c>
      <c r="F578" t="s">
        <v>249</v>
      </c>
      <c r="G578" t="s">
        <v>250</v>
      </c>
      <c r="H578" t="s">
        <v>766</v>
      </c>
      <c r="I578" t="s">
        <v>231</v>
      </c>
      <c r="J578" t="s">
        <v>111</v>
      </c>
      <c r="K578" t="s">
        <v>862</v>
      </c>
      <c r="L578" t="s">
        <v>842</v>
      </c>
    </row>
    <row r="579" spans="1:12" x14ac:dyDescent="0.2">
      <c r="A579">
        <v>2009</v>
      </c>
      <c r="B579" s="1">
        <v>39990</v>
      </c>
      <c r="C579" s="3">
        <f t="shared" ref="C579:C642" si="18">YEAR(B579)</f>
        <v>2009</v>
      </c>
      <c r="D579" s="3">
        <f t="shared" ref="D579:D642" si="19">MONTH(B579)</f>
        <v>6</v>
      </c>
      <c r="E579" s="2">
        <v>0.70833333333333337</v>
      </c>
      <c r="F579" t="s">
        <v>100</v>
      </c>
      <c r="G579" t="s">
        <v>101</v>
      </c>
      <c r="H579" t="s">
        <v>767</v>
      </c>
      <c r="I579" t="s">
        <v>34</v>
      </c>
      <c r="J579" t="s">
        <v>111</v>
      </c>
      <c r="K579" t="s">
        <v>862</v>
      </c>
      <c r="L579" t="s">
        <v>842</v>
      </c>
    </row>
    <row r="580" spans="1:12" x14ac:dyDescent="0.2">
      <c r="A580">
        <v>2009</v>
      </c>
      <c r="B580" s="1">
        <v>40012</v>
      </c>
      <c r="C580" s="3">
        <f t="shared" si="18"/>
        <v>2009</v>
      </c>
      <c r="D580" s="3">
        <f t="shared" si="19"/>
        <v>7</v>
      </c>
      <c r="E580" s="2">
        <v>0.79166666666666663</v>
      </c>
      <c r="F580" t="s">
        <v>12</v>
      </c>
      <c r="G580" t="s">
        <v>13</v>
      </c>
      <c r="H580" t="s">
        <v>780</v>
      </c>
      <c r="I580" t="s">
        <v>334</v>
      </c>
      <c r="J580" t="s">
        <v>160</v>
      </c>
      <c r="K580" t="s">
        <v>862</v>
      </c>
      <c r="L580" t="s">
        <v>842</v>
      </c>
    </row>
    <row r="581" spans="1:12" x14ac:dyDescent="0.2">
      <c r="A581">
        <v>2009</v>
      </c>
      <c r="B581" s="1">
        <v>40014</v>
      </c>
      <c r="C581" s="3">
        <f t="shared" si="18"/>
        <v>2009</v>
      </c>
      <c r="D581" s="3">
        <f t="shared" si="19"/>
        <v>7</v>
      </c>
      <c r="E581" s="2">
        <v>0.90972222222222221</v>
      </c>
      <c r="F581" t="s">
        <v>275</v>
      </c>
      <c r="G581" t="s">
        <v>276</v>
      </c>
      <c r="H581" t="s">
        <v>782</v>
      </c>
      <c r="I581" t="s">
        <v>117</v>
      </c>
      <c r="J581" t="s">
        <v>216</v>
      </c>
      <c r="K581" t="s">
        <v>862</v>
      </c>
      <c r="L581" t="s">
        <v>842</v>
      </c>
    </row>
    <row r="582" spans="1:12" x14ac:dyDescent="0.2">
      <c r="A582">
        <v>2009</v>
      </c>
      <c r="B582" s="1">
        <v>40015</v>
      </c>
      <c r="C582" s="3">
        <f t="shared" si="18"/>
        <v>2009</v>
      </c>
      <c r="D582" s="3">
        <f t="shared" si="19"/>
        <v>7</v>
      </c>
      <c r="E582" s="2">
        <v>0.23194444444444445</v>
      </c>
      <c r="F582" t="s">
        <v>44</v>
      </c>
      <c r="G582" t="s">
        <v>45</v>
      </c>
      <c r="H582" t="s">
        <v>777</v>
      </c>
      <c r="I582" t="s">
        <v>117</v>
      </c>
      <c r="J582" t="s">
        <v>120</v>
      </c>
      <c r="K582" t="s">
        <v>762</v>
      </c>
      <c r="L582" t="s">
        <v>803</v>
      </c>
    </row>
    <row r="583" spans="1:12" x14ac:dyDescent="0.2">
      <c r="A583">
        <v>2009</v>
      </c>
      <c r="B583" s="1">
        <v>40027</v>
      </c>
      <c r="C583" s="3">
        <f t="shared" si="18"/>
        <v>2009</v>
      </c>
      <c r="D583" s="3">
        <f t="shared" si="19"/>
        <v>8</v>
      </c>
      <c r="E583" s="2">
        <v>9.5138888888888884E-2</v>
      </c>
      <c r="F583" t="s">
        <v>106</v>
      </c>
      <c r="G583" t="s">
        <v>107</v>
      </c>
      <c r="H583" t="s">
        <v>767</v>
      </c>
      <c r="I583" t="s">
        <v>231</v>
      </c>
      <c r="J583" t="s">
        <v>402</v>
      </c>
      <c r="K583" t="s">
        <v>862</v>
      </c>
      <c r="L583" t="s">
        <v>842</v>
      </c>
    </row>
    <row r="584" spans="1:12" x14ac:dyDescent="0.2">
      <c r="A584">
        <v>2009</v>
      </c>
      <c r="B584" s="1">
        <v>40029</v>
      </c>
      <c r="C584" s="3">
        <f t="shared" si="18"/>
        <v>2009</v>
      </c>
      <c r="D584" s="3">
        <f t="shared" si="19"/>
        <v>8</v>
      </c>
      <c r="E584" s="2">
        <v>0.57291666666666663</v>
      </c>
      <c r="F584" t="s">
        <v>249</v>
      </c>
      <c r="G584" t="s">
        <v>250</v>
      </c>
      <c r="H584" t="s">
        <v>766</v>
      </c>
      <c r="I584" t="s">
        <v>231</v>
      </c>
      <c r="J584" t="s">
        <v>160</v>
      </c>
      <c r="K584" t="s">
        <v>862</v>
      </c>
      <c r="L584" t="s">
        <v>842</v>
      </c>
    </row>
    <row r="585" spans="1:12" x14ac:dyDescent="0.2">
      <c r="A585">
        <v>2009</v>
      </c>
      <c r="B585" s="1">
        <v>40032</v>
      </c>
      <c r="C585" s="3">
        <f t="shared" si="18"/>
        <v>2009</v>
      </c>
      <c r="D585" s="3">
        <f t="shared" si="19"/>
        <v>8</v>
      </c>
      <c r="E585" s="2">
        <v>0.95833333333333337</v>
      </c>
      <c r="F585" t="s">
        <v>398</v>
      </c>
      <c r="H585" t="s">
        <v>803</v>
      </c>
      <c r="I585" t="s">
        <v>231</v>
      </c>
      <c r="J585" t="s">
        <v>403</v>
      </c>
      <c r="K585" t="s">
        <v>862</v>
      </c>
      <c r="L585" t="s">
        <v>842</v>
      </c>
    </row>
    <row r="586" spans="1:12" x14ac:dyDescent="0.2">
      <c r="A586">
        <v>2009</v>
      </c>
      <c r="B586" s="1">
        <v>40034</v>
      </c>
      <c r="C586" s="3">
        <f t="shared" si="18"/>
        <v>2009</v>
      </c>
      <c r="D586" s="3">
        <f t="shared" si="19"/>
        <v>8</v>
      </c>
      <c r="E586" s="2">
        <v>0.81319444444444444</v>
      </c>
      <c r="F586" t="s">
        <v>254</v>
      </c>
      <c r="G586" t="s">
        <v>90</v>
      </c>
      <c r="H586" t="s">
        <v>770</v>
      </c>
      <c r="I586" t="s">
        <v>231</v>
      </c>
      <c r="J586" t="s">
        <v>111</v>
      </c>
      <c r="K586" t="s">
        <v>862</v>
      </c>
      <c r="L586" t="s">
        <v>842</v>
      </c>
    </row>
    <row r="587" spans="1:12" x14ac:dyDescent="0.2">
      <c r="A587">
        <v>2009</v>
      </c>
      <c r="B587" s="1">
        <v>40037</v>
      </c>
      <c r="C587" s="3">
        <f t="shared" si="18"/>
        <v>2009</v>
      </c>
      <c r="D587" s="3">
        <f t="shared" si="19"/>
        <v>8</v>
      </c>
      <c r="E587" s="2">
        <v>0.76736111111111116</v>
      </c>
      <c r="F587" t="s">
        <v>12</v>
      </c>
      <c r="G587" t="s">
        <v>13</v>
      </c>
      <c r="H587" t="s">
        <v>780</v>
      </c>
      <c r="I587" t="s">
        <v>334</v>
      </c>
      <c r="J587" t="s">
        <v>160</v>
      </c>
      <c r="K587" t="s">
        <v>862</v>
      </c>
      <c r="L587" t="s">
        <v>842</v>
      </c>
    </row>
    <row r="588" spans="1:12" x14ac:dyDescent="0.2">
      <c r="A588">
        <v>2009</v>
      </c>
      <c r="B588" s="1">
        <v>40046</v>
      </c>
      <c r="C588" s="3">
        <f t="shared" si="18"/>
        <v>2009</v>
      </c>
      <c r="D588" s="3">
        <f t="shared" si="19"/>
        <v>8</v>
      </c>
      <c r="E588" s="2">
        <v>0.79166666666666663</v>
      </c>
      <c r="F588" t="s">
        <v>12</v>
      </c>
      <c r="G588" t="s">
        <v>13</v>
      </c>
      <c r="H588" t="s">
        <v>780</v>
      </c>
      <c r="I588" t="s">
        <v>334</v>
      </c>
      <c r="J588" t="s">
        <v>160</v>
      </c>
      <c r="K588" t="s">
        <v>862</v>
      </c>
      <c r="L588" t="s">
        <v>842</v>
      </c>
    </row>
    <row r="589" spans="1:12" x14ac:dyDescent="0.2">
      <c r="A589">
        <v>2009</v>
      </c>
      <c r="B589" s="1">
        <v>40054</v>
      </c>
      <c r="C589" s="3">
        <f t="shared" si="18"/>
        <v>2009</v>
      </c>
      <c r="D589" s="3">
        <f t="shared" si="19"/>
        <v>8</v>
      </c>
      <c r="E589" s="2">
        <v>0.45833333333333331</v>
      </c>
      <c r="F589" t="s">
        <v>404</v>
      </c>
      <c r="G589" t="s">
        <v>405</v>
      </c>
      <c r="H589" t="s">
        <v>834</v>
      </c>
      <c r="I589" t="s">
        <v>210</v>
      </c>
      <c r="J589" t="s">
        <v>309</v>
      </c>
      <c r="K589" t="s">
        <v>762</v>
      </c>
      <c r="L589" t="s">
        <v>803</v>
      </c>
    </row>
    <row r="590" spans="1:12" x14ac:dyDescent="0.2">
      <c r="A590">
        <v>2009</v>
      </c>
      <c r="B590" s="1">
        <v>40093</v>
      </c>
      <c r="C590" s="3">
        <f t="shared" si="18"/>
        <v>2009</v>
      </c>
      <c r="D590" s="3">
        <f t="shared" si="19"/>
        <v>10</v>
      </c>
      <c r="E590" s="2">
        <v>0.23958333333333334</v>
      </c>
      <c r="F590" t="s">
        <v>89</v>
      </c>
      <c r="G590" t="s">
        <v>90</v>
      </c>
      <c r="H590" t="s">
        <v>770</v>
      </c>
      <c r="I590" t="s">
        <v>231</v>
      </c>
      <c r="J590" t="s">
        <v>125</v>
      </c>
      <c r="K590" t="s">
        <v>862</v>
      </c>
      <c r="L590" t="s">
        <v>842</v>
      </c>
    </row>
    <row r="591" spans="1:12" x14ac:dyDescent="0.2">
      <c r="A591">
        <v>2009</v>
      </c>
      <c r="B591" s="1">
        <v>40095</v>
      </c>
      <c r="C591" s="3">
        <f t="shared" si="18"/>
        <v>2009</v>
      </c>
      <c r="D591" s="3">
        <f t="shared" si="19"/>
        <v>10</v>
      </c>
      <c r="E591" s="2">
        <v>0.94791666666666663</v>
      </c>
      <c r="F591" t="s">
        <v>406</v>
      </c>
      <c r="G591" t="s">
        <v>407</v>
      </c>
      <c r="H591" t="s">
        <v>780</v>
      </c>
      <c r="I591" t="s">
        <v>8</v>
      </c>
      <c r="J591" t="s">
        <v>99</v>
      </c>
      <c r="K591" t="s">
        <v>862</v>
      </c>
      <c r="L591" t="s">
        <v>842</v>
      </c>
    </row>
    <row r="592" spans="1:12" x14ac:dyDescent="0.2">
      <c r="A592">
        <v>2009</v>
      </c>
      <c r="B592" s="1">
        <v>40099</v>
      </c>
      <c r="C592" s="3">
        <f t="shared" si="18"/>
        <v>2009</v>
      </c>
      <c r="D592" s="3">
        <f t="shared" si="19"/>
        <v>10</v>
      </c>
      <c r="E592" s="2">
        <v>0.53333333333333333</v>
      </c>
      <c r="F592" t="s">
        <v>408</v>
      </c>
      <c r="G592" t="s">
        <v>409</v>
      </c>
      <c r="H592" t="s">
        <v>834</v>
      </c>
      <c r="I592" t="s">
        <v>117</v>
      </c>
      <c r="J592" t="s">
        <v>410</v>
      </c>
      <c r="K592" t="s">
        <v>862</v>
      </c>
      <c r="L592" t="s">
        <v>843</v>
      </c>
    </row>
    <row r="593" spans="1:12" x14ac:dyDescent="0.2">
      <c r="A593">
        <v>2009</v>
      </c>
      <c r="B593" s="1">
        <v>40099</v>
      </c>
      <c r="C593" s="3">
        <f t="shared" si="18"/>
        <v>2009</v>
      </c>
      <c r="D593" s="3">
        <f t="shared" si="19"/>
        <v>10</v>
      </c>
      <c r="E593" s="2">
        <v>0.65625</v>
      </c>
      <c r="F593" t="s">
        <v>44</v>
      </c>
      <c r="G593" t="s">
        <v>45</v>
      </c>
      <c r="H593" t="s">
        <v>777</v>
      </c>
      <c r="I593" t="s">
        <v>117</v>
      </c>
      <c r="J593" t="s">
        <v>141</v>
      </c>
      <c r="K593" t="s">
        <v>862</v>
      </c>
      <c r="L593" t="s">
        <v>842</v>
      </c>
    </row>
    <row r="594" spans="1:12" x14ac:dyDescent="0.2">
      <c r="A594">
        <v>2009</v>
      </c>
      <c r="B594" s="1">
        <v>40099</v>
      </c>
      <c r="C594" s="3">
        <f t="shared" si="18"/>
        <v>2009</v>
      </c>
      <c r="D594" s="3">
        <f t="shared" si="19"/>
        <v>10</v>
      </c>
      <c r="E594" s="2">
        <v>0.66666666666666663</v>
      </c>
      <c r="F594" t="s">
        <v>44</v>
      </c>
      <c r="G594" t="s">
        <v>45</v>
      </c>
      <c r="H594" t="s">
        <v>777</v>
      </c>
      <c r="I594" t="s">
        <v>117</v>
      </c>
      <c r="J594" t="s">
        <v>403</v>
      </c>
      <c r="K594" t="s">
        <v>862</v>
      </c>
      <c r="L594" t="s">
        <v>842</v>
      </c>
    </row>
    <row r="595" spans="1:12" x14ac:dyDescent="0.2">
      <c r="A595">
        <v>2009</v>
      </c>
      <c r="B595" s="1">
        <v>40129</v>
      </c>
      <c r="C595" s="3">
        <f t="shared" si="18"/>
        <v>2009</v>
      </c>
      <c r="D595" s="3">
        <f t="shared" si="19"/>
        <v>11</v>
      </c>
      <c r="E595" s="2">
        <v>0.78125</v>
      </c>
      <c r="F595" t="s">
        <v>55</v>
      </c>
      <c r="G595" t="s">
        <v>56</v>
      </c>
      <c r="H595" t="s">
        <v>772</v>
      </c>
      <c r="I595" t="s">
        <v>8</v>
      </c>
      <c r="J595" t="s">
        <v>855</v>
      </c>
      <c r="K595" t="s">
        <v>862</v>
      </c>
      <c r="L595" t="s">
        <v>845</v>
      </c>
    </row>
    <row r="596" spans="1:12" x14ac:dyDescent="0.2">
      <c r="A596">
        <v>2009</v>
      </c>
      <c r="B596" s="1">
        <v>40155</v>
      </c>
      <c r="C596" s="3">
        <f t="shared" si="18"/>
        <v>2009</v>
      </c>
      <c r="D596" s="3">
        <f t="shared" si="19"/>
        <v>12</v>
      </c>
      <c r="E596" s="2">
        <v>4.1666666666666664E-2</v>
      </c>
      <c r="F596" t="s">
        <v>52</v>
      </c>
      <c r="G596" t="s">
        <v>53</v>
      </c>
      <c r="H596" t="s">
        <v>782</v>
      </c>
      <c r="I596" t="s">
        <v>117</v>
      </c>
      <c r="J596" t="s">
        <v>26</v>
      </c>
      <c r="K596" t="s">
        <v>862</v>
      </c>
      <c r="L596" t="s">
        <v>843</v>
      </c>
    </row>
    <row r="597" spans="1:12" x14ac:dyDescent="0.2">
      <c r="A597">
        <v>2009</v>
      </c>
      <c r="B597" s="1">
        <v>40156</v>
      </c>
      <c r="C597" s="3">
        <f t="shared" si="18"/>
        <v>2009</v>
      </c>
      <c r="D597" s="3">
        <f t="shared" si="19"/>
        <v>12</v>
      </c>
      <c r="E597" s="2">
        <v>0.56736111111111109</v>
      </c>
      <c r="F597" t="s">
        <v>48</v>
      </c>
      <c r="G597" t="s">
        <v>49</v>
      </c>
      <c r="H597" t="s">
        <v>766</v>
      </c>
      <c r="I597" t="s">
        <v>231</v>
      </c>
      <c r="J597" t="s">
        <v>26</v>
      </c>
      <c r="K597" t="s">
        <v>862</v>
      </c>
      <c r="L597" t="s">
        <v>842</v>
      </c>
    </row>
    <row r="598" spans="1:12" x14ac:dyDescent="0.2">
      <c r="A598">
        <v>2009</v>
      </c>
      <c r="B598" s="1">
        <v>40157</v>
      </c>
      <c r="C598" s="3">
        <f t="shared" si="18"/>
        <v>2009</v>
      </c>
      <c r="D598" s="3">
        <f t="shared" si="19"/>
        <v>12</v>
      </c>
      <c r="E598" s="2">
        <v>0.73958333333333337</v>
      </c>
      <c r="F598" t="s">
        <v>89</v>
      </c>
      <c r="G598" t="s">
        <v>90</v>
      </c>
      <c r="H598" t="s">
        <v>770</v>
      </c>
      <c r="I598" t="s">
        <v>231</v>
      </c>
      <c r="J598" t="s">
        <v>26</v>
      </c>
      <c r="K598" t="s">
        <v>862</v>
      </c>
      <c r="L598" t="s">
        <v>843</v>
      </c>
    </row>
    <row r="599" spans="1:12" x14ac:dyDescent="0.2">
      <c r="A599">
        <v>2009</v>
      </c>
      <c r="B599" s="1">
        <v>40165</v>
      </c>
      <c r="C599" s="3">
        <f t="shared" si="18"/>
        <v>2009</v>
      </c>
      <c r="D599" s="3">
        <f t="shared" si="19"/>
        <v>12</v>
      </c>
      <c r="E599" s="2">
        <v>0.83333333333333337</v>
      </c>
      <c r="F599" t="s">
        <v>392</v>
      </c>
      <c r="G599" t="s">
        <v>393</v>
      </c>
      <c r="H599" t="s">
        <v>766</v>
      </c>
      <c r="I599" t="s">
        <v>231</v>
      </c>
      <c r="J599" t="s">
        <v>26</v>
      </c>
      <c r="K599" t="s">
        <v>862</v>
      </c>
      <c r="L599" t="s">
        <v>843</v>
      </c>
    </row>
    <row r="600" spans="1:12" x14ac:dyDescent="0.2">
      <c r="A600">
        <v>2009</v>
      </c>
      <c r="B600" s="1">
        <v>40165</v>
      </c>
      <c r="C600" s="3">
        <f t="shared" si="18"/>
        <v>2009</v>
      </c>
      <c r="D600" s="3">
        <f t="shared" si="19"/>
        <v>12</v>
      </c>
      <c r="E600" s="2">
        <v>0.95486111111111116</v>
      </c>
      <c r="F600" t="s">
        <v>39</v>
      </c>
      <c r="G600" t="s">
        <v>40</v>
      </c>
      <c r="H600" t="s">
        <v>772</v>
      </c>
      <c r="I600" t="s">
        <v>8</v>
      </c>
      <c r="J600" t="s">
        <v>26</v>
      </c>
      <c r="K600" t="s">
        <v>862</v>
      </c>
      <c r="L600" t="s">
        <v>843</v>
      </c>
    </row>
    <row r="601" spans="1:12" x14ac:dyDescent="0.2">
      <c r="A601">
        <v>2010</v>
      </c>
      <c r="B601" s="1">
        <v>40196</v>
      </c>
      <c r="C601" s="3">
        <f t="shared" si="18"/>
        <v>2010</v>
      </c>
      <c r="D601" s="3">
        <f t="shared" si="19"/>
        <v>1</v>
      </c>
      <c r="E601" s="2">
        <v>0.47916666666666669</v>
      </c>
      <c r="F601" t="s">
        <v>44</v>
      </c>
      <c r="G601" t="s">
        <v>45</v>
      </c>
      <c r="H601" t="s">
        <v>777</v>
      </c>
      <c r="I601" t="s">
        <v>117</v>
      </c>
      <c r="J601" t="s">
        <v>109</v>
      </c>
      <c r="K601" t="s">
        <v>862</v>
      </c>
      <c r="L601" t="s">
        <v>843</v>
      </c>
    </row>
    <row r="602" spans="1:12" x14ac:dyDescent="0.2">
      <c r="A602">
        <v>2010</v>
      </c>
      <c r="B602" s="1">
        <v>40197</v>
      </c>
      <c r="C602" s="3">
        <f t="shared" si="18"/>
        <v>2010</v>
      </c>
      <c r="D602" s="3">
        <f t="shared" si="19"/>
        <v>1</v>
      </c>
      <c r="E602" s="2">
        <v>0.3125</v>
      </c>
      <c r="F602" t="s">
        <v>44</v>
      </c>
      <c r="G602" t="s">
        <v>45</v>
      </c>
      <c r="H602" t="s">
        <v>777</v>
      </c>
      <c r="I602" t="s">
        <v>117</v>
      </c>
      <c r="J602" t="s">
        <v>109</v>
      </c>
      <c r="K602" t="s">
        <v>862</v>
      </c>
      <c r="L602" t="s">
        <v>843</v>
      </c>
    </row>
    <row r="603" spans="1:12" x14ac:dyDescent="0.2">
      <c r="A603">
        <v>2010</v>
      </c>
      <c r="B603" s="1">
        <v>40197</v>
      </c>
      <c r="C603" s="3">
        <f t="shared" si="18"/>
        <v>2010</v>
      </c>
      <c r="D603" s="3">
        <f t="shared" si="19"/>
        <v>1</v>
      </c>
      <c r="E603" s="2">
        <v>0.60416666666666663</v>
      </c>
      <c r="F603" t="s">
        <v>44</v>
      </c>
      <c r="G603" t="s">
        <v>45</v>
      </c>
      <c r="H603" t="s">
        <v>777</v>
      </c>
      <c r="I603" t="s">
        <v>117</v>
      </c>
      <c r="J603" t="s">
        <v>109</v>
      </c>
      <c r="K603" t="s">
        <v>862</v>
      </c>
      <c r="L603" t="s">
        <v>843</v>
      </c>
    </row>
    <row r="604" spans="1:12" x14ac:dyDescent="0.2">
      <c r="A604">
        <v>2010</v>
      </c>
      <c r="B604" s="1">
        <v>40198</v>
      </c>
      <c r="C604" s="3">
        <f t="shared" si="18"/>
        <v>2010</v>
      </c>
      <c r="D604" s="3">
        <f t="shared" si="19"/>
        <v>1</v>
      </c>
      <c r="E604" s="2">
        <v>0.54166666666666663</v>
      </c>
      <c r="F604" t="s">
        <v>44</v>
      </c>
      <c r="G604" t="s">
        <v>45</v>
      </c>
      <c r="H604" t="s">
        <v>777</v>
      </c>
      <c r="I604" t="s">
        <v>117</v>
      </c>
      <c r="J604" t="s">
        <v>109</v>
      </c>
      <c r="K604" t="s">
        <v>862</v>
      </c>
      <c r="L604" t="s">
        <v>843</v>
      </c>
    </row>
    <row r="605" spans="1:12" x14ac:dyDescent="0.2">
      <c r="A605">
        <v>2010</v>
      </c>
      <c r="B605" s="1">
        <v>40206</v>
      </c>
      <c r="C605" s="3">
        <f t="shared" si="18"/>
        <v>2010</v>
      </c>
      <c r="D605" s="3">
        <f t="shared" si="19"/>
        <v>1</v>
      </c>
      <c r="E605" s="2">
        <v>0.5</v>
      </c>
      <c r="F605" t="s">
        <v>86</v>
      </c>
      <c r="G605" t="s">
        <v>87</v>
      </c>
      <c r="H605" t="s">
        <v>780</v>
      </c>
      <c r="I605" t="s">
        <v>42</v>
      </c>
      <c r="J605" t="s">
        <v>9</v>
      </c>
      <c r="K605" t="s">
        <v>862</v>
      </c>
      <c r="L605" t="s">
        <v>843</v>
      </c>
    </row>
    <row r="606" spans="1:12" x14ac:dyDescent="0.2">
      <c r="A606">
        <v>2010</v>
      </c>
      <c r="B606" s="1">
        <v>40210</v>
      </c>
      <c r="C606" s="3">
        <f t="shared" si="18"/>
        <v>2010</v>
      </c>
      <c r="D606" s="3">
        <f t="shared" si="19"/>
        <v>2</v>
      </c>
      <c r="E606" s="2">
        <v>0.60555555555555551</v>
      </c>
      <c r="F606" t="s">
        <v>86</v>
      </c>
      <c r="G606" t="s">
        <v>87</v>
      </c>
      <c r="H606" t="s">
        <v>780</v>
      </c>
      <c r="I606" t="s">
        <v>42</v>
      </c>
      <c r="J606" t="s">
        <v>411</v>
      </c>
      <c r="K606" t="s">
        <v>862</v>
      </c>
      <c r="L606" t="s">
        <v>843</v>
      </c>
    </row>
    <row r="607" spans="1:12" x14ac:dyDescent="0.2">
      <c r="A607">
        <v>2010</v>
      </c>
      <c r="B607" s="1">
        <v>40214</v>
      </c>
      <c r="C607" s="3">
        <f t="shared" si="18"/>
        <v>2010</v>
      </c>
      <c r="D607" s="3">
        <f t="shared" si="19"/>
        <v>2</v>
      </c>
      <c r="E607" s="2">
        <v>0.625</v>
      </c>
      <c r="F607" t="s">
        <v>239</v>
      </c>
      <c r="G607" t="s">
        <v>240</v>
      </c>
      <c r="H607" t="s">
        <v>767</v>
      </c>
      <c r="I607" t="s">
        <v>231</v>
      </c>
      <c r="J607" t="s">
        <v>99</v>
      </c>
      <c r="K607" t="s">
        <v>862</v>
      </c>
      <c r="L607" t="s">
        <v>843</v>
      </c>
    </row>
    <row r="608" spans="1:12" x14ac:dyDescent="0.2">
      <c r="A608">
        <v>2010</v>
      </c>
      <c r="B608" s="1">
        <v>40214</v>
      </c>
      <c r="C608" s="3">
        <f t="shared" si="18"/>
        <v>2010</v>
      </c>
      <c r="D608" s="3">
        <f t="shared" si="19"/>
        <v>2</v>
      </c>
      <c r="E608" s="2">
        <v>0.78333333333333333</v>
      </c>
      <c r="F608" t="s">
        <v>10</v>
      </c>
      <c r="G608" t="s">
        <v>11</v>
      </c>
      <c r="H608" t="s">
        <v>772</v>
      </c>
      <c r="I608" t="s">
        <v>8</v>
      </c>
      <c r="J608" t="s">
        <v>99</v>
      </c>
      <c r="K608" t="s">
        <v>862</v>
      </c>
      <c r="L608" t="s">
        <v>843</v>
      </c>
    </row>
    <row r="609" spans="1:12" x14ac:dyDescent="0.2">
      <c r="A609">
        <v>2010</v>
      </c>
      <c r="B609" s="1">
        <v>40214</v>
      </c>
      <c r="C609" s="3">
        <f t="shared" si="18"/>
        <v>2010</v>
      </c>
      <c r="D609" s="3">
        <f t="shared" si="19"/>
        <v>2</v>
      </c>
      <c r="E609" s="2">
        <v>0.79166666666666663</v>
      </c>
      <c r="F609" t="s">
        <v>131</v>
      </c>
      <c r="G609" t="s">
        <v>132</v>
      </c>
      <c r="H609" t="s">
        <v>767</v>
      </c>
      <c r="I609" t="s">
        <v>231</v>
      </c>
      <c r="J609" t="s">
        <v>99</v>
      </c>
      <c r="K609" t="s">
        <v>862</v>
      </c>
      <c r="L609" t="s">
        <v>843</v>
      </c>
    </row>
    <row r="610" spans="1:12" x14ac:dyDescent="0.2">
      <c r="A610">
        <v>2010</v>
      </c>
      <c r="B610" s="1">
        <v>40214</v>
      </c>
      <c r="C610" s="3">
        <f t="shared" si="18"/>
        <v>2010</v>
      </c>
      <c r="D610" s="3">
        <f t="shared" si="19"/>
        <v>2</v>
      </c>
      <c r="E610" s="2">
        <v>0.9375</v>
      </c>
      <c r="F610" t="s">
        <v>106</v>
      </c>
      <c r="G610" t="s">
        <v>107</v>
      </c>
      <c r="H610" t="s">
        <v>767</v>
      </c>
      <c r="I610" t="s">
        <v>231</v>
      </c>
      <c r="J610" t="s">
        <v>99</v>
      </c>
      <c r="K610" t="s">
        <v>862</v>
      </c>
      <c r="L610" t="s">
        <v>843</v>
      </c>
    </row>
    <row r="611" spans="1:12" x14ac:dyDescent="0.2">
      <c r="A611">
        <v>2010</v>
      </c>
      <c r="B611" s="1">
        <v>40214</v>
      </c>
      <c r="C611" s="3">
        <f t="shared" si="18"/>
        <v>2010</v>
      </c>
      <c r="D611" s="3">
        <f t="shared" si="19"/>
        <v>2</v>
      </c>
      <c r="E611" s="2">
        <v>0.97916666666666663</v>
      </c>
      <c r="F611" t="s">
        <v>412</v>
      </c>
      <c r="G611" t="s">
        <v>413</v>
      </c>
      <c r="H611" t="s">
        <v>774</v>
      </c>
      <c r="I611" t="s">
        <v>231</v>
      </c>
      <c r="J611" t="s">
        <v>99</v>
      </c>
      <c r="K611" t="s">
        <v>862</v>
      </c>
      <c r="L611" t="s">
        <v>843</v>
      </c>
    </row>
    <row r="612" spans="1:12" x14ac:dyDescent="0.2">
      <c r="A612">
        <v>2010</v>
      </c>
      <c r="B612" s="1">
        <v>40215</v>
      </c>
      <c r="C612" s="3">
        <f t="shared" si="18"/>
        <v>2010</v>
      </c>
      <c r="D612" s="3">
        <f t="shared" si="19"/>
        <v>2</v>
      </c>
      <c r="E612" s="2">
        <v>0.10416666666666667</v>
      </c>
      <c r="F612" t="s">
        <v>55</v>
      </c>
      <c r="G612" t="s">
        <v>56</v>
      </c>
      <c r="H612" t="s">
        <v>772</v>
      </c>
      <c r="I612" t="s">
        <v>8</v>
      </c>
      <c r="J612" t="s">
        <v>99</v>
      </c>
      <c r="K612" t="s">
        <v>862</v>
      </c>
      <c r="L612" t="s">
        <v>843</v>
      </c>
    </row>
    <row r="613" spans="1:12" x14ac:dyDescent="0.2">
      <c r="A613">
        <v>2010</v>
      </c>
      <c r="B613" s="1">
        <v>40215</v>
      </c>
      <c r="C613" s="3">
        <f t="shared" si="18"/>
        <v>2010</v>
      </c>
      <c r="D613" s="3">
        <f t="shared" si="19"/>
        <v>2</v>
      </c>
      <c r="E613" s="2">
        <v>0.33333333333333331</v>
      </c>
      <c r="F613" t="s">
        <v>236</v>
      </c>
      <c r="G613" t="s">
        <v>237</v>
      </c>
      <c r="H613" t="s">
        <v>767</v>
      </c>
      <c r="I613" t="s">
        <v>231</v>
      </c>
      <c r="J613" t="s">
        <v>99</v>
      </c>
      <c r="K613" t="s">
        <v>862</v>
      </c>
      <c r="L613" t="s">
        <v>843</v>
      </c>
    </row>
    <row r="614" spans="1:12" x14ac:dyDescent="0.2">
      <c r="A614">
        <v>2010</v>
      </c>
      <c r="B614" s="1">
        <v>40218</v>
      </c>
      <c r="C614" s="3">
        <f t="shared" si="18"/>
        <v>2010</v>
      </c>
      <c r="D614" s="3">
        <f t="shared" si="19"/>
        <v>2</v>
      </c>
      <c r="E614" s="2">
        <v>0.75</v>
      </c>
      <c r="F614" t="s">
        <v>106</v>
      </c>
      <c r="G614" t="s">
        <v>107</v>
      </c>
      <c r="H614" t="s">
        <v>767</v>
      </c>
      <c r="I614" t="s">
        <v>231</v>
      </c>
      <c r="J614" t="s">
        <v>99</v>
      </c>
      <c r="K614" t="s">
        <v>862</v>
      </c>
      <c r="L614" t="s">
        <v>843</v>
      </c>
    </row>
    <row r="615" spans="1:12" x14ac:dyDescent="0.2">
      <c r="A615">
        <v>2010</v>
      </c>
      <c r="B615" s="1">
        <v>40220</v>
      </c>
      <c r="C615" s="3">
        <f t="shared" si="18"/>
        <v>2010</v>
      </c>
      <c r="D615" s="3">
        <f t="shared" si="19"/>
        <v>2</v>
      </c>
      <c r="E615" s="2">
        <v>0.5</v>
      </c>
      <c r="F615" t="s">
        <v>12</v>
      </c>
      <c r="G615" t="s">
        <v>13</v>
      </c>
      <c r="H615" t="s">
        <v>780</v>
      </c>
      <c r="I615" t="s">
        <v>334</v>
      </c>
      <c r="J615" t="s">
        <v>99</v>
      </c>
      <c r="K615" t="s">
        <v>862</v>
      </c>
      <c r="L615" t="s">
        <v>843</v>
      </c>
    </row>
    <row r="616" spans="1:12" x14ac:dyDescent="0.2">
      <c r="A616">
        <v>2010</v>
      </c>
      <c r="B616" s="1">
        <v>40221</v>
      </c>
      <c r="C616" s="3">
        <f t="shared" si="18"/>
        <v>2010</v>
      </c>
      <c r="D616" s="3">
        <f t="shared" si="19"/>
        <v>2</v>
      </c>
      <c r="E616" s="2">
        <v>0.20833333333333334</v>
      </c>
      <c r="F616" t="s">
        <v>414</v>
      </c>
      <c r="G616" t="s">
        <v>370</v>
      </c>
      <c r="H616" t="s">
        <v>780</v>
      </c>
      <c r="I616" t="s">
        <v>42</v>
      </c>
      <c r="J616" t="s">
        <v>99</v>
      </c>
      <c r="K616" t="s">
        <v>862</v>
      </c>
      <c r="L616" t="s">
        <v>843</v>
      </c>
    </row>
    <row r="617" spans="1:12" x14ac:dyDescent="0.2">
      <c r="A617">
        <v>2010</v>
      </c>
      <c r="B617" s="1">
        <v>40223</v>
      </c>
      <c r="C617" s="3">
        <f t="shared" si="18"/>
        <v>2010</v>
      </c>
      <c r="D617" s="3">
        <f t="shared" si="19"/>
        <v>2</v>
      </c>
      <c r="E617" s="2">
        <v>0.41666666666666669</v>
      </c>
      <c r="F617" t="s">
        <v>415</v>
      </c>
      <c r="G617" t="s">
        <v>416</v>
      </c>
      <c r="H617" t="s">
        <v>768</v>
      </c>
      <c r="I617" t="s">
        <v>231</v>
      </c>
      <c r="J617" t="s">
        <v>99</v>
      </c>
      <c r="K617" t="s">
        <v>862</v>
      </c>
      <c r="L617" t="s">
        <v>843</v>
      </c>
    </row>
    <row r="618" spans="1:12" x14ac:dyDescent="0.2">
      <c r="A618">
        <v>2010</v>
      </c>
      <c r="B618" s="1">
        <v>40232</v>
      </c>
      <c r="C618" s="3">
        <f t="shared" si="18"/>
        <v>2010</v>
      </c>
      <c r="D618" s="3">
        <f t="shared" si="19"/>
        <v>2</v>
      </c>
      <c r="E618" s="2">
        <v>0.91666666666666663</v>
      </c>
      <c r="F618" t="s">
        <v>32</v>
      </c>
      <c r="G618" t="s">
        <v>33</v>
      </c>
      <c r="H618" t="s">
        <v>767</v>
      </c>
      <c r="I618" t="s">
        <v>34</v>
      </c>
      <c r="J618" t="s">
        <v>99</v>
      </c>
      <c r="K618" t="s">
        <v>862</v>
      </c>
      <c r="L618" t="s">
        <v>843</v>
      </c>
    </row>
    <row r="619" spans="1:12" x14ac:dyDescent="0.2">
      <c r="A619">
        <v>2010</v>
      </c>
      <c r="B619" s="1">
        <v>40234</v>
      </c>
      <c r="C619" s="3">
        <f t="shared" si="18"/>
        <v>2010</v>
      </c>
      <c r="D619" s="3">
        <f t="shared" si="19"/>
        <v>2</v>
      </c>
      <c r="E619" s="2">
        <v>6.9444444444444447E-4</v>
      </c>
      <c r="F619" t="s">
        <v>417</v>
      </c>
      <c r="G619" t="s">
        <v>418</v>
      </c>
      <c r="H619" t="s">
        <v>767</v>
      </c>
      <c r="I619" t="s">
        <v>34</v>
      </c>
      <c r="J619" t="s">
        <v>99</v>
      </c>
      <c r="K619" t="s">
        <v>862</v>
      </c>
      <c r="L619" t="s">
        <v>843</v>
      </c>
    </row>
    <row r="620" spans="1:12" x14ac:dyDescent="0.2">
      <c r="A620">
        <v>2010</v>
      </c>
      <c r="B620" s="1">
        <v>40234</v>
      </c>
      <c r="C620" s="3">
        <f t="shared" si="18"/>
        <v>2010</v>
      </c>
      <c r="D620" s="3">
        <f t="shared" si="19"/>
        <v>2</v>
      </c>
      <c r="E620" s="2">
        <v>0.70833333333333337</v>
      </c>
      <c r="F620" t="s">
        <v>32</v>
      </c>
      <c r="G620" t="s">
        <v>33</v>
      </c>
      <c r="H620" t="s">
        <v>767</v>
      </c>
      <c r="I620" t="s">
        <v>34</v>
      </c>
      <c r="J620" t="s">
        <v>99</v>
      </c>
      <c r="K620" t="s">
        <v>862</v>
      </c>
      <c r="L620" t="s">
        <v>843</v>
      </c>
    </row>
    <row r="621" spans="1:12" x14ac:dyDescent="0.2">
      <c r="A621">
        <v>2010</v>
      </c>
      <c r="B621" s="1">
        <v>40234</v>
      </c>
      <c r="C621" s="3">
        <f t="shared" si="18"/>
        <v>2010</v>
      </c>
      <c r="D621" s="3">
        <f t="shared" si="19"/>
        <v>2</v>
      </c>
      <c r="E621" s="2">
        <v>0.99513888888888891</v>
      </c>
      <c r="F621" t="s">
        <v>419</v>
      </c>
      <c r="G621" t="s">
        <v>420</v>
      </c>
      <c r="H621" t="s">
        <v>767</v>
      </c>
      <c r="I621" t="s">
        <v>34</v>
      </c>
      <c r="J621" t="s">
        <v>99</v>
      </c>
      <c r="K621" t="s">
        <v>862</v>
      </c>
      <c r="L621" t="s">
        <v>843</v>
      </c>
    </row>
    <row r="622" spans="1:12" x14ac:dyDescent="0.2">
      <c r="A622">
        <v>2010</v>
      </c>
      <c r="B622" s="1">
        <v>40250</v>
      </c>
      <c r="C622" s="3">
        <f t="shared" si="18"/>
        <v>2010</v>
      </c>
      <c r="D622" s="3">
        <f t="shared" si="19"/>
        <v>3</v>
      </c>
      <c r="E622" s="2">
        <v>4.1666666666666664E-2</v>
      </c>
      <c r="F622" t="s">
        <v>106</v>
      </c>
      <c r="G622" t="s">
        <v>107</v>
      </c>
      <c r="H622" t="s">
        <v>767</v>
      </c>
      <c r="I622" t="s">
        <v>231</v>
      </c>
      <c r="J622" t="s">
        <v>421</v>
      </c>
      <c r="K622" t="s">
        <v>862</v>
      </c>
      <c r="L622" t="s">
        <v>842</v>
      </c>
    </row>
    <row r="623" spans="1:12" x14ac:dyDescent="0.2">
      <c r="A623">
        <v>2010</v>
      </c>
      <c r="B623" s="1">
        <v>40250</v>
      </c>
      <c r="C623" s="3">
        <f t="shared" si="18"/>
        <v>2010</v>
      </c>
      <c r="D623" s="3">
        <f t="shared" si="19"/>
        <v>3</v>
      </c>
      <c r="E623" s="2">
        <v>0.5</v>
      </c>
      <c r="F623" t="s">
        <v>100</v>
      </c>
      <c r="G623" t="s">
        <v>101</v>
      </c>
      <c r="H623" t="s">
        <v>767</v>
      </c>
      <c r="I623" t="s">
        <v>34</v>
      </c>
      <c r="J623" t="s">
        <v>403</v>
      </c>
      <c r="K623" t="s">
        <v>862</v>
      </c>
      <c r="L623" t="s">
        <v>842</v>
      </c>
    </row>
    <row r="624" spans="1:12" x14ac:dyDescent="0.2">
      <c r="A624">
        <v>2010</v>
      </c>
      <c r="B624" s="1">
        <v>40250</v>
      </c>
      <c r="C624" s="3">
        <f t="shared" si="18"/>
        <v>2010</v>
      </c>
      <c r="D624" s="3">
        <f t="shared" si="19"/>
        <v>3</v>
      </c>
      <c r="E624" s="2">
        <v>0.625</v>
      </c>
      <c r="F624" t="s">
        <v>32</v>
      </c>
      <c r="G624" t="s">
        <v>33</v>
      </c>
      <c r="H624" t="s">
        <v>767</v>
      </c>
      <c r="I624" t="s">
        <v>34</v>
      </c>
      <c r="J624" t="s">
        <v>403</v>
      </c>
      <c r="K624" t="s">
        <v>862</v>
      </c>
      <c r="L624" t="s">
        <v>842</v>
      </c>
    </row>
    <row r="625" spans="1:13" x14ac:dyDescent="0.2">
      <c r="A625">
        <v>2010</v>
      </c>
      <c r="B625" s="1">
        <v>40250</v>
      </c>
      <c r="C625" s="3">
        <f t="shared" si="18"/>
        <v>2010</v>
      </c>
      <c r="D625" s="3">
        <f t="shared" si="19"/>
        <v>3</v>
      </c>
      <c r="E625" s="2">
        <v>0.66666666666666663</v>
      </c>
      <c r="F625" t="s">
        <v>239</v>
      </c>
      <c r="G625" t="s">
        <v>240</v>
      </c>
      <c r="H625" t="s">
        <v>767</v>
      </c>
      <c r="I625" t="s">
        <v>231</v>
      </c>
      <c r="J625" t="s">
        <v>422</v>
      </c>
      <c r="K625" t="s">
        <v>862</v>
      </c>
      <c r="L625" t="s">
        <v>842</v>
      </c>
    </row>
    <row r="626" spans="1:13" x14ac:dyDescent="0.2">
      <c r="A626">
        <v>2010</v>
      </c>
      <c r="B626" s="1">
        <v>40250</v>
      </c>
      <c r="C626" s="3">
        <f t="shared" si="18"/>
        <v>2010</v>
      </c>
      <c r="D626" s="3">
        <f t="shared" si="19"/>
        <v>3</v>
      </c>
      <c r="E626" s="2">
        <v>0.75</v>
      </c>
      <c r="F626" t="s">
        <v>239</v>
      </c>
      <c r="G626" t="s">
        <v>240</v>
      </c>
      <c r="H626" t="s">
        <v>767</v>
      </c>
      <c r="I626" t="s">
        <v>231</v>
      </c>
      <c r="J626" t="s">
        <v>403</v>
      </c>
      <c r="K626" t="s">
        <v>862</v>
      </c>
      <c r="L626" t="s">
        <v>843</v>
      </c>
    </row>
    <row r="627" spans="1:13" x14ac:dyDescent="0.2">
      <c r="A627">
        <v>2010</v>
      </c>
      <c r="B627" s="1">
        <v>40250</v>
      </c>
      <c r="C627" s="3">
        <f t="shared" si="18"/>
        <v>2010</v>
      </c>
      <c r="D627" s="3">
        <f t="shared" si="19"/>
        <v>3</v>
      </c>
      <c r="E627" s="2">
        <v>0.75</v>
      </c>
      <c r="F627" t="s">
        <v>32</v>
      </c>
      <c r="G627" t="s">
        <v>33</v>
      </c>
      <c r="H627" t="s">
        <v>767</v>
      </c>
      <c r="I627" t="s">
        <v>34</v>
      </c>
      <c r="J627" t="s">
        <v>403</v>
      </c>
      <c r="K627" t="s">
        <v>862</v>
      </c>
      <c r="L627" t="s">
        <v>842</v>
      </c>
    </row>
    <row r="628" spans="1:13" x14ac:dyDescent="0.2">
      <c r="A628">
        <v>2010</v>
      </c>
      <c r="B628" s="1">
        <v>40268</v>
      </c>
      <c r="C628" s="3">
        <f t="shared" si="18"/>
        <v>2010</v>
      </c>
      <c r="D628" s="3">
        <f t="shared" si="19"/>
        <v>3</v>
      </c>
      <c r="E628" s="2">
        <v>0.99930555555555556</v>
      </c>
      <c r="F628" t="s">
        <v>44</v>
      </c>
      <c r="G628" t="s">
        <v>45</v>
      </c>
      <c r="H628" t="s">
        <v>777</v>
      </c>
      <c r="I628" t="s">
        <v>174</v>
      </c>
      <c r="J628" t="s">
        <v>268</v>
      </c>
      <c r="K628" t="s">
        <v>762</v>
      </c>
      <c r="L628" t="s">
        <v>803</v>
      </c>
    </row>
    <row r="629" spans="1:13" x14ac:dyDescent="0.2">
      <c r="A629">
        <v>2010</v>
      </c>
      <c r="B629" s="1">
        <v>40284</v>
      </c>
      <c r="C629" s="3">
        <f t="shared" si="18"/>
        <v>2010</v>
      </c>
      <c r="D629" s="3">
        <f t="shared" si="19"/>
        <v>4</v>
      </c>
      <c r="E629" s="2">
        <v>0.71875</v>
      </c>
      <c r="F629" t="s">
        <v>106</v>
      </c>
      <c r="G629" t="s">
        <v>107</v>
      </c>
      <c r="H629" t="s">
        <v>767</v>
      </c>
      <c r="I629" t="s">
        <v>231</v>
      </c>
      <c r="J629" t="s">
        <v>111</v>
      </c>
      <c r="K629" t="s">
        <v>862</v>
      </c>
      <c r="L629" t="s">
        <v>842</v>
      </c>
      <c r="M629" t="s">
        <v>423</v>
      </c>
    </row>
    <row r="630" spans="1:13" x14ac:dyDescent="0.2">
      <c r="A630">
        <v>2010</v>
      </c>
      <c r="B630" s="1">
        <v>40295</v>
      </c>
      <c r="C630" s="3">
        <f t="shared" si="18"/>
        <v>2010</v>
      </c>
      <c r="D630" s="3">
        <f t="shared" si="19"/>
        <v>4</v>
      </c>
      <c r="E630" s="2">
        <v>0.62152777777777779</v>
      </c>
      <c r="F630" t="s">
        <v>39</v>
      </c>
      <c r="G630" t="s">
        <v>40</v>
      </c>
      <c r="H630" t="s">
        <v>772</v>
      </c>
      <c r="I630" t="s">
        <v>424</v>
      </c>
      <c r="J630" t="s">
        <v>425</v>
      </c>
      <c r="K630" t="s">
        <v>762</v>
      </c>
      <c r="L630" t="s">
        <v>803</v>
      </c>
    </row>
    <row r="631" spans="1:13" x14ac:dyDescent="0.2">
      <c r="A631">
        <v>2010</v>
      </c>
      <c r="B631" s="1">
        <v>40300</v>
      </c>
      <c r="C631" s="3">
        <f t="shared" si="18"/>
        <v>2010</v>
      </c>
      <c r="D631" s="3">
        <f t="shared" si="19"/>
        <v>5</v>
      </c>
      <c r="E631" s="2">
        <v>0.61111111111111116</v>
      </c>
      <c r="F631" t="s">
        <v>426</v>
      </c>
      <c r="G631" t="s">
        <v>427</v>
      </c>
      <c r="H631" t="s">
        <v>774</v>
      </c>
      <c r="I631" t="s">
        <v>8</v>
      </c>
      <c r="J631" t="s">
        <v>160</v>
      </c>
      <c r="K631" t="s">
        <v>862</v>
      </c>
      <c r="L631" t="s">
        <v>842</v>
      </c>
    </row>
    <row r="632" spans="1:13" x14ac:dyDescent="0.2">
      <c r="A632">
        <v>2010</v>
      </c>
      <c r="B632" s="1">
        <v>40330</v>
      </c>
      <c r="C632" s="3">
        <f t="shared" si="18"/>
        <v>2010</v>
      </c>
      <c r="D632" s="3">
        <f t="shared" si="19"/>
        <v>6</v>
      </c>
      <c r="E632" s="2">
        <v>0.91874999999999996</v>
      </c>
      <c r="F632" t="s">
        <v>68</v>
      </c>
      <c r="G632" t="s">
        <v>69</v>
      </c>
      <c r="H632" t="s">
        <v>766</v>
      </c>
      <c r="I632" t="s">
        <v>428</v>
      </c>
      <c r="J632" t="s">
        <v>429</v>
      </c>
      <c r="K632" t="s">
        <v>762</v>
      </c>
      <c r="L632" t="s">
        <v>803</v>
      </c>
    </row>
    <row r="633" spans="1:13" x14ac:dyDescent="0.2">
      <c r="A633">
        <v>2010</v>
      </c>
      <c r="B633" s="1">
        <v>40331</v>
      </c>
      <c r="C633" s="3">
        <f t="shared" si="18"/>
        <v>2010</v>
      </c>
      <c r="D633" s="3">
        <f t="shared" si="19"/>
        <v>6</v>
      </c>
      <c r="E633" s="2">
        <v>0.84583333333333333</v>
      </c>
      <c r="F633" t="s">
        <v>12</v>
      </c>
      <c r="G633" t="s">
        <v>13</v>
      </c>
      <c r="H633" t="s">
        <v>780</v>
      </c>
      <c r="I633" t="s">
        <v>334</v>
      </c>
      <c r="J633" t="s">
        <v>26</v>
      </c>
      <c r="K633" t="s">
        <v>862</v>
      </c>
      <c r="L633" t="s">
        <v>842</v>
      </c>
    </row>
    <row r="634" spans="1:13" x14ac:dyDescent="0.2">
      <c r="A634">
        <v>2010</v>
      </c>
      <c r="B634" s="1">
        <v>40335</v>
      </c>
      <c r="C634" s="3">
        <f t="shared" si="18"/>
        <v>2010</v>
      </c>
      <c r="D634" s="3">
        <f t="shared" si="19"/>
        <v>6</v>
      </c>
      <c r="E634" s="2">
        <v>0.19791666666666666</v>
      </c>
      <c r="F634" t="s">
        <v>44</v>
      </c>
      <c r="G634" t="s">
        <v>45</v>
      </c>
      <c r="H634" t="s">
        <v>777</v>
      </c>
      <c r="I634" t="s">
        <v>174</v>
      </c>
      <c r="J634" t="s">
        <v>335</v>
      </c>
      <c r="K634" t="s">
        <v>762</v>
      </c>
      <c r="L634" t="s">
        <v>803</v>
      </c>
    </row>
    <row r="635" spans="1:13" x14ac:dyDescent="0.2">
      <c r="A635">
        <v>2010</v>
      </c>
      <c r="B635" s="1">
        <v>40336</v>
      </c>
      <c r="C635" s="3">
        <f t="shared" si="18"/>
        <v>2010</v>
      </c>
      <c r="D635" s="3">
        <f t="shared" si="19"/>
        <v>6</v>
      </c>
      <c r="E635" s="2">
        <v>0.77013888888888893</v>
      </c>
      <c r="F635" t="s">
        <v>275</v>
      </c>
      <c r="G635" t="s">
        <v>276</v>
      </c>
      <c r="H635" t="s">
        <v>782</v>
      </c>
      <c r="I635" t="s">
        <v>174</v>
      </c>
      <c r="J635" t="s">
        <v>429</v>
      </c>
      <c r="K635" t="s">
        <v>762</v>
      </c>
      <c r="L635" t="s">
        <v>803</v>
      </c>
    </row>
    <row r="636" spans="1:13" x14ac:dyDescent="0.2">
      <c r="A636">
        <v>2010</v>
      </c>
      <c r="B636" s="1">
        <v>40337</v>
      </c>
      <c r="C636" s="3">
        <f t="shared" si="18"/>
        <v>2010</v>
      </c>
      <c r="D636" s="3">
        <f t="shared" si="19"/>
        <v>6</v>
      </c>
      <c r="E636" s="2">
        <v>0.45833333333333331</v>
      </c>
      <c r="F636" t="s">
        <v>12</v>
      </c>
      <c r="G636" t="s">
        <v>13</v>
      </c>
      <c r="H636" t="s">
        <v>780</v>
      </c>
      <c r="I636" t="s">
        <v>334</v>
      </c>
      <c r="J636" t="s">
        <v>160</v>
      </c>
      <c r="K636" t="s">
        <v>862</v>
      </c>
      <c r="L636" t="s">
        <v>842</v>
      </c>
    </row>
    <row r="637" spans="1:13" x14ac:dyDescent="0.2">
      <c r="A637">
        <v>2010</v>
      </c>
      <c r="B637" s="1">
        <v>40338</v>
      </c>
      <c r="C637" s="3">
        <f t="shared" si="18"/>
        <v>2010</v>
      </c>
      <c r="D637" s="3">
        <f t="shared" si="19"/>
        <v>6</v>
      </c>
      <c r="E637" s="2">
        <v>0.59583333333333333</v>
      </c>
      <c r="F637" t="s">
        <v>39</v>
      </c>
      <c r="G637" t="s">
        <v>40</v>
      </c>
      <c r="H637" t="s">
        <v>772</v>
      </c>
      <c r="I637" t="s">
        <v>424</v>
      </c>
      <c r="J637" t="s">
        <v>425</v>
      </c>
      <c r="K637" t="s">
        <v>762</v>
      </c>
      <c r="L637" t="s">
        <v>803</v>
      </c>
    </row>
    <row r="638" spans="1:13" x14ac:dyDescent="0.2">
      <c r="A638">
        <v>2010</v>
      </c>
      <c r="B638" s="1">
        <v>40347</v>
      </c>
      <c r="C638" s="3">
        <f t="shared" si="18"/>
        <v>2010</v>
      </c>
      <c r="D638" s="3">
        <f t="shared" si="19"/>
        <v>6</v>
      </c>
      <c r="E638" s="2">
        <v>0.64583333333333337</v>
      </c>
      <c r="F638" t="s">
        <v>68</v>
      </c>
      <c r="G638" t="s">
        <v>69</v>
      </c>
      <c r="H638" t="s">
        <v>766</v>
      </c>
      <c r="I638" t="s">
        <v>231</v>
      </c>
      <c r="J638" t="s">
        <v>160</v>
      </c>
      <c r="K638" t="s">
        <v>862</v>
      </c>
      <c r="L638" t="s">
        <v>842</v>
      </c>
    </row>
    <row r="639" spans="1:13" x14ac:dyDescent="0.2">
      <c r="A639">
        <v>2010</v>
      </c>
      <c r="B639" s="1">
        <v>40347</v>
      </c>
      <c r="C639" s="3">
        <f t="shared" si="18"/>
        <v>2010</v>
      </c>
      <c r="D639" s="3">
        <f t="shared" si="19"/>
        <v>6</v>
      </c>
      <c r="E639" s="2">
        <v>0.66666666666666663</v>
      </c>
      <c r="F639" t="s">
        <v>36</v>
      </c>
      <c r="G639" t="s">
        <v>37</v>
      </c>
      <c r="H639" t="s">
        <v>766</v>
      </c>
      <c r="I639" t="s">
        <v>231</v>
      </c>
      <c r="J639" t="s">
        <v>26</v>
      </c>
      <c r="K639" t="s">
        <v>862</v>
      </c>
      <c r="L639" t="s">
        <v>842</v>
      </c>
    </row>
    <row r="640" spans="1:13" x14ac:dyDescent="0.2">
      <c r="A640">
        <v>2010</v>
      </c>
      <c r="B640" s="1">
        <v>40347</v>
      </c>
      <c r="C640" s="3">
        <f t="shared" si="18"/>
        <v>2010</v>
      </c>
      <c r="D640" s="3">
        <f t="shared" si="19"/>
        <v>6</v>
      </c>
      <c r="E640" s="2">
        <v>0.79166666666666663</v>
      </c>
      <c r="F640" t="s">
        <v>89</v>
      </c>
      <c r="G640" t="s">
        <v>90</v>
      </c>
      <c r="H640" t="s">
        <v>770</v>
      </c>
      <c r="I640" t="s">
        <v>231</v>
      </c>
      <c r="J640" t="s">
        <v>160</v>
      </c>
      <c r="K640" t="s">
        <v>862</v>
      </c>
      <c r="L640" t="s">
        <v>842</v>
      </c>
    </row>
    <row r="641" spans="1:12" x14ac:dyDescent="0.2">
      <c r="A641">
        <v>2010</v>
      </c>
      <c r="B641" s="1">
        <v>40347</v>
      </c>
      <c r="C641" s="3">
        <f t="shared" si="18"/>
        <v>2010</v>
      </c>
      <c r="D641" s="3">
        <f t="shared" si="19"/>
        <v>6</v>
      </c>
      <c r="E641" s="2">
        <v>0.83333333333333337</v>
      </c>
      <c r="F641" t="s">
        <v>167</v>
      </c>
      <c r="G641" t="s">
        <v>168</v>
      </c>
      <c r="H641" t="s">
        <v>769</v>
      </c>
      <c r="I641" t="s">
        <v>231</v>
      </c>
      <c r="J641" t="s">
        <v>26</v>
      </c>
      <c r="K641" t="s">
        <v>862</v>
      </c>
      <c r="L641" t="s">
        <v>842</v>
      </c>
    </row>
    <row r="642" spans="1:12" x14ac:dyDescent="0.2">
      <c r="A642">
        <v>2010</v>
      </c>
      <c r="B642" s="1">
        <v>40347</v>
      </c>
      <c r="C642" s="3">
        <f t="shared" si="18"/>
        <v>2010</v>
      </c>
      <c r="D642" s="3">
        <f t="shared" si="19"/>
        <v>6</v>
      </c>
      <c r="E642" s="2">
        <v>0.83333333333333337</v>
      </c>
      <c r="F642" t="s">
        <v>89</v>
      </c>
      <c r="G642" t="s">
        <v>90</v>
      </c>
      <c r="H642" t="s">
        <v>770</v>
      </c>
      <c r="I642" t="s">
        <v>231</v>
      </c>
      <c r="J642" t="s">
        <v>26</v>
      </c>
      <c r="K642" t="s">
        <v>862</v>
      </c>
      <c r="L642" t="s">
        <v>842</v>
      </c>
    </row>
    <row r="643" spans="1:12" x14ac:dyDescent="0.2">
      <c r="A643">
        <v>2010</v>
      </c>
      <c r="B643" s="1">
        <v>40350</v>
      </c>
      <c r="C643" s="3">
        <f t="shared" ref="C643:C706" si="20">YEAR(B643)</f>
        <v>2010</v>
      </c>
      <c r="D643" s="3">
        <f t="shared" ref="D643:D706" si="21">MONTH(B643)</f>
        <v>6</v>
      </c>
      <c r="E643" s="2">
        <v>0.57499999999999996</v>
      </c>
      <c r="F643" t="s">
        <v>48</v>
      </c>
      <c r="G643" t="s">
        <v>49</v>
      </c>
      <c r="H643" t="s">
        <v>766</v>
      </c>
      <c r="I643" t="s">
        <v>231</v>
      </c>
      <c r="J643" t="s">
        <v>160</v>
      </c>
      <c r="K643" t="s">
        <v>862</v>
      </c>
      <c r="L643" t="s">
        <v>842</v>
      </c>
    </row>
    <row r="644" spans="1:12" x14ac:dyDescent="0.2">
      <c r="A644">
        <v>2010</v>
      </c>
      <c r="B644" s="1">
        <v>40351</v>
      </c>
      <c r="C644" s="3">
        <f t="shared" si="20"/>
        <v>2010</v>
      </c>
      <c r="D644" s="3">
        <f t="shared" si="21"/>
        <v>6</v>
      </c>
      <c r="E644" s="2">
        <v>0.64861111111111114</v>
      </c>
      <c r="F644" t="s">
        <v>104</v>
      </c>
      <c r="G644" t="s">
        <v>105</v>
      </c>
      <c r="H644" t="s">
        <v>780</v>
      </c>
      <c r="I644" t="s">
        <v>424</v>
      </c>
      <c r="J644" t="s">
        <v>430</v>
      </c>
      <c r="K644" t="s">
        <v>762</v>
      </c>
      <c r="L644" t="s">
        <v>803</v>
      </c>
    </row>
    <row r="645" spans="1:12" x14ac:dyDescent="0.2">
      <c r="A645">
        <v>2010</v>
      </c>
      <c r="B645" s="1">
        <v>40352</v>
      </c>
      <c r="C645" s="3">
        <f t="shared" si="20"/>
        <v>2010</v>
      </c>
      <c r="D645" s="3">
        <f t="shared" si="21"/>
        <v>6</v>
      </c>
      <c r="E645" s="2">
        <v>0.70833333333333337</v>
      </c>
      <c r="F645" t="s">
        <v>36</v>
      </c>
      <c r="G645" t="s">
        <v>37</v>
      </c>
      <c r="H645" t="s">
        <v>766</v>
      </c>
      <c r="I645" t="s">
        <v>231</v>
      </c>
      <c r="J645" t="s">
        <v>26</v>
      </c>
      <c r="K645" t="s">
        <v>862</v>
      </c>
      <c r="L645" t="s">
        <v>842</v>
      </c>
    </row>
    <row r="646" spans="1:12" x14ac:dyDescent="0.2">
      <c r="A646">
        <v>2010</v>
      </c>
      <c r="B646" s="1">
        <v>40352</v>
      </c>
      <c r="C646" s="3">
        <f t="shared" si="20"/>
        <v>2010</v>
      </c>
      <c r="D646" s="3">
        <f t="shared" si="21"/>
        <v>6</v>
      </c>
      <c r="E646" s="2">
        <v>0.7416666666666667</v>
      </c>
      <c r="F646" t="s">
        <v>68</v>
      </c>
      <c r="G646" t="s">
        <v>69</v>
      </c>
      <c r="H646" t="s">
        <v>766</v>
      </c>
      <c r="I646" t="s">
        <v>231</v>
      </c>
      <c r="J646" t="s">
        <v>160</v>
      </c>
      <c r="K646" t="s">
        <v>862</v>
      </c>
      <c r="L646" t="s">
        <v>842</v>
      </c>
    </row>
    <row r="647" spans="1:12" x14ac:dyDescent="0.2">
      <c r="A647">
        <v>2010</v>
      </c>
      <c r="B647" s="1">
        <v>40353</v>
      </c>
      <c r="C647" s="3">
        <f t="shared" si="20"/>
        <v>2010</v>
      </c>
      <c r="D647" s="3">
        <f t="shared" si="21"/>
        <v>6</v>
      </c>
      <c r="E647" s="2">
        <v>0.625</v>
      </c>
      <c r="F647" t="s">
        <v>239</v>
      </c>
      <c r="G647" t="s">
        <v>240</v>
      </c>
      <c r="H647" t="s">
        <v>767</v>
      </c>
      <c r="I647" t="s">
        <v>231</v>
      </c>
      <c r="J647" t="s">
        <v>160</v>
      </c>
      <c r="K647" t="s">
        <v>862</v>
      </c>
      <c r="L647" t="s">
        <v>842</v>
      </c>
    </row>
    <row r="648" spans="1:12" x14ac:dyDescent="0.2">
      <c r="A648">
        <v>2010</v>
      </c>
      <c r="B648" s="1">
        <v>40353</v>
      </c>
      <c r="C648" s="3">
        <f t="shared" si="20"/>
        <v>2010</v>
      </c>
      <c r="D648" s="3">
        <f t="shared" si="21"/>
        <v>6</v>
      </c>
      <c r="E648" s="2">
        <v>0.64583333333333337</v>
      </c>
      <c r="F648" t="s">
        <v>106</v>
      </c>
      <c r="G648" t="s">
        <v>107</v>
      </c>
      <c r="H648" t="s">
        <v>767</v>
      </c>
      <c r="I648" t="s">
        <v>231</v>
      </c>
      <c r="J648" t="s">
        <v>160</v>
      </c>
      <c r="K648" t="s">
        <v>862</v>
      </c>
      <c r="L648" t="s">
        <v>842</v>
      </c>
    </row>
    <row r="649" spans="1:12" x14ac:dyDescent="0.2">
      <c r="A649">
        <v>2010</v>
      </c>
      <c r="B649" s="1">
        <v>40365</v>
      </c>
      <c r="C649" s="3">
        <f t="shared" si="20"/>
        <v>2010</v>
      </c>
      <c r="D649" s="3">
        <f t="shared" si="21"/>
        <v>7</v>
      </c>
      <c r="E649" s="2">
        <v>0.15763888888888888</v>
      </c>
      <c r="F649" t="s">
        <v>28</v>
      </c>
      <c r="G649" t="s">
        <v>29</v>
      </c>
      <c r="H649" t="s">
        <v>767</v>
      </c>
      <c r="I649" t="s">
        <v>231</v>
      </c>
      <c r="J649" t="s">
        <v>431</v>
      </c>
      <c r="K649" t="s">
        <v>862</v>
      </c>
      <c r="L649" t="s">
        <v>842</v>
      </c>
    </row>
    <row r="650" spans="1:12" x14ac:dyDescent="0.2">
      <c r="A650">
        <v>2010</v>
      </c>
      <c r="B650" s="1">
        <v>40366</v>
      </c>
      <c r="C650" s="3">
        <f t="shared" si="20"/>
        <v>2010</v>
      </c>
      <c r="D650" s="3">
        <f t="shared" si="21"/>
        <v>7</v>
      </c>
      <c r="E650" s="2">
        <v>0.67569444444444449</v>
      </c>
      <c r="F650" t="s">
        <v>432</v>
      </c>
      <c r="G650" t="s">
        <v>433</v>
      </c>
      <c r="H650" t="s">
        <v>767</v>
      </c>
      <c r="I650" t="s">
        <v>428</v>
      </c>
      <c r="J650" t="s">
        <v>434</v>
      </c>
      <c r="K650" t="s">
        <v>762</v>
      </c>
      <c r="L650" t="s">
        <v>803</v>
      </c>
    </row>
    <row r="651" spans="1:12" x14ac:dyDescent="0.2">
      <c r="A651">
        <v>2010</v>
      </c>
      <c r="B651" s="1">
        <v>40376</v>
      </c>
      <c r="C651" s="3">
        <f t="shared" si="20"/>
        <v>2010</v>
      </c>
      <c r="D651" s="3">
        <f t="shared" si="21"/>
        <v>7</v>
      </c>
      <c r="E651" s="2">
        <v>0.85416666666666663</v>
      </c>
      <c r="F651" t="s">
        <v>208</v>
      </c>
      <c r="G651" t="s">
        <v>209</v>
      </c>
      <c r="H651" t="s">
        <v>770</v>
      </c>
      <c r="I651" t="s">
        <v>210</v>
      </c>
      <c r="J651" t="s">
        <v>819</v>
      </c>
      <c r="K651" t="s">
        <v>862</v>
      </c>
      <c r="L651" t="s">
        <v>842</v>
      </c>
    </row>
    <row r="652" spans="1:12" x14ac:dyDescent="0.2">
      <c r="A652">
        <v>2010</v>
      </c>
      <c r="B652" s="1">
        <v>40380</v>
      </c>
      <c r="C652" s="3">
        <f t="shared" si="20"/>
        <v>2010</v>
      </c>
      <c r="D652" s="3">
        <f t="shared" si="21"/>
        <v>7</v>
      </c>
      <c r="E652" s="2">
        <v>0.78055555555555556</v>
      </c>
      <c r="F652" t="s">
        <v>100</v>
      </c>
      <c r="G652" t="s">
        <v>101</v>
      </c>
      <c r="H652" t="s">
        <v>767</v>
      </c>
      <c r="I652" t="s">
        <v>34</v>
      </c>
      <c r="J652" t="s">
        <v>160</v>
      </c>
      <c r="K652" t="s">
        <v>862</v>
      </c>
      <c r="L652" t="s">
        <v>842</v>
      </c>
    </row>
    <row r="653" spans="1:12" x14ac:dyDescent="0.2">
      <c r="A653">
        <v>2010</v>
      </c>
      <c r="B653" s="1">
        <v>40382</v>
      </c>
      <c r="C653" s="3">
        <f t="shared" si="20"/>
        <v>2010</v>
      </c>
      <c r="D653" s="3">
        <f t="shared" si="21"/>
        <v>7</v>
      </c>
      <c r="E653" s="2">
        <v>0.8125</v>
      </c>
      <c r="F653" t="s">
        <v>89</v>
      </c>
      <c r="G653" t="s">
        <v>90</v>
      </c>
      <c r="H653" t="s">
        <v>770</v>
      </c>
      <c r="I653" t="s">
        <v>231</v>
      </c>
      <c r="J653" t="s">
        <v>26</v>
      </c>
      <c r="K653" t="s">
        <v>862</v>
      </c>
      <c r="L653" t="s">
        <v>842</v>
      </c>
    </row>
    <row r="654" spans="1:12" x14ac:dyDescent="0.2">
      <c r="A654">
        <v>2010</v>
      </c>
      <c r="B654" s="1">
        <v>40384</v>
      </c>
      <c r="C654" s="3">
        <f t="shared" si="20"/>
        <v>2010</v>
      </c>
      <c r="D654" s="3">
        <f t="shared" si="21"/>
        <v>7</v>
      </c>
      <c r="E654" s="2">
        <v>0.63194444444444442</v>
      </c>
      <c r="F654" t="s">
        <v>435</v>
      </c>
      <c r="G654" t="s">
        <v>130</v>
      </c>
      <c r="H654" t="s">
        <v>767</v>
      </c>
      <c r="I654" t="s">
        <v>231</v>
      </c>
      <c r="J654" t="s">
        <v>26</v>
      </c>
      <c r="K654" t="s">
        <v>862</v>
      </c>
      <c r="L654" t="s">
        <v>842</v>
      </c>
    </row>
    <row r="655" spans="1:12" x14ac:dyDescent="0.2">
      <c r="A655">
        <v>2010</v>
      </c>
      <c r="B655" s="1">
        <v>40384</v>
      </c>
      <c r="C655" s="3">
        <f t="shared" si="20"/>
        <v>2010</v>
      </c>
      <c r="D655" s="3">
        <f t="shared" si="21"/>
        <v>7</v>
      </c>
      <c r="E655" s="2">
        <v>0.63888888888888884</v>
      </c>
      <c r="F655" t="s">
        <v>129</v>
      </c>
      <c r="G655" t="s">
        <v>130</v>
      </c>
      <c r="H655" t="s">
        <v>767</v>
      </c>
      <c r="I655" t="s">
        <v>231</v>
      </c>
      <c r="J655" t="s">
        <v>26</v>
      </c>
      <c r="K655" t="s">
        <v>862</v>
      </c>
      <c r="L655" t="s">
        <v>842</v>
      </c>
    </row>
    <row r="656" spans="1:12" x14ac:dyDescent="0.2">
      <c r="A656">
        <v>2010</v>
      </c>
      <c r="B656" s="1">
        <v>40384</v>
      </c>
      <c r="C656" s="3">
        <f t="shared" si="20"/>
        <v>2010</v>
      </c>
      <c r="D656" s="3">
        <f t="shared" si="21"/>
        <v>7</v>
      </c>
      <c r="E656" s="2">
        <v>0.6743055555555556</v>
      </c>
      <c r="F656" t="s">
        <v>22</v>
      </c>
      <c r="G656" t="s">
        <v>23</v>
      </c>
      <c r="H656" t="s">
        <v>772</v>
      </c>
      <c r="I656" t="s">
        <v>8</v>
      </c>
      <c r="J656" t="s">
        <v>26</v>
      </c>
      <c r="K656" t="s">
        <v>862</v>
      </c>
      <c r="L656" t="s">
        <v>842</v>
      </c>
    </row>
    <row r="657" spans="1:12" x14ac:dyDescent="0.2">
      <c r="A657">
        <v>2010</v>
      </c>
      <c r="B657" s="1">
        <v>40388</v>
      </c>
      <c r="C657" s="3">
        <f t="shared" si="20"/>
        <v>2010</v>
      </c>
      <c r="D657" s="3">
        <f t="shared" si="21"/>
        <v>7</v>
      </c>
      <c r="E657" s="2">
        <v>0.73819444444444449</v>
      </c>
      <c r="F657" t="s">
        <v>22</v>
      </c>
      <c r="G657" t="s">
        <v>23</v>
      </c>
      <c r="H657" t="s">
        <v>772</v>
      </c>
      <c r="I657" t="s">
        <v>8</v>
      </c>
      <c r="J657" t="s">
        <v>160</v>
      </c>
      <c r="K657" t="s">
        <v>862</v>
      </c>
      <c r="L657" t="s">
        <v>842</v>
      </c>
    </row>
    <row r="658" spans="1:12" x14ac:dyDescent="0.2">
      <c r="A658">
        <v>2010</v>
      </c>
      <c r="B658" s="1">
        <v>40388</v>
      </c>
      <c r="C658" s="3">
        <f t="shared" si="20"/>
        <v>2010</v>
      </c>
      <c r="D658" s="3">
        <f t="shared" si="21"/>
        <v>7</v>
      </c>
      <c r="E658" s="2">
        <v>0.77708333333333335</v>
      </c>
      <c r="F658" t="s">
        <v>44</v>
      </c>
      <c r="G658" t="s">
        <v>45</v>
      </c>
      <c r="H658" t="s">
        <v>777</v>
      </c>
      <c r="I658" t="s">
        <v>117</v>
      </c>
      <c r="J658" t="s">
        <v>436</v>
      </c>
      <c r="K658" t="s">
        <v>862</v>
      </c>
      <c r="L658" t="s">
        <v>137</v>
      </c>
    </row>
    <row r="659" spans="1:12" x14ac:dyDescent="0.2">
      <c r="A659">
        <v>2010</v>
      </c>
      <c r="B659" s="1">
        <v>40394</v>
      </c>
      <c r="C659" s="3">
        <f t="shared" si="20"/>
        <v>2010</v>
      </c>
      <c r="D659" s="3">
        <f t="shared" si="21"/>
        <v>8</v>
      </c>
      <c r="E659" s="2">
        <v>0.69791666666666663</v>
      </c>
      <c r="F659" t="s">
        <v>415</v>
      </c>
      <c r="G659" t="s">
        <v>416</v>
      </c>
      <c r="H659" t="s">
        <v>768</v>
      </c>
      <c r="I659" t="s">
        <v>231</v>
      </c>
      <c r="J659" t="s">
        <v>160</v>
      </c>
      <c r="K659" t="s">
        <v>862</v>
      </c>
      <c r="L659" t="s">
        <v>842</v>
      </c>
    </row>
    <row r="660" spans="1:12" x14ac:dyDescent="0.2">
      <c r="A660">
        <v>2010</v>
      </c>
      <c r="B660" s="1">
        <v>40394</v>
      </c>
      <c r="C660" s="3">
        <f t="shared" si="20"/>
        <v>2010</v>
      </c>
      <c r="D660" s="3">
        <f t="shared" si="21"/>
        <v>8</v>
      </c>
      <c r="E660" s="2">
        <v>0.70833333333333337</v>
      </c>
      <c r="F660" t="s">
        <v>392</v>
      </c>
      <c r="G660" t="s">
        <v>393</v>
      </c>
      <c r="H660" t="s">
        <v>766</v>
      </c>
      <c r="I660" t="s">
        <v>231</v>
      </c>
      <c r="J660" t="s">
        <v>26</v>
      </c>
      <c r="K660" t="s">
        <v>862</v>
      </c>
      <c r="L660" t="s">
        <v>842</v>
      </c>
    </row>
    <row r="661" spans="1:12" x14ac:dyDescent="0.2">
      <c r="A661">
        <v>2010</v>
      </c>
      <c r="B661" s="1">
        <v>40395</v>
      </c>
      <c r="C661" s="3">
        <f t="shared" si="20"/>
        <v>2010</v>
      </c>
      <c r="D661" s="3">
        <f t="shared" si="21"/>
        <v>8</v>
      </c>
      <c r="E661" s="2">
        <v>0.64583333333333337</v>
      </c>
      <c r="F661" t="s">
        <v>131</v>
      </c>
      <c r="G661" t="s">
        <v>132</v>
      </c>
      <c r="H661" t="s">
        <v>767</v>
      </c>
      <c r="I661" t="s">
        <v>231</v>
      </c>
      <c r="J661" t="s">
        <v>160</v>
      </c>
      <c r="K661" t="s">
        <v>862</v>
      </c>
      <c r="L661" t="s">
        <v>842</v>
      </c>
    </row>
    <row r="662" spans="1:12" x14ac:dyDescent="0.2">
      <c r="A662">
        <v>2010</v>
      </c>
      <c r="B662" s="1">
        <v>40395</v>
      </c>
      <c r="C662" s="3">
        <f t="shared" si="20"/>
        <v>2010</v>
      </c>
      <c r="D662" s="3">
        <f t="shared" si="21"/>
        <v>8</v>
      </c>
      <c r="E662" s="2">
        <v>0.66249999999999998</v>
      </c>
      <c r="F662" t="s">
        <v>22</v>
      </c>
      <c r="G662" t="s">
        <v>23</v>
      </c>
      <c r="H662" t="s">
        <v>772</v>
      </c>
      <c r="I662" t="s">
        <v>231</v>
      </c>
      <c r="J662" t="s">
        <v>160</v>
      </c>
      <c r="K662" t="s">
        <v>862</v>
      </c>
      <c r="L662" t="s">
        <v>842</v>
      </c>
    </row>
    <row r="663" spans="1:12" x14ac:dyDescent="0.2">
      <c r="A663">
        <v>2010</v>
      </c>
      <c r="B663" s="1">
        <v>40401</v>
      </c>
      <c r="C663" s="3">
        <f t="shared" si="20"/>
        <v>2010</v>
      </c>
      <c r="D663" s="3">
        <f t="shared" si="21"/>
        <v>8</v>
      </c>
      <c r="E663" s="2">
        <v>0.63958333333333328</v>
      </c>
      <c r="F663" t="s">
        <v>48</v>
      </c>
      <c r="G663" t="s">
        <v>49</v>
      </c>
      <c r="H663" t="s">
        <v>766</v>
      </c>
      <c r="I663" t="s">
        <v>231</v>
      </c>
      <c r="J663" t="s">
        <v>26</v>
      </c>
      <c r="K663" t="s">
        <v>862</v>
      </c>
      <c r="L663" t="s">
        <v>842</v>
      </c>
    </row>
    <row r="664" spans="1:12" x14ac:dyDescent="0.2">
      <c r="A664">
        <v>2010</v>
      </c>
      <c r="B664" s="1">
        <v>40402</v>
      </c>
      <c r="C664" s="3">
        <f t="shared" si="20"/>
        <v>2010</v>
      </c>
      <c r="D664" s="3">
        <f t="shared" si="21"/>
        <v>8</v>
      </c>
      <c r="E664" s="2">
        <v>0.65416666666666667</v>
      </c>
      <c r="F664" t="s">
        <v>121</v>
      </c>
      <c r="G664" t="s">
        <v>122</v>
      </c>
      <c r="H664" t="s">
        <v>770</v>
      </c>
      <c r="I664" t="s">
        <v>437</v>
      </c>
      <c r="J664" t="s">
        <v>365</v>
      </c>
      <c r="K664" t="s">
        <v>762</v>
      </c>
      <c r="L664" t="s">
        <v>803</v>
      </c>
    </row>
    <row r="665" spans="1:12" x14ac:dyDescent="0.2">
      <c r="A665">
        <v>2010</v>
      </c>
      <c r="B665" s="1">
        <v>40402</v>
      </c>
      <c r="C665" s="3">
        <f t="shared" si="20"/>
        <v>2010</v>
      </c>
      <c r="D665" s="3">
        <f t="shared" si="21"/>
        <v>8</v>
      </c>
      <c r="E665" s="2">
        <v>0.28125</v>
      </c>
      <c r="F665" t="s">
        <v>131</v>
      </c>
      <c r="G665" t="s">
        <v>132</v>
      </c>
      <c r="H665" t="s">
        <v>767</v>
      </c>
      <c r="I665" t="s">
        <v>231</v>
      </c>
      <c r="J665" t="s">
        <v>26</v>
      </c>
      <c r="K665" t="s">
        <v>862</v>
      </c>
      <c r="L665" t="s">
        <v>842</v>
      </c>
    </row>
    <row r="666" spans="1:12" x14ac:dyDescent="0.2">
      <c r="A666">
        <v>2010</v>
      </c>
      <c r="B666" s="1">
        <v>40409</v>
      </c>
      <c r="C666" s="3">
        <f t="shared" si="20"/>
        <v>2010</v>
      </c>
      <c r="D666" s="3">
        <f t="shared" si="21"/>
        <v>8</v>
      </c>
      <c r="E666" s="2">
        <v>0.75</v>
      </c>
      <c r="F666" t="s">
        <v>89</v>
      </c>
      <c r="G666" t="s">
        <v>90</v>
      </c>
      <c r="H666" t="s">
        <v>770</v>
      </c>
      <c r="I666" t="s">
        <v>231</v>
      </c>
      <c r="J666" t="s">
        <v>26</v>
      </c>
      <c r="K666" t="s">
        <v>862</v>
      </c>
      <c r="L666" t="s">
        <v>842</v>
      </c>
    </row>
    <row r="667" spans="1:12" x14ac:dyDescent="0.2">
      <c r="A667">
        <v>2010</v>
      </c>
      <c r="B667" s="1">
        <v>40413</v>
      </c>
      <c r="C667" s="3">
        <f t="shared" si="20"/>
        <v>2010</v>
      </c>
      <c r="D667" s="3">
        <f t="shared" si="21"/>
        <v>8</v>
      </c>
      <c r="E667" s="2">
        <v>0.74305555555555558</v>
      </c>
      <c r="F667" t="s">
        <v>12</v>
      </c>
      <c r="G667" t="s">
        <v>13</v>
      </c>
      <c r="H667" t="s">
        <v>780</v>
      </c>
      <c r="I667" t="s">
        <v>334</v>
      </c>
      <c r="J667" t="s">
        <v>26</v>
      </c>
      <c r="K667" t="s">
        <v>862</v>
      </c>
      <c r="L667" t="s">
        <v>842</v>
      </c>
    </row>
    <row r="668" spans="1:12" x14ac:dyDescent="0.2">
      <c r="A668">
        <v>2010</v>
      </c>
      <c r="B668" s="1">
        <v>40422</v>
      </c>
      <c r="C668" s="3">
        <f t="shared" si="20"/>
        <v>2010</v>
      </c>
      <c r="D668" s="3">
        <f t="shared" si="21"/>
        <v>9</v>
      </c>
      <c r="E668" s="2">
        <v>0.43055555555555558</v>
      </c>
      <c r="F668" t="s">
        <v>44</v>
      </c>
      <c r="G668" t="s">
        <v>45</v>
      </c>
      <c r="H668" t="s">
        <v>777</v>
      </c>
      <c r="I668" t="s">
        <v>174</v>
      </c>
      <c r="J668" t="s">
        <v>438</v>
      </c>
      <c r="K668" t="s">
        <v>762</v>
      </c>
      <c r="L668" t="s">
        <v>803</v>
      </c>
    </row>
    <row r="669" spans="1:12" x14ac:dyDescent="0.2">
      <c r="A669">
        <v>2010</v>
      </c>
      <c r="B669" s="1">
        <v>40428</v>
      </c>
      <c r="C669" s="3">
        <f t="shared" si="20"/>
        <v>2010</v>
      </c>
      <c r="D669" s="3">
        <f t="shared" si="21"/>
        <v>9</v>
      </c>
      <c r="E669" s="2">
        <v>0.58472222222222225</v>
      </c>
      <c r="F669" t="s">
        <v>12</v>
      </c>
      <c r="G669" t="s">
        <v>13</v>
      </c>
      <c r="H669" t="s">
        <v>780</v>
      </c>
      <c r="I669" t="s">
        <v>334</v>
      </c>
      <c r="J669" t="s">
        <v>854</v>
      </c>
      <c r="K669" t="s">
        <v>862</v>
      </c>
      <c r="L669" t="s">
        <v>845</v>
      </c>
    </row>
    <row r="670" spans="1:12" x14ac:dyDescent="0.2">
      <c r="A670">
        <v>2010</v>
      </c>
      <c r="B670" s="1">
        <v>40442</v>
      </c>
      <c r="C670" s="3">
        <f t="shared" si="20"/>
        <v>2010</v>
      </c>
      <c r="D670" s="3">
        <f t="shared" si="21"/>
        <v>9</v>
      </c>
      <c r="E670" s="2">
        <v>0.89652777777777781</v>
      </c>
      <c r="F670" t="s">
        <v>89</v>
      </c>
      <c r="G670" t="s">
        <v>90</v>
      </c>
      <c r="H670" t="s">
        <v>770</v>
      </c>
      <c r="I670" t="s">
        <v>231</v>
      </c>
      <c r="J670" t="s">
        <v>160</v>
      </c>
      <c r="K670" t="s">
        <v>862</v>
      </c>
      <c r="L670" t="s">
        <v>842</v>
      </c>
    </row>
    <row r="671" spans="1:12" x14ac:dyDescent="0.2">
      <c r="A671">
        <v>2010</v>
      </c>
      <c r="B671" s="1">
        <v>40443</v>
      </c>
      <c r="C671" s="3">
        <f t="shared" si="20"/>
        <v>2010</v>
      </c>
      <c r="D671" s="3">
        <f t="shared" si="21"/>
        <v>9</v>
      </c>
      <c r="E671" s="2">
        <v>0.67222222222222228</v>
      </c>
      <c r="F671" t="s">
        <v>106</v>
      </c>
      <c r="G671" t="s">
        <v>107</v>
      </c>
      <c r="H671" t="s">
        <v>767</v>
      </c>
      <c r="I671" t="s">
        <v>231</v>
      </c>
      <c r="J671" t="s">
        <v>160</v>
      </c>
      <c r="K671" t="s">
        <v>862</v>
      </c>
      <c r="L671" t="s">
        <v>842</v>
      </c>
    </row>
    <row r="672" spans="1:12" x14ac:dyDescent="0.2">
      <c r="A672">
        <v>2010</v>
      </c>
      <c r="B672" s="1">
        <v>40443</v>
      </c>
      <c r="C672" s="3">
        <f t="shared" si="20"/>
        <v>2010</v>
      </c>
      <c r="D672" s="3">
        <f t="shared" si="21"/>
        <v>9</v>
      </c>
      <c r="E672" s="2">
        <v>0.73472222222222228</v>
      </c>
      <c r="F672" t="s">
        <v>106</v>
      </c>
      <c r="G672" t="s">
        <v>107</v>
      </c>
      <c r="H672" t="s">
        <v>767</v>
      </c>
      <c r="I672" t="s">
        <v>231</v>
      </c>
      <c r="J672" t="s">
        <v>160</v>
      </c>
      <c r="K672" t="s">
        <v>862</v>
      </c>
      <c r="L672" t="s">
        <v>842</v>
      </c>
    </row>
    <row r="673" spans="1:12" x14ac:dyDescent="0.2">
      <c r="A673">
        <v>2010</v>
      </c>
      <c r="B673" s="1">
        <v>40448</v>
      </c>
      <c r="C673" s="3">
        <f t="shared" si="20"/>
        <v>2010</v>
      </c>
      <c r="D673" s="3">
        <f t="shared" si="21"/>
        <v>9</v>
      </c>
      <c r="E673" s="2">
        <v>0.63541666666666663</v>
      </c>
      <c r="F673" t="s">
        <v>44</v>
      </c>
      <c r="G673" t="s">
        <v>45</v>
      </c>
      <c r="H673" t="s">
        <v>777</v>
      </c>
      <c r="I673" t="s">
        <v>117</v>
      </c>
      <c r="J673" t="s">
        <v>439</v>
      </c>
      <c r="K673" t="s">
        <v>862</v>
      </c>
      <c r="L673" t="s">
        <v>844</v>
      </c>
    </row>
    <row r="674" spans="1:12" x14ac:dyDescent="0.2">
      <c r="A674">
        <v>2010</v>
      </c>
      <c r="B674" s="1">
        <v>40456</v>
      </c>
      <c r="C674" s="3">
        <f t="shared" si="20"/>
        <v>2010</v>
      </c>
      <c r="D674" s="3">
        <f t="shared" si="21"/>
        <v>10</v>
      </c>
      <c r="E674" s="2">
        <v>0.23958333333333334</v>
      </c>
      <c r="F674" t="s">
        <v>44</v>
      </c>
      <c r="G674" t="s">
        <v>45</v>
      </c>
      <c r="H674" t="s">
        <v>777</v>
      </c>
      <c r="I674" t="s">
        <v>117</v>
      </c>
      <c r="J674" t="s">
        <v>440</v>
      </c>
      <c r="K674" t="s">
        <v>862</v>
      </c>
      <c r="L674" t="s">
        <v>842</v>
      </c>
    </row>
    <row r="675" spans="1:12" x14ac:dyDescent="0.2">
      <c r="A675">
        <v>2010</v>
      </c>
      <c r="B675" s="1">
        <v>40477</v>
      </c>
      <c r="C675" s="3">
        <f t="shared" si="20"/>
        <v>2010</v>
      </c>
      <c r="D675" s="3">
        <f t="shared" si="21"/>
        <v>10</v>
      </c>
      <c r="E675" s="2">
        <v>0.375</v>
      </c>
      <c r="F675" t="s">
        <v>36</v>
      </c>
      <c r="G675" t="s">
        <v>37</v>
      </c>
      <c r="H675" t="s">
        <v>766</v>
      </c>
      <c r="I675" t="s">
        <v>231</v>
      </c>
      <c r="J675" t="s">
        <v>160</v>
      </c>
      <c r="K675" t="s">
        <v>862</v>
      </c>
      <c r="L675" t="s">
        <v>842</v>
      </c>
    </row>
    <row r="676" spans="1:12" x14ac:dyDescent="0.2">
      <c r="A676">
        <v>2010</v>
      </c>
      <c r="B676" s="1">
        <v>40477</v>
      </c>
      <c r="C676" s="3">
        <f t="shared" si="20"/>
        <v>2010</v>
      </c>
      <c r="D676" s="3">
        <f t="shared" si="21"/>
        <v>10</v>
      </c>
      <c r="E676" s="2">
        <v>0.83333333333333337</v>
      </c>
      <c r="F676" t="s">
        <v>208</v>
      </c>
      <c r="G676" t="s">
        <v>209</v>
      </c>
      <c r="H676" t="s">
        <v>770</v>
      </c>
      <c r="I676" t="s">
        <v>210</v>
      </c>
      <c r="J676" t="s">
        <v>141</v>
      </c>
      <c r="K676" t="s">
        <v>862</v>
      </c>
      <c r="L676" t="s">
        <v>842</v>
      </c>
    </row>
    <row r="677" spans="1:12" x14ac:dyDescent="0.2">
      <c r="A677">
        <v>2010</v>
      </c>
      <c r="B677" s="1">
        <v>40478</v>
      </c>
      <c r="C677" s="3">
        <f t="shared" si="20"/>
        <v>2010</v>
      </c>
      <c r="D677" s="3">
        <f t="shared" si="21"/>
        <v>10</v>
      </c>
      <c r="E677" s="2">
        <v>0.71944444444444444</v>
      </c>
      <c r="F677" t="s">
        <v>44</v>
      </c>
      <c r="G677" t="s">
        <v>45</v>
      </c>
      <c r="H677" t="s">
        <v>777</v>
      </c>
      <c r="I677" t="s">
        <v>174</v>
      </c>
      <c r="J677" t="s">
        <v>441</v>
      </c>
      <c r="K677" t="s">
        <v>762</v>
      </c>
      <c r="L677" t="s">
        <v>803</v>
      </c>
    </row>
    <row r="678" spans="1:12" x14ac:dyDescent="0.2">
      <c r="A678">
        <v>2010</v>
      </c>
      <c r="B678" s="1">
        <v>40478</v>
      </c>
      <c r="C678" s="3">
        <f t="shared" si="20"/>
        <v>2010</v>
      </c>
      <c r="D678" s="3">
        <f t="shared" si="21"/>
        <v>10</v>
      </c>
      <c r="E678" s="2">
        <v>0.16666666666666666</v>
      </c>
      <c r="F678" t="s">
        <v>121</v>
      </c>
      <c r="G678" t="s">
        <v>122</v>
      </c>
      <c r="H678" t="s">
        <v>770</v>
      </c>
      <c r="I678" t="s">
        <v>210</v>
      </c>
      <c r="J678" t="s">
        <v>141</v>
      </c>
      <c r="K678" t="s">
        <v>862</v>
      </c>
      <c r="L678" t="s">
        <v>842</v>
      </c>
    </row>
    <row r="679" spans="1:12" x14ac:dyDescent="0.2">
      <c r="A679">
        <v>2010</v>
      </c>
      <c r="B679" s="1">
        <v>40478</v>
      </c>
      <c r="C679" s="3">
        <f t="shared" si="20"/>
        <v>2010</v>
      </c>
      <c r="D679" s="3">
        <f t="shared" si="21"/>
        <v>10</v>
      </c>
      <c r="E679" s="2">
        <v>0.33333333333333331</v>
      </c>
      <c r="F679" t="s">
        <v>254</v>
      </c>
      <c r="G679" t="s">
        <v>90</v>
      </c>
      <c r="H679" t="s">
        <v>770</v>
      </c>
      <c r="I679" t="s">
        <v>231</v>
      </c>
      <c r="J679" t="s">
        <v>141</v>
      </c>
      <c r="K679" t="s">
        <v>862</v>
      </c>
      <c r="L679" t="s">
        <v>842</v>
      </c>
    </row>
    <row r="680" spans="1:12" x14ac:dyDescent="0.2">
      <c r="A680">
        <v>2010</v>
      </c>
      <c r="B680" s="1">
        <v>40478</v>
      </c>
      <c r="C680" s="3">
        <f t="shared" si="20"/>
        <v>2010</v>
      </c>
      <c r="D680" s="3">
        <f t="shared" si="21"/>
        <v>10</v>
      </c>
      <c r="E680" s="2">
        <v>0.70833333333333337</v>
      </c>
      <c r="F680" t="s">
        <v>36</v>
      </c>
      <c r="G680" t="s">
        <v>37</v>
      </c>
      <c r="H680" t="s">
        <v>766</v>
      </c>
      <c r="I680" t="s">
        <v>231</v>
      </c>
      <c r="J680" t="s">
        <v>141</v>
      </c>
      <c r="K680" t="s">
        <v>862</v>
      </c>
      <c r="L680" t="s">
        <v>842</v>
      </c>
    </row>
    <row r="681" spans="1:12" x14ac:dyDescent="0.2">
      <c r="A681">
        <v>2010</v>
      </c>
      <c r="B681" s="1">
        <v>40488</v>
      </c>
      <c r="C681" s="3">
        <f t="shared" si="20"/>
        <v>2010</v>
      </c>
      <c r="D681" s="3">
        <f t="shared" si="21"/>
        <v>11</v>
      </c>
      <c r="E681" s="2">
        <v>0.66180555555555554</v>
      </c>
      <c r="F681" t="s">
        <v>44</v>
      </c>
      <c r="G681" t="s">
        <v>45</v>
      </c>
      <c r="H681" t="s">
        <v>777</v>
      </c>
      <c r="I681" t="s">
        <v>174</v>
      </c>
      <c r="J681" t="s">
        <v>438</v>
      </c>
      <c r="K681" t="s">
        <v>762</v>
      </c>
      <c r="L681" t="s">
        <v>803</v>
      </c>
    </row>
    <row r="682" spans="1:12" x14ac:dyDescent="0.2">
      <c r="A682">
        <v>2010</v>
      </c>
      <c r="B682" s="1">
        <v>40490</v>
      </c>
      <c r="C682" s="3">
        <f t="shared" si="20"/>
        <v>2010</v>
      </c>
      <c r="D682" s="3">
        <f t="shared" si="21"/>
        <v>11</v>
      </c>
      <c r="E682" s="2">
        <v>0.28263888888888888</v>
      </c>
      <c r="F682" t="s">
        <v>232</v>
      </c>
      <c r="G682" t="s">
        <v>233</v>
      </c>
      <c r="H682" t="s">
        <v>767</v>
      </c>
      <c r="I682" t="s">
        <v>34</v>
      </c>
      <c r="J682" t="s">
        <v>442</v>
      </c>
      <c r="K682" t="s">
        <v>862</v>
      </c>
      <c r="L682" t="s">
        <v>842</v>
      </c>
    </row>
    <row r="683" spans="1:12" x14ac:dyDescent="0.2">
      <c r="A683">
        <v>2010</v>
      </c>
      <c r="B683" s="1">
        <v>40495</v>
      </c>
      <c r="C683" s="3">
        <f t="shared" si="20"/>
        <v>2010</v>
      </c>
      <c r="D683" s="3">
        <f t="shared" si="21"/>
        <v>11</v>
      </c>
      <c r="E683" s="2">
        <v>0.625</v>
      </c>
      <c r="F683" t="s">
        <v>208</v>
      </c>
      <c r="G683" t="s">
        <v>209</v>
      </c>
      <c r="H683" t="s">
        <v>770</v>
      </c>
      <c r="I683" t="s">
        <v>210</v>
      </c>
      <c r="J683" t="s">
        <v>99</v>
      </c>
      <c r="K683" t="s">
        <v>862</v>
      </c>
      <c r="L683" t="s">
        <v>843</v>
      </c>
    </row>
    <row r="684" spans="1:12" x14ac:dyDescent="0.2">
      <c r="A684">
        <v>2010</v>
      </c>
      <c r="B684" s="1">
        <v>40497</v>
      </c>
      <c r="C684" s="3">
        <f t="shared" si="20"/>
        <v>2010</v>
      </c>
      <c r="D684" s="3">
        <f t="shared" si="21"/>
        <v>11</v>
      </c>
      <c r="E684" s="2">
        <v>0.95833333333333337</v>
      </c>
      <c r="F684" t="s">
        <v>145</v>
      </c>
      <c r="G684" t="s">
        <v>146</v>
      </c>
      <c r="H684" t="s">
        <v>778</v>
      </c>
      <c r="I684" t="s">
        <v>117</v>
      </c>
      <c r="J684" t="s">
        <v>141</v>
      </c>
      <c r="K684" t="s">
        <v>862</v>
      </c>
      <c r="L684" t="s">
        <v>842</v>
      </c>
    </row>
    <row r="685" spans="1:12" x14ac:dyDescent="0.2">
      <c r="A685">
        <v>2010</v>
      </c>
      <c r="B685" s="1">
        <v>40503</v>
      </c>
      <c r="C685" s="3">
        <f t="shared" si="20"/>
        <v>2010</v>
      </c>
      <c r="D685" s="3">
        <f t="shared" si="21"/>
        <v>11</v>
      </c>
      <c r="E685" s="2">
        <v>6.8750000000000006E-2</v>
      </c>
      <c r="F685" t="s">
        <v>44</v>
      </c>
      <c r="G685" t="s">
        <v>45</v>
      </c>
      <c r="H685" t="s">
        <v>777</v>
      </c>
      <c r="I685" t="s">
        <v>117</v>
      </c>
      <c r="J685" t="s">
        <v>99</v>
      </c>
      <c r="K685" t="s">
        <v>862</v>
      </c>
      <c r="L685" t="s">
        <v>843</v>
      </c>
    </row>
    <row r="686" spans="1:12" x14ac:dyDescent="0.2">
      <c r="A686">
        <v>2010</v>
      </c>
      <c r="B686" s="1">
        <v>40504</v>
      </c>
      <c r="C686" s="3">
        <f t="shared" si="20"/>
        <v>2010</v>
      </c>
      <c r="D686" s="3">
        <f t="shared" si="21"/>
        <v>11</v>
      </c>
      <c r="E686" s="2">
        <v>0.95833333333333337</v>
      </c>
      <c r="F686" t="s">
        <v>145</v>
      </c>
      <c r="G686" t="s">
        <v>146</v>
      </c>
      <c r="H686" t="s">
        <v>778</v>
      </c>
      <c r="I686" t="s">
        <v>117</v>
      </c>
      <c r="J686" t="s">
        <v>99</v>
      </c>
      <c r="K686" t="s">
        <v>862</v>
      </c>
      <c r="L686" t="s">
        <v>843</v>
      </c>
    </row>
    <row r="687" spans="1:12" x14ac:dyDescent="0.2">
      <c r="A687">
        <v>2010</v>
      </c>
      <c r="B687" s="1">
        <v>40505</v>
      </c>
      <c r="C687" s="3">
        <f t="shared" si="20"/>
        <v>2010</v>
      </c>
      <c r="D687" s="3">
        <f t="shared" si="21"/>
        <v>11</v>
      </c>
      <c r="E687" s="2">
        <v>0.58402777777777781</v>
      </c>
      <c r="F687" t="s">
        <v>44</v>
      </c>
      <c r="G687" t="s">
        <v>45</v>
      </c>
      <c r="H687" t="s">
        <v>777</v>
      </c>
      <c r="I687" t="s">
        <v>174</v>
      </c>
      <c r="J687" t="s">
        <v>438</v>
      </c>
      <c r="K687" t="s">
        <v>762</v>
      </c>
      <c r="L687" t="s">
        <v>803</v>
      </c>
    </row>
    <row r="688" spans="1:12" x14ac:dyDescent="0.2">
      <c r="A688">
        <v>2010</v>
      </c>
      <c r="B688" s="1">
        <v>40515</v>
      </c>
      <c r="C688" s="3">
        <f t="shared" si="20"/>
        <v>2010</v>
      </c>
      <c r="D688" s="3">
        <f t="shared" si="21"/>
        <v>12</v>
      </c>
      <c r="E688" s="2">
        <v>0.89722222222222225</v>
      </c>
      <c r="F688" t="s">
        <v>44</v>
      </c>
      <c r="G688" t="s">
        <v>45</v>
      </c>
      <c r="H688" t="s">
        <v>777</v>
      </c>
      <c r="I688" t="s">
        <v>174</v>
      </c>
      <c r="J688" t="s">
        <v>438</v>
      </c>
      <c r="K688" t="s">
        <v>762</v>
      </c>
      <c r="L688" t="s">
        <v>803</v>
      </c>
    </row>
    <row r="689" spans="1:12" x14ac:dyDescent="0.2">
      <c r="A689">
        <v>2010</v>
      </c>
      <c r="B689" s="1">
        <v>40524</v>
      </c>
      <c r="C689" s="3">
        <f t="shared" si="20"/>
        <v>2010</v>
      </c>
      <c r="D689" s="3">
        <f t="shared" si="21"/>
        <v>12</v>
      </c>
      <c r="E689" s="2">
        <v>0.6875</v>
      </c>
      <c r="F689" t="s">
        <v>89</v>
      </c>
      <c r="G689" t="s">
        <v>90</v>
      </c>
      <c r="H689" t="s">
        <v>770</v>
      </c>
      <c r="I689" t="s">
        <v>231</v>
      </c>
      <c r="J689" t="s">
        <v>26</v>
      </c>
      <c r="K689" t="s">
        <v>862</v>
      </c>
      <c r="L689" t="s">
        <v>843</v>
      </c>
    </row>
    <row r="690" spans="1:12" x14ac:dyDescent="0.2">
      <c r="A690">
        <v>2010</v>
      </c>
      <c r="B690" s="1">
        <v>40526</v>
      </c>
      <c r="C690" s="3">
        <f t="shared" si="20"/>
        <v>2010</v>
      </c>
      <c r="D690" s="3">
        <f t="shared" si="21"/>
        <v>12</v>
      </c>
      <c r="E690" s="2">
        <v>0.30555555555555558</v>
      </c>
      <c r="F690" t="s">
        <v>44</v>
      </c>
      <c r="G690" t="s">
        <v>45</v>
      </c>
      <c r="H690" t="s">
        <v>777</v>
      </c>
      <c r="I690" t="s">
        <v>174</v>
      </c>
      <c r="J690" t="s">
        <v>438</v>
      </c>
      <c r="K690" t="s">
        <v>762</v>
      </c>
      <c r="L690" t="s">
        <v>803</v>
      </c>
    </row>
    <row r="691" spans="1:12" x14ac:dyDescent="0.2">
      <c r="A691">
        <v>2010</v>
      </c>
      <c r="B691" s="1">
        <v>40530</v>
      </c>
      <c r="C691" s="3">
        <f t="shared" si="20"/>
        <v>2010</v>
      </c>
      <c r="D691" s="3">
        <f t="shared" si="21"/>
        <v>12</v>
      </c>
      <c r="E691" s="2">
        <v>0.20833333333333334</v>
      </c>
      <c r="F691" t="s">
        <v>145</v>
      </c>
      <c r="G691" t="s">
        <v>146</v>
      </c>
      <c r="H691" t="s">
        <v>778</v>
      </c>
      <c r="I691" t="s">
        <v>117</v>
      </c>
      <c r="J691" t="s">
        <v>26</v>
      </c>
      <c r="K691" t="s">
        <v>862</v>
      </c>
      <c r="L691" t="s">
        <v>842</v>
      </c>
    </row>
    <row r="692" spans="1:12" x14ac:dyDescent="0.2">
      <c r="A692">
        <v>2010</v>
      </c>
      <c r="B692" s="1">
        <v>40538</v>
      </c>
      <c r="C692" s="3">
        <f t="shared" si="20"/>
        <v>2010</v>
      </c>
      <c r="D692" s="3">
        <f t="shared" si="21"/>
        <v>12</v>
      </c>
      <c r="E692" s="2">
        <v>0.34375</v>
      </c>
      <c r="F692" t="s">
        <v>10</v>
      </c>
      <c r="G692" t="s">
        <v>11</v>
      </c>
      <c r="H692" t="s">
        <v>772</v>
      </c>
      <c r="I692" t="s">
        <v>8</v>
      </c>
      <c r="J692" t="s">
        <v>26</v>
      </c>
      <c r="K692" t="s">
        <v>862</v>
      </c>
      <c r="L692" t="s">
        <v>843</v>
      </c>
    </row>
    <row r="693" spans="1:12" x14ac:dyDescent="0.2">
      <c r="A693">
        <v>2011</v>
      </c>
      <c r="B693" s="1">
        <v>40555</v>
      </c>
      <c r="C693" s="3">
        <f t="shared" si="20"/>
        <v>2011</v>
      </c>
      <c r="D693" s="3">
        <f t="shared" si="21"/>
        <v>1</v>
      </c>
      <c r="E693" s="2">
        <v>0.25</v>
      </c>
      <c r="F693" t="s">
        <v>73</v>
      </c>
      <c r="G693" t="s">
        <v>74</v>
      </c>
      <c r="H693" t="s">
        <v>767</v>
      </c>
      <c r="I693" t="s">
        <v>34</v>
      </c>
      <c r="J693" t="s">
        <v>99</v>
      </c>
      <c r="K693" t="s">
        <v>862</v>
      </c>
      <c r="L693" t="s">
        <v>843</v>
      </c>
    </row>
    <row r="694" spans="1:12" x14ac:dyDescent="0.2">
      <c r="A694">
        <v>2011</v>
      </c>
      <c r="B694" s="1">
        <v>40556</v>
      </c>
      <c r="C694" s="3">
        <f t="shared" si="20"/>
        <v>2011</v>
      </c>
      <c r="D694" s="3">
        <f t="shared" si="21"/>
        <v>1</v>
      </c>
      <c r="E694" s="2">
        <v>0.30625000000000002</v>
      </c>
      <c r="F694" t="s">
        <v>93</v>
      </c>
      <c r="G694" t="s">
        <v>94</v>
      </c>
      <c r="H694" t="s">
        <v>772</v>
      </c>
      <c r="I694" t="s">
        <v>20</v>
      </c>
      <c r="J694" t="s">
        <v>443</v>
      </c>
      <c r="K694" t="s">
        <v>762</v>
      </c>
      <c r="L694" t="s">
        <v>803</v>
      </c>
    </row>
    <row r="695" spans="1:12" x14ac:dyDescent="0.2">
      <c r="A695">
        <v>2011</v>
      </c>
      <c r="B695" s="1">
        <v>40569</v>
      </c>
      <c r="C695" s="3">
        <f t="shared" si="20"/>
        <v>2011</v>
      </c>
      <c r="D695" s="3">
        <f t="shared" si="21"/>
        <v>1</v>
      </c>
      <c r="E695" s="2">
        <v>0.70833333333333337</v>
      </c>
      <c r="F695" t="s">
        <v>131</v>
      </c>
      <c r="G695" t="s">
        <v>132</v>
      </c>
      <c r="H695" t="s">
        <v>767</v>
      </c>
      <c r="I695" t="s">
        <v>231</v>
      </c>
      <c r="J695" t="s">
        <v>99</v>
      </c>
      <c r="K695" t="s">
        <v>862</v>
      </c>
      <c r="L695" t="s">
        <v>843</v>
      </c>
    </row>
    <row r="696" spans="1:12" x14ac:dyDescent="0.2">
      <c r="A696">
        <v>2011</v>
      </c>
      <c r="B696" s="1">
        <v>40569</v>
      </c>
      <c r="C696" s="3">
        <f t="shared" si="20"/>
        <v>2011</v>
      </c>
      <c r="D696" s="3">
        <f t="shared" si="21"/>
        <v>1</v>
      </c>
      <c r="E696" s="2">
        <v>0.76944444444444449</v>
      </c>
      <c r="F696" t="s">
        <v>129</v>
      </c>
      <c r="G696" t="s">
        <v>130</v>
      </c>
      <c r="H696" t="s">
        <v>767</v>
      </c>
      <c r="I696" t="s">
        <v>231</v>
      </c>
      <c r="J696" t="s">
        <v>99</v>
      </c>
      <c r="K696" t="s">
        <v>862</v>
      </c>
      <c r="L696" t="s">
        <v>843</v>
      </c>
    </row>
    <row r="697" spans="1:12" x14ac:dyDescent="0.2">
      <c r="A697">
        <v>2011</v>
      </c>
      <c r="B697" s="1">
        <v>40569</v>
      </c>
      <c r="C697" s="3">
        <f t="shared" si="20"/>
        <v>2011</v>
      </c>
      <c r="D697" s="3">
        <f t="shared" si="21"/>
        <v>1</v>
      </c>
      <c r="E697" s="2">
        <v>0.82152777777777775</v>
      </c>
      <c r="F697" t="s">
        <v>22</v>
      </c>
      <c r="G697" t="s">
        <v>23</v>
      </c>
      <c r="H697" t="s">
        <v>772</v>
      </c>
      <c r="I697" t="s">
        <v>8</v>
      </c>
      <c r="J697" t="s">
        <v>99</v>
      </c>
      <c r="K697" t="s">
        <v>862</v>
      </c>
      <c r="L697" t="s">
        <v>843</v>
      </c>
    </row>
    <row r="698" spans="1:12" x14ac:dyDescent="0.2">
      <c r="A698">
        <v>2011</v>
      </c>
      <c r="B698" s="1">
        <v>40574</v>
      </c>
      <c r="C698" s="3">
        <f t="shared" si="20"/>
        <v>2011</v>
      </c>
      <c r="D698" s="3">
        <f t="shared" si="21"/>
        <v>1</v>
      </c>
      <c r="E698" s="2">
        <v>0.91666666666666663</v>
      </c>
      <c r="F698" t="s">
        <v>123</v>
      </c>
      <c r="G698" t="s">
        <v>124</v>
      </c>
      <c r="H698" t="s">
        <v>766</v>
      </c>
      <c r="I698" t="s">
        <v>231</v>
      </c>
      <c r="J698" t="s">
        <v>9</v>
      </c>
      <c r="K698" t="s">
        <v>862</v>
      </c>
      <c r="L698" t="s">
        <v>843</v>
      </c>
    </row>
    <row r="699" spans="1:12" x14ac:dyDescent="0.2">
      <c r="A699">
        <v>2011</v>
      </c>
      <c r="B699" s="1">
        <v>40575</v>
      </c>
      <c r="C699" s="3">
        <f t="shared" si="20"/>
        <v>2011</v>
      </c>
      <c r="D699" s="3">
        <f t="shared" si="21"/>
        <v>2</v>
      </c>
      <c r="E699" s="2">
        <v>0.625</v>
      </c>
      <c r="F699" t="s">
        <v>123</v>
      </c>
      <c r="G699" t="s">
        <v>124</v>
      </c>
      <c r="H699" t="s">
        <v>766</v>
      </c>
      <c r="I699" t="s">
        <v>231</v>
      </c>
      <c r="J699" t="s">
        <v>99</v>
      </c>
      <c r="K699" t="s">
        <v>862</v>
      </c>
      <c r="L699" t="s">
        <v>843</v>
      </c>
    </row>
    <row r="700" spans="1:12" x14ac:dyDescent="0.2">
      <c r="A700">
        <v>2011</v>
      </c>
      <c r="B700" s="1">
        <v>40575</v>
      </c>
      <c r="C700" s="3">
        <f t="shared" si="20"/>
        <v>2011</v>
      </c>
      <c r="D700" s="3">
        <f t="shared" si="21"/>
        <v>2</v>
      </c>
      <c r="E700" s="2">
        <v>0.875</v>
      </c>
      <c r="F700" t="s">
        <v>36</v>
      </c>
      <c r="G700" t="s">
        <v>37</v>
      </c>
      <c r="H700" t="s">
        <v>766</v>
      </c>
      <c r="I700" t="s">
        <v>231</v>
      </c>
      <c r="J700" t="s">
        <v>99</v>
      </c>
      <c r="K700" t="s">
        <v>862</v>
      </c>
      <c r="L700" t="s">
        <v>843</v>
      </c>
    </row>
    <row r="701" spans="1:12" x14ac:dyDescent="0.2">
      <c r="A701">
        <v>2011</v>
      </c>
      <c r="B701" s="1">
        <v>40576</v>
      </c>
      <c r="C701" s="3">
        <f t="shared" si="20"/>
        <v>2011</v>
      </c>
      <c r="D701" s="3">
        <f t="shared" si="21"/>
        <v>2</v>
      </c>
      <c r="E701" s="2">
        <v>0.23819444444444443</v>
      </c>
      <c r="F701" t="s">
        <v>12</v>
      </c>
      <c r="G701" t="s">
        <v>13</v>
      </c>
      <c r="H701" t="s">
        <v>780</v>
      </c>
      <c r="I701" t="s">
        <v>334</v>
      </c>
      <c r="J701" t="s">
        <v>856</v>
      </c>
      <c r="K701" t="s">
        <v>762</v>
      </c>
      <c r="L701" t="s">
        <v>803</v>
      </c>
    </row>
    <row r="702" spans="1:12" x14ac:dyDescent="0.2">
      <c r="A702">
        <v>2011</v>
      </c>
      <c r="B702" s="1">
        <v>40576</v>
      </c>
      <c r="C702" s="3">
        <f t="shared" si="20"/>
        <v>2011</v>
      </c>
      <c r="D702" s="3">
        <f t="shared" si="21"/>
        <v>2</v>
      </c>
      <c r="E702" s="2">
        <v>0.26527777777777778</v>
      </c>
      <c r="F702" t="s">
        <v>52</v>
      </c>
      <c r="G702" t="s">
        <v>53</v>
      </c>
      <c r="H702" t="s">
        <v>782</v>
      </c>
      <c r="I702" t="s">
        <v>117</v>
      </c>
      <c r="J702" t="s">
        <v>856</v>
      </c>
      <c r="K702" t="s">
        <v>762</v>
      </c>
      <c r="L702" t="s">
        <v>803</v>
      </c>
    </row>
    <row r="703" spans="1:12" x14ac:dyDescent="0.2">
      <c r="A703">
        <v>2011</v>
      </c>
      <c r="B703" s="1">
        <v>40576</v>
      </c>
      <c r="C703" s="3">
        <f t="shared" si="20"/>
        <v>2011</v>
      </c>
      <c r="D703" s="3">
        <f t="shared" si="21"/>
        <v>2</v>
      </c>
      <c r="E703" s="2">
        <v>0.125</v>
      </c>
      <c r="F703" t="s">
        <v>106</v>
      </c>
      <c r="G703" t="s">
        <v>107</v>
      </c>
      <c r="H703" t="s">
        <v>767</v>
      </c>
      <c r="I703" t="s">
        <v>231</v>
      </c>
      <c r="J703" t="s">
        <v>99</v>
      </c>
      <c r="K703" t="s">
        <v>862</v>
      </c>
      <c r="L703" t="s">
        <v>843</v>
      </c>
    </row>
    <row r="704" spans="1:12" x14ac:dyDescent="0.2">
      <c r="A704">
        <v>2011</v>
      </c>
      <c r="B704" s="1">
        <v>40576</v>
      </c>
      <c r="C704" s="3">
        <f t="shared" si="20"/>
        <v>2011</v>
      </c>
      <c r="D704" s="3">
        <f t="shared" si="21"/>
        <v>2</v>
      </c>
      <c r="E704" s="2">
        <v>0.26527777777777778</v>
      </c>
      <c r="F704" t="s">
        <v>52</v>
      </c>
      <c r="G704" t="s">
        <v>53</v>
      </c>
      <c r="H704" t="s">
        <v>782</v>
      </c>
      <c r="I704" t="s">
        <v>117</v>
      </c>
      <c r="J704" t="s">
        <v>856</v>
      </c>
      <c r="K704" t="s">
        <v>862</v>
      </c>
      <c r="L704" t="s">
        <v>843</v>
      </c>
    </row>
    <row r="705" spans="1:12" x14ac:dyDescent="0.2">
      <c r="A705">
        <v>2011</v>
      </c>
      <c r="B705" s="1">
        <v>40576</v>
      </c>
      <c r="C705" s="3">
        <f t="shared" si="20"/>
        <v>2011</v>
      </c>
      <c r="D705" s="3">
        <f t="shared" si="21"/>
        <v>2</v>
      </c>
      <c r="E705" s="2">
        <v>0.30833333333333335</v>
      </c>
      <c r="F705" t="s">
        <v>345</v>
      </c>
      <c r="G705" t="s">
        <v>346</v>
      </c>
      <c r="H705" t="s">
        <v>785</v>
      </c>
      <c r="I705" t="s">
        <v>117</v>
      </c>
      <c r="J705" t="s">
        <v>856</v>
      </c>
      <c r="K705" t="s">
        <v>862</v>
      </c>
      <c r="L705" t="s">
        <v>843</v>
      </c>
    </row>
    <row r="706" spans="1:12" x14ac:dyDescent="0.2">
      <c r="A706">
        <v>2011</v>
      </c>
      <c r="B706" s="1">
        <v>40577</v>
      </c>
      <c r="C706" s="3">
        <f t="shared" si="20"/>
        <v>2011</v>
      </c>
      <c r="D706" s="3">
        <f t="shared" si="21"/>
        <v>2</v>
      </c>
      <c r="E706" s="2">
        <v>0.9194444444444444</v>
      </c>
      <c r="F706" t="s">
        <v>12</v>
      </c>
      <c r="G706" t="s">
        <v>13</v>
      </c>
      <c r="H706" t="s">
        <v>780</v>
      </c>
      <c r="I706" t="s">
        <v>334</v>
      </c>
      <c r="J706" t="s">
        <v>856</v>
      </c>
      <c r="K706" t="s">
        <v>862</v>
      </c>
      <c r="L706" t="s">
        <v>843</v>
      </c>
    </row>
    <row r="707" spans="1:12" x14ac:dyDescent="0.2">
      <c r="A707">
        <v>2011</v>
      </c>
      <c r="B707" s="1">
        <v>40583</v>
      </c>
      <c r="C707" s="3">
        <f t="shared" ref="C707:C770" si="22">YEAR(B707)</f>
        <v>2011</v>
      </c>
      <c r="D707" s="3">
        <f t="shared" ref="D707:D770" si="23">MONTH(B707)</f>
        <v>2</v>
      </c>
      <c r="E707" s="2">
        <v>0.15625</v>
      </c>
      <c r="F707" t="s">
        <v>12</v>
      </c>
      <c r="G707" t="s">
        <v>13</v>
      </c>
      <c r="H707" t="s">
        <v>780</v>
      </c>
      <c r="I707" t="s">
        <v>334</v>
      </c>
      <c r="J707" t="s">
        <v>99</v>
      </c>
      <c r="K707" t="s">
        <v>862</v>
      </c>
      <c r="L707" t="s">
        <v>843</v>
      </c>
    </row>
    <row r="708" spans="1:12" x14ac:dyDescent="0.2">
      <c r="A708">
        <v>2011</v>
      </c>
      <c r="B708" s="1">
        <v>40583</v>
      </c>
      <c r="C708" s="3">
        <f t="shared" si="22"/>
        <v>2011</v>
      </c>
      <c r="D708" s="3">
        <f t="shared" si="23"/>
        <v>2</v>
      </c>
      <c r="E708" s="2">
        <v>0.6875</v>
      </c>
      <c r="F708" t="s">
        <v>12</v>
      </c>
      <c r="G708" t="s">
        <v>13</v>
      </c>
      <c r="H708" t="s">
        <v>780</v>
      </c>
      <c r="I708" t="s">
        <v>334</v>
      </c>
      <c r="J708" t="s">
        <v>444</v>
      </c>
      <c r="K708" t="s">
        <v>862</v>
      </c>
      <c r="L708" t="s">
        <v>843</v>
      </c>
    </row>
    <row r="709" spans="1:12" x14ac:dyDescent="0.2">
      <c r="A709">
        <v>2011</v>
      </c>
      <c r="B709" s="1">
        <v>40591</v>
      </c>
      <c r="C709" s="3">
        <f t="shared" si="22"/>
        <v>2011</v>
      </c>
      <c r="D709" s="3">
        <f t="shared" si="23"/>
        <v>2</v>
      </c>
      <c r="E709" s="2">
        <v>5.9027777777777776E-2</v>
      </c>
      <c r="F709" t="s">
        <v>44</v>
      </c>
      <c r="G709" t="s">
        <v>45</v>
      </c>
      <c r="H709" t="s">
        <v>777</v>
      </c>
      <c r="I709" t="s">
        <v>117</v>
      </c>
      <c r="J709" t="s">
        <v>292</v>
      </c>
      <c r="K709" t="s">
        <v>862</v>
      </c>
      <c r="L709" t="s">
        <v>843</v>
      </c>
    </row>
    <row r="710" spans="1:12" x14ac:dyDescent="0.2">
      <c r="A710">
        <v>2011</v>
      </c>
      <c r="B710" s="1">
        <v>40593</v>
      </c>
      <c r="C710" s="3">
        <f t="shared" si="22"/>
        <v>2011</v>
      </c>
      <c r="D710" s="3">
        <f t="shared" si="23"/>
        <v>2</v>
      </c>
      <c r="E710" s="2">
        <v>0.52083333333333337</v>
      </c>
      <c r="F710" t="s">
        <v>106</v>
      </c>
      <c r="G710" t="s">
        <v>107</v>
      </c>
      <c r="H710" t="s">
        <v>767</v>
      </c>
      <c r="I710" t="s">
        <v>231</v>
      </c>
      <c r="J710" t="s">
        <v>292</v>
      </c>
      <c r="K710" t="s">
        <v>862</v>
      </c>
      <c r="L710" t="s">
        <v>842</v>
      </c>
    </row>
    <row r="711" spans="1:12" x14ac:dyDescent="0.2">
      <c r="A711">
        <v>2011</v>
      </c>
      <c r="B711" s="1">
        <v>40594</v>
      </c>
      <c r="C711" s="3">
        <f t="shared" si="22"/>
        <v>2011</v>
      </c>
      <c r="D711" s="3">
        <f t="shared" si="23"/>
        <v>2</v>
      </c>
      <c r="E711" s="2">
        <v>0.66666666666666663</v>
      </c>
      <c r="F711" t="s">
        <v>89</v>
      </c>
      <c r="G711" t="s">
        <v>90</v>
      </c>
      <c r="H711" t="s">
        <v>770</v>
      </c>
      <c r="I711" t="s">
        <v>231</v>
      </c>
      <c r="J711" t="s">
        <v>99</v>
      </c>
      <c r="K711" t="s">
        <v>862</v>
      </c>
      <c r="L711" t="s">
        <v>843</v>
      </c>
    </row>
    <row r="712" spans="1:12" x14ac:dyDescent="0.2">
      <c r="A712">
        <v>2011</v>
      </c>
      <c r="B712" s="1">
        <v>40599</v>
      </c>
      <c r="C712" s="3">
        <f t="shared" si="22"/>
        <v>2011</v>
      </c>
      <c r="D712" s="3">
        <f t="shared" si="23"/>
        <v>2</v>
      </c>
      <c r="E712" s="2">
        <v>0.33333333333333331</v>
      </c>
      <c r="F712" t="s">
        <v>44</v>
      </c>
      <c r="G712" t="s">
        <v>45</v>
      </c>
      <c r="H712" t="s">
        <v>777</v>
      </c>
      <c r="I712" t="s">
        <v>117</v>
      </c>
      <c r="J712" t="s">
        <v>99</v>
      </c>
      <c r="K712" t="s">
        <v>862</v>
      </c>
      <c r="L712" t="s">
        <v>843</v>
      </c>
    </row>
    <row r="713" spans="1:12" x14ac:dyDescent="0.2">
      <c r="A713">
        <v>2011</v>
      </c>
      <c r="B713" s="1">
        <v>40599</v>
      </c>
      <c r="C713" s="3">
        <f t="shared" si="22"/>
        <v>2011</v>
      </c>
      <c r="D713" s="3">
        <f t="shared" si="23"/>
        <v>2</v>
      </c>
      <c r="E713" s="2">
        <v>0.63888888888888884</v>
      </c>
      <c r="F713" t="s">
        <v>22</v>
      </c>
      <c r="G713" t="s">
        <v>23</v>
      </c>
      <c r="H713" t="s">
        <v>772</v>
      </c>
      <c r="I713" t="s">
        <v>8</v>
      </c>
      <c r="J713" t="s">
        <v>26</v>
      </c>
      <c r="K713" t="s">
        <v>862</v>
      </c>
      <c r="L713" t="s">
        <v>842</v>
      </c>
    </row>
    <row r="714" spans="1:12" x14ac:dyDescent="0.2">
      <c r="A714">
        <v>2011</v>
      </c>
      <c r="B714" s="1">
        <v>40599</v>
      </c>
      <c r="C714" s="3">
        <f t="shared" si="22"/>
        <v>2011</v>
      </c>
      <c r="D714" s="3">
        <f t="shared" si="23"/>
        <v>2</v>
      </c>
      <c r="E714" s="2">
        <v>0.64097222222222228</v>
      </c>
      <c r="F714" t="s">
        <v>129</v>
      </c>
      <c r="G714" t="s">
        <v>130</v>
      </c>
      <c r="H714" t="s">
        <v>767</v>
      </c>
      <c r="I714" t="s">
        <v>231</v>
      </c>
      <c r="J714" t="s">
        <v>26</v>
      </c>
      <c r="K714" t="s">
        <v>862</v>
      </c>
      <c r="L714" t="s">
        <v>842</v>
      </c>
    </row>
    <row r="715" spans="1:12" x14ac:dyDescent="0.2">
      <c r="A715">
        <v>2011</v>
      </c>
      <c r="B715" s="1">
        <v>40613</v>
      </c>
      <c r="C715" s="3">
        <f t="shared" si="22"/>
        <v>2011</v>
      </c>
      <c r="D715" s="3">
        <f t="shared" si="23"/>
        <v>3</v>
      </c>
      <c r="E715" s="2">
        <v>0.29305555555555557</v>
      </c>
      <c r="F715" t="s">
        <v>44</v>
      </c>
      <c r="G715" t="s">
        <v>45</v>
      </c>
      <c r="H715" t="s">
        <v>777</v>
      </c>
      <c r="I715" t="s">
        <v>117</v>
      </c>
      <c r="J715" t="s">
        <v>856</v>
      </c>
      <c r="K715" t="s">
        <v>762</v>
      </c>
      <c r="L715" t="s">
        <v>803</v>
      </c>
    </row>
    <row r="716" spans="1:12" x14ac:dyDescent="0.2">
      <c r="A716">
        <v>2011</v>
      </c>
      <c r="B716" s="1">
        <v>40615</v>
      </c>
      <c r="C716" s="3">
        <f t="shared" si="22"/>
        <v>2011</v>
      </c>
      <c r="D716" s="3">
        <f t="shared" si="23"/>
        <v>3</v>
      </c>
      <c r="E716" s="2">
        <v>0.59722222222222221</v>
      </c>
      <c r="F716" t="s">
        <v>281</v>
      </c>
      <c r="G716" t="s">
        <v>282</v>
      </c>
      <c r="H716" t="s">
        <v>778</v>
      </c>
      <c r="I716" t="s">
        <v>117</v>
      </c>
      <c r="J716" t="s">
        <v>26</v>
      </c>
      <c r="K716" t="s">
        <v>862</v>
      </c>
      <c r="L716" t="s">
        <v>842</v>
      </c>
    </row>
    <row r="717" spans="1:12" x14ac:dyDescent="0.2">
      <c r="A717">
        <v>2011</v>
      </c>
      <c r="B717" s="1">
        <v>40621</v>
      </c>
      <c r="C717" s="3">
        <f t="shared" si="22"/>
        <v>2011</v>
      </c>
      <c r="D717" s="3">
        <f t="shared" si="23"/>
        <v>3</v>
      </c>
      <c r="E717" s="2">
        <v>0.99722222222222223</v>
      </c>
      <c r="F717" t="s">
        <v>44</v>
      </c>
      <c r="G717" t="s">
        <v>45</v>
      </c>
      <c r="H717" t="s">
        <v>777</v>
      </c>
      <c r="I717" t="s">
        <v>117</v>
      </c>
      <c r="J717" t="s">
        <v>292</v>
      </c>
      <c r="K717" t="s">
        <v>862</v>
      </c>
      <c r="L717" t="s">
        <v>842</v>
      </c>
    </row>
    <row r="718" spans="1:12" x14ac:dyDescent="0.2">
      <c r="A718">
        <v>2011</v>
      </c>
      <c r="B718" s="1">
        <v>40622</v>
      </c>
      <c r="C718" s="3">
        <f t="shared" si="22"/>
        <v>2011</v>
      </c>
      <c r="D718" s="3">
        <f t="shared" si="23"/>
        <v>3</v>
      </c>
      <c r="E718" s="2">
        <v>0.40555555555555556</v>
      </c>
      <c r="F718" t="s">
        <v>44</v>
      </c>
      <c r="G718" t="s">
        <v>45</v>
      </c>
      <c r="H718" t="s">
        <v>777</v>
      </c>
      <c r="I718" t="s">
        <v>117</v>
      </c>
      <c r="J718" t="s">
        <v>292</v>
      </c>
      <c r="K718" t="s">
        <v>862</v>
      </c>
      <c r="L718" t="s">
        <v>843</v>
      </c>
    </row>
    <row r="719" spans="1:12" x14ac:dyDescent="0.2">
      <c r="A719">
        <v>2011</v>
      </c>
      <c r="B719" s="1">
        <v>40623</v>
      </c>
      <c r="C719" s="3">
        <f t="shared" si="22"/>
        <v>2011</v>
      </c>
      <c r="D719" s="3">
        <f t="shared" si="23"/>
        <v>3</v>
      </c>
      <c r="E719" s="2">
        <v>0.52430555555555558</v>
      </c>
      <c r="F719" t="s">
        <v>44</v>
      </c>
      <c r="G719" t="s">
        <v>45</v>
      </c>
      <c r="H719" t="s">
        <v>777</v>
      </c>
      <c r="I719" t="s">
        <v>117</v>
      </c>
      <c r="J719" t="s">
        <v>292</v>
      </c>
      <c r="K719" t="s">
        <v>862</v>
      </c>
      <c r="L719" t="s">
        <v>842</v>
      </c>
    </row>
    <row r="720" spans="1:12" x14ac:dyDescent="0.2">
      <c r="A720">
        <v>2011</v>
      </c>
      <c r="B720" s="1">
        <v>40625</v>
      </c>
      <c r="C720" s="3">
        <f t="shared" si="22"/>
        <v>2011</v>
      </c>
      <c r="D720" s="3">
        <f t="shared" si="23"/>
        <v>3</v>
      </c>
      <c r="E720" s="2">
        <v>0.77083333333333337</v>
      </c>
      <c r="F720" t="s">
        <v>301</v>
      </c>
      <c r="G720" t="s">
        <v>302</v>
      </c>
      <c r="H720" t="s">
        <v>775</v>
      </c>
      <c r="I720" t="s">
        <v>231</v>
      </c>
      <c r="J720" t="s">
        <v>292</v>
      </c>
      <c r="K720" t="s">
        <v>862</v>
      </c>
      <c r="L720" t="s">
        <v>842</v>
      </c>
    </row>
    <row r="721" spans="1:12" x14ac:dyDescent="0.2">
      <c r="A721">
        <v>2011</v>
      </c>
      <c r="B721" s="1">
        <v>40629</v>
      </c>
      <c r="C721" s="3">
        <f t="shared" si="22"/>
        <v>2011</v>
      </c>
      <c r="D721" s="3">
        <f t="shared" si="23"/>
        <v>3</v>
      </c>
      <c r="E721" s="2">
        <v>0.56041666666666667</v>
      </c>
      <c r="F721" t="s">
        <v>44</v>
      </c>
      <c r="G721" t="s">
        <v>45</v>
      </c>
      <c r="H721" t="s">
        <v>777</v>
      </c>
      <c r="I721" t="s">
        <v>117</v>
      </c>
      <c r="J721" t="s">
        <v>445</v>
      </c>
      <c r="K721" t="s">
        <v>762</v>
      </c>
      <c r="L721" t="s">
        <v>803</v>
      </c>
    </row>
    <row r="722" spans="1:12" x14ac:dyDescent="0.2">
      <c r="A722">
        <v>2011</v>
      </c>
      <c r="B722" s="1">
        <v>40633</v>
      </c>
      <c r="C722" s="3">
        <f t="shared" si="22"/>
        <v>2011</v>
      </c>
      <c r="D722" s="3">
        <f t="shared" si="23"/>
        <v>3</v>
      </c>
      <c r="E722" s="2">
        <v>0.47916666666666669</v>
      </c>
      <c r="F722" t="s">
        <v>93</v>
      </c>
      <c r="G722" t="s">
        <v>94</v>
      </c>
      <c r="H722" t="s">
        <v>772</v>
      </c>
      <c r="I722" t="s">
        <v>20</v>
      </c>
      <c r="J722" t="s">
        <v>26</v>
      </c>
      <c r="K722" t="s">
        <v>862</v>
      </c>
      <c r="L722" t="s">
        <v>842</v>
      </c>
    </row>
    <row r="723" spans="1:12" x14ac:dyDescent="0.2">
      <c r="A723">
        <v>2011</v>
      </c>
      <c r="B723" s="1">
        <v>40633</v>
      </c>
      <c r="C723" s="3">
        <f t="shared" si="22"/>
        <v>2011</v>
      </c>
      <c r="D723" s="3">
        <f t="shared" si="23"/>
        <v>3</v>
      </c>
      <c r="E723" s="2">
        <v>0.60416666666666663</v>
      </c>
      <c r="F723" t="s">
        <v>93</v>
      </c>
      <c r="G723" t="s">
        <v>94</v>
      </c>
      <c r="H723" t="s">
        <v>772</v>
      </c>
      <c r="I723" t="s">
        <v>20</v>
      </c>
      <c r="J723" t="s">
        <v>26</v>
      </c>
      <c r="K723" t="s">
        <v>862</v>
      </c>
      <c r="L723" t="s">
        <v>842</v>
      </c>
    </row>
    <row r="724" spans="1:12" x14ac:dyDescent="0.2">
      <c r="A724">
        <v>2011</v>
      </c>
      <c r="B724" s="1">
        <v>40637</v>
      </c>
      <c r="C724" s="3">
        <f t="shared" si="22"/>
        <v>2011</v>
      </c>
      <c r="D724" s="3">
        <f t="shared" si="23"/>
        <v>4</v>
      </c>
      <c r="E724" s="2">
        <v>0.4909722222222222</v>
      </c>
      <c r="F724" t="s">
        <v>322</v>
      </c>
      <c r="G724" t="s">
        <v>323</v>
      </c>
      <c r="H724" t="s">
        <v>766</v>
      </c>
      <c r="I724" t="s">
        <v>8</v>
      </c>
      <c r="J724" t="s">
        <v>26</v>
      </c>
      <c r="K724" t="s">
        <v>862</v>
      </c>
      <c r="L724" t="s">
        <v>842</v>
      </c>
    </row>
    <row r="725" spans="1:12" x14ac:dyDescent="0.2">
      <c r="A725">
        <v>2011</v>
      </c>
      <c r="B725" s="1">
        <v>40637</v>
      </c>
      <c r="C725" s="3">
        <f t="shared" si="22"/>
        <v>2011</v>
      </c>
      <c r="D725" s="3">
        <f t="shared" si="23"/>
        <v>4</v>
      </c>
      <c r="E725" s="2">
        <v>0.54166666666666663</v>
      </c>
      <c r="F725" t="s">
        <v>322</v>
      </c>
      <c r="G725" t="s">
        <v>323</v>
      </c>
      <c r="H725" t="s">
        <v>766</v>
      </c>
      <c r="I725" t="s">
        <v>8</v>
      </c>
      <c r="J725" t="s">
        <v>26</v>
      </c>
      <c r="K725" t="s">
        <v>862</v>
      </c>
      <c r="L725" t="s">
        <v>842</v>
      </c>
    </row>
    <row r="726" spans="1:12" x14ac:dyDescent="0.2">
      <c r="A726">
        <v>2011</v>
      </c>
      <c r="B726" s="1">
        <v>40637</v>
      </c>
      <c r="C726" s="3">
        <f t="shared" si="22"/>
        <v>2011</v>
      </c>
      <c r="D726" s="3">
        <f t="shared" si="23"/>
        <v>4</v>
      </c>
      <c r="E726" s="2">
        <v>0.58333333333333337</v>
      </c>
      <c r="F726" t="s">
        <v>322</v>
      </c>
      <c r="G726" t="s">
        <v>323</v>
      </c>
      <c r="H726" t="s">
        <v>766</v>
      </c>
      <c r="I726" t="s">
        <v>8</v>
      </c>
      <c r="J726" t="s">
        <v>26</v>
      </c>
      <c r="K726" t="s">
        <v>862</v>
      </c>
      <c r="L726" t="s">
        <v>842</v>
      </c>
    </row>
    <row r="727" spans="1:12" x14ac:dyDescent="0.2">
      <c r="A727">
        <v>2011</v>
      </c>
      <c r="B727" s="1">
        <v>40637</v>
      </c>
      <c r="C727" s="3">
        <f t="shared" si="22"/>
        <v>2011</v>
      </c>
      <c r="D727" s="3">
        <f t="shared" si="23"/>
        <v>4</v>
      </c>
      <c r="E727" s="2">
        <v>0.79166666666666663</v>
      </c>
      <c r="F727" t="s">
        <v>446</v>
      </c>
      <c r="G727" t="s">
        <v>447</v>
      </c>
      <c r="H727" t="s">
        <v>766</v>
      </c>
      <c r="I727" t="s">
        <v>231</v>
      </c>
      <c r="J727" t="s">
        <v>26</v>
      </c>
      <c r="K727" t="s">
        <v>862</v>
      </c>
      <c r="L727" t="s">
        <v>842</v>
      </c>
    </row>
    <row r="728" spans="1:12" x14ac:dyDescent="0.2">
      <c r="A728">
        <v>2011</v>
      </c>
      <c r="B728" s="1">
        <v>40637</v>
      </c>
      <c r="C728" s="3">
        <f t="shared" si="22"/>
        <v>2011</v>
      </c>
      <c r="D728" s="3">
        <f t="shared" si="23"/>
        <v>4</v>
      </c>
      <c r="E728" s="2">
        <v>0.79166666666666663</v>
      </c>
      <c r="F728" t="s">
        <v>225</v>
      </c>
      <c r="G728" t="s">
        <v>226</v>
      </c>
      <c r="H728" t="s">
        <v>780</v>
      </c>
      <c r="I728" t="s">
        <v>8</v>
      </c>
      <c r="J728" t="s">
        <v>26</v>
      </c>
      <c r="K728" t="s">
        <v>862</v>
      </c>
      <c r="L728" t="s">
        <v>842</v>
      </c>
    </row>
    <row r="729" spans="1:12" x14ac:dyDescent="0.2">
      <c r="A729">
        <v>2011</v>
      </c>
      <c r="B729" s="1">
        <v>40637</v>
      </c>
      <c r="C729" s="3">
        <f t="shared" si="22"/>
        <v>2011</v>
      </c>
      <c r="D729" s="3">
        <f t="shared" si="23"/>
        <v>4</v>
      </c>
      <c r="E729" s="2">
        <v>0.875</v>
      </c>
      <c r="F729" t="s">
        <v>181</v>
      </c>
      <c r="G729" t="s">
        <v>182</v>
      </c>
      <c r="H729" t="s">
        <v>772</v>
      </c>
      <c r="I729" t="s">
        <v>8</v>
      </c>
      <c r="J729" t="s">
        <v>26</v>
      </c>
      <c r="K729" t="s">
        <v>862</v>
      </c>
      <c r="L729" t="s">
        <v>842</v>
      </c>
    </row>
    <row r="730" spans="1:12" x14ac:dyDescent="0.2">
      <c r="A730">
        <v>2011</v>
      </c>
      <c r="B730" s="1">
        <v>40638</v>
      </c>
      <c r="C730" s="3">
        <f t="shared" si="22"/>
        <v>2011</v>
      </c>
      <c r="D730" s="3">
        <f t="shared" si="23"/>
        <v>4</v>
      </c>
      <c r="E730" s="2">
        <v>8.3333333333333329E-2</v>
      </c>
      <c r="F730" t="s">
        <v>10</v>
      </c>
      <c r="G730" t="s">
        <v>11</v>
      </c>
      <c r="H730" t="s">
        <v>772</v>
      </c>
      <c r="I730" t="s">
        <v>8</v>
      </c>
      <c r="J730" t="s">
        <v>26</v>
      </c>
      <c r="K730" t="s">
        <v>862</v>
      </c>
      <c r="L730" t="s">
        <v>842</v>
      </c>
    </row>
    <row r="731" spans="1:12" x14ac:dyDescent="0.2">
      <c r="A731">
        <v>2011</v>
      </c>
      <c r="B731" s="1">
        <v>40649</v>
      </c>
      <c r="C731" s="3">
        <f t="shared" si="22"/>
        <v>2011</v>
      </c>
      <c r="D731" s="3">
        <f t="shared" si="23"/>
        <v>4</v>
      </c>
      <c r="E731" s="2">
        <v>0.59444444444444444</v>
      </c>
      <c r="F731" t="s">
        <v>39</v>
      </c>
      <c r="G731" t="s">
        <v>40</v>
      </c>
      <c r="H731" t="s">
        <v>772</v>
      </c>
      <c r="I731" t="s">
        <v>8</v>
      </c>
      <c r="J731" t="s">
        <v>26</v>
      </c>
      <c r="K731" t="s">
        <v>862</v>
      </c>
      <c r="L731" t="s">
        <v>842</v>
      </c>
    </row>
    <row r="732" spans="1:12" x14ac:dyDescent="0.2">
      <c r="A732">
        <v>2011</v>
      </c>
      <c r="B732" s="1">
        <v>40652</v>
      </c>
      <c r="C732" s="3">
        <f t="shared" si="22"/>
        <v>2011</v>
      </c>
      <c r="D732" s="3">
        <f t="shared" si="23"/>
        <v>4</v>
      </c>
      <c r="E732" s="2">
        <v>0.83333333333333337</v>
      </c>
      <c r="F732" t="s">
        <v>36</v>
      </c>
      <c r="G732" t="s">
        <v>37</v>
      </c>
      <c r="H732" t="s">
        <v>766</v>
      </c>
      <c r="I732" t="s">
        <v>8</v>
      </c>
      <c r="J732" t="s">
        <v>26</v>
      </c>
      <c r="K732" t="s">
        <v>862</v>
      </c>
      <c r="L732" t="s">
        <v>842</v>
      </c>
    </row>
    <row r="733" spans="1:12" x14ac:dyDescent="0.2">
      <c r="A733">
        <v>2011</v>
      </c>
      <c r="B733" s="1">
        <v>40652</v>
      </c>
      <c r="C733" s="3">
        <f t="shared" si="22"/>
        <v>2011</v>
      </c>
      <c r="D733" s="3">
        <f t="shared" si="23"/>
        <v>4</v>
      </c>
      <c r="E733" s="2">
        <v>0.94722222222222219</v>
      </c>
      <c r="F733" t="s">
        <v>322</v>
      </c>
      <c r="G733" t="s">
        <v>323</v>
      </c>
      <c r="H733" t="s">
        <v>766</v>
      </c>
      <c r="I733" t="s">
        <v>8</v>
      </c>
      <c r="J733" t="s">
        <v>26</v>
      </c>
      <c r="K733" t="s">
        <v>862</v>
      </c>
      <c r="L733" t="s">
        <v>842</v>
      </c>
    </row>
    <row r="734" spans="1:12" x14ac:dyDescent="0.2">
      <c r="A734">
        <v>2011</v>
      </c>
      <c r="B734" s="1">
        <v>40652</v>
      </c>
      <c r="C734" s="3">
        <f t="shared" si="22"/>
        <v>2011</v>
      </c>
      <c r="D734" s="3">
        <f t="shared" si="23"/>
        <v>4</v>
      </c>
      <c r="E734" s="2">
        <v>0.95972222222222225</v>
      </c>
      <c r="F734" t="s">
        <v>322</v>
      </c>
      <c r="G734" t="s">
        <v>323</v>
      </c>
      <c r="H734" t="s">
        <v>766</v>
      </c>
      <c r="I734" t="s">
        <v>8</v>
      </c>
      <c r="J734" t="s">
        <v>26</v>
      </c>
      <c r="K734" t="s">
        <v>862</v>
      </c>
      <c r="L734" t="s">
        <v>842</v>
      </c>
    </row>
    <row r="735" spans="1:12" x14ac:dyDescent="0.2">
      <c r="A735">
        <v>2011</v>
      </c>
      <c r="B735" s="1">
        <v>40652</v>
      </c>
      <c r="C735" s="3">
        <f t="shared" si="22"/>
        <v>2011</v>
      </c>
      <c r="D735" s="3">
        <f t="shared" si="23"/>
        <v>4</v>
      </c>
      <c r="E735" s="2">
        <v>0.96736111111111112</v>
      </c>
      <c r="F735" t="s">
        <v>104</v>
      </c>
      <c r="G735" t="s">
        <v>105</v>
      </c>
      <c r="H735" t="s">
        <v>780</v>
      </c>
      <c r="I735" t="s">
        <v>8</v>
      </c>
      <c r="J735" t="s">
        <v>26</v>
      </c>
      <c r="K735" t="s">
        <v>862</v>
      </c>
      <c r="L735" t="s">
        <v>842</v>
      </c>
    </row>
    <row r="736" spans="1:12" x14ac:dyDescent="0.2">
      <c r="A736">
        <v>2011</v>
      </c>
      <c r="B736" s="1">
        <v>40653</v>
      </c>
      <c r="C736" s="3">
        <f t="shared" si="22"/>
        <v>2011</v>
      </c>
      <c r="D736" s="3">
        <f t="shared" si="23"/>
        <v>4</v>
      </c>
      <c r="E736" s="2">
        <v>0.33819444444444446</v>
      </c>
      <c r="F736" t="s">
        <v>95</v>
      </c>
      <c r="G736" t="s">
        <v>96</v>
      </c>
      <c r="H736" t="s">
        <v>780</v>
      </c>
      <c r="I736" t="s">
        <v>8</v>
      </c>
      <c r="J736" t="s">
        <v>449</v>
      </c>
      <c r="K736" t="s">
        <v>762</v>
      </c>
      <c r="L736" t="s">
        <v>803</v>
      </c>
    </row>
    <row r="737" spans="1:12" x14ac:dyDescent="0.2">
      <c r="A737">
        <v>2011</v>
      </c>
      <c r="B737" s="1">
        <v>40653</v>
      </c>
      <c r="C737" s="3">
        <f t="shared" si="22"/>
        <v>2011</v>
      </c>
      <c r="D737" s="3">
        <f t="shared" si="23"/>
        <v>4</v>
      </c>
      <c r="E737" s="2">
        <v>8.3333333333333329E-2</v>
      </c>
      <c r="F737" t="s">
        <v>249</v>
      </c>
      <c r="G737" t="s">
        <v>250</v>
      </c>
      <c r="H737" t="s">
        <v>766</v>
      </c>
      <c r="I737" t="s">
        <v>231</v>
      </c>
      <c r="J737" t="s">
        <v>448</v>
      </c>
      <c r="K737" t="s">
        <v>862</v>
      </c>
      <c r="L737" t="s">
        <v>842</v>
      </c>
    </row>
    <row r="738" spans="1:12" x14ac:dyDescent="0.2">
      <c r="A738">
        <v>2011</v>
      </c>
      <c r="B738" s="1">
        <v>40655</v>
      </c>
      <c r="C738" s="3">
        <f t="shared" si="22"/>
        <v>2011</v>
      </c>
      <c r="D738" s="3">
        <f t="shared" si="23"/>
        <v>4</v>
      </c>
      <c r="E738" s="2">
        <v>0.875</v>
      </c>
      <c r="F738" t="s">
        <v>84</v>
      </c>
      <c r="G738" t="s">
        <v>85</v>
      </c>
      <c r="H738" t="s">
        <v>766</v>
      </c>
      <c r="I738" t="s">
        <v>8</v>
      </c>
      <c r="J738" t="s">
        <v>26</v>
      </c>
      <c r="K738" t="s">
        <v>862</v>
      </c>
      <c r="L738" t="s">
        <v>842</v>
      </c>
    </row>
    <row r="739" spans="1:12" x14ac:dyDescent="0.2">
      <c r="A739">
        <v>2011</v>
      </c>
      <c r="B739" s="1">
        <v>40658</v>
      </c>
      <c r="C739" s="3">
        <f t="shared" si="22"/>
        <v>2011</v>
      </c>
      <c r="D739" s="3">
        <f t="shared" si="23"/>
        <v>4</v>
      </c>
      <c r="E739" s="2">
        <v>0.72916666666666663</v>
      </c>
      <c r="F739" t="s">
        <v>317</v>
      </c>
      <c r="G739" t="s">
        <v>318</v>
      </c>
      <c r="H739" t="s">
        <v>780</v>
      </c>
      <c r="I739" t="s">
        <v>42</v>
      </c>
      <c r="J739" t="s">
        <v>26</v>
      </c>
      <c r="K739" t="s">
        <v>862</v>
      </c>
      <c r="L739" t="s">
        <v>842</v>
      </c>
    </row>
    <row r="740" spans="1:12" x14ac:dyDescent="0.2">
      <c r="A740">
        <v>2011</v>
      </c>
      <c r="B740" s="1">
        <v>40659</v>
      </c>
      <c r="C740" s="3">
        <f t="shared" si="22"/>
        <v>2011</v>
      </c>
      <c r="D740" s="3">
        <f t="shared" si="23"/>
        <v>4</v>
      </c>
      <c r="E740" s="2">
        <v>0.24236111111111111</v>
      </c>
      <c r="F740" t="s">
        <v>95</v>
      </c>
      <c r="G740" t="s">
        <v>96</v>
      </c>
      <c r="H740" t="s">
        <v>780</v>
      </c>
      <c r="I740" t="s">
        <v>42</v>
      </c>
      <c r="J740" t="s">
        <v>26</v>
      </c>
      <c r="K740" t="s">
        <v>862</v>
      </c>
      <c r="L740" t="s">
        <v>842</v>
      </c>
    </row>
    <row r="741" spans="1:12" x14ac:dyDescent="0.2">
      <c r="A741">
        <v>2011</v>
      </c>
      <c r="B741" s="1">
        <v>40659</v>
      </c>
      <c r="C741" s="3">
        <f t="shared" si="22"/>
        <v>2011</v>
      </c>
      <c r="D741" s="3">
        <f t="shared" si="23"/>
        <v>4</v>
      </c>
      <c r="E741" s="2">
        <v>0.41041666666666665</v>
      </c>
      <c r="F741" t="s">
        <v>450</v>
      </c>
      <c r="G741" t="s">
        <v>451</v>
      </c>
      <c r="H741" t="s">
        <v>787</v>
      </c>
      <c r="I741" t="s">
        <v>8</v>
      </c>
      <c r="J741" t="s">
        <v>26</v>
      </c>
      <c r="K741" t="s">
        <v>862</v>
      </c>
      <c r="L741" t="s">
        <v>842</v>
      </c>
    </row>
    <row r="742" spans="1:12" x14ac:dyDescent="0.2">
      <c r="A742">
        <v>2011</v>
      </c>
      <c r="B742" s="1">
        <v>40659</v>
      </c>
      <c r="C742" s="3">
        <f t="shared" si="22"/>
        <v>2011</v>
      </c>
      <c r="D742" s="3">
        <f t="shared" si="23"/>
        <v>4</v>
      </c>
      <c r="E742" s="2">
        <v>0.75972222222222219</v>
      </c>
      <c r="F742" t="s">
        <v>104</v>
      </c>
      <c r="G742" t="s">
        <v>105</v>
      </c>
      <c r="H742" t="s">
        <v>780</v>
      </c>
      <c r="I742" t="s">
        <v>42</v>
      </c>
      <c r="J742" t="s">
        <v>26</v>
      </c>
      <c r="K742" t="s">
        <v>862</v>
      </c>
      <c r="L742" t="s">
        <v>842</v>
      </c>
    </row>
    <row r="743" spans="1:12" x14ac:dyDescent="0.2">
      <c r="A743">
        <v>2011</v>
      </c>
      <c r="B743" s="1">
        <v>40660</v>
      </c>
      <c r="C743" s="3">
        <f t="shared" si="22"/>
        <v>2011</v>
      </c>
      <c r="D743" s="3">
        <f t="shared" si="23"/>
        <v>4</v>
      </c>
      <c r="E743" s="2">
        <v>0.33333333333333331</v>
      </c>
      <c r="F743" t="s">
        <v>181</v>
      </c>
      <c r="G743" t="s">
        <v>182</v>
      </c>
      <c r="H743" t="s">
        <v>772</v>
      </c>
      <c r="I743" t="s">
        <v>8</v>
      </c>
      <c r="J743" t="s">
        <v>26</v>
      </c>
      <c r="K743" t="s">
        <v>862</v>
      </c>
      <c r="L743" t="s">
        <v>842</v>
      </c>
    </row>
    <row r="744" spans="1:12" x14ac:dyDescent="0.2">
      <c r="A744">
        <v>2011</v>
      </c>
      <c r="B744" s="1">
        <v>40660</v>
      </c>
      <c r="C744" s="3">
        <f t="shared" si="22"/>
        <v>2011</v>
      </c>
      <c r="D744" s="3">
        <f t="shared" si="23"/>
        <v>4</v>
      </c>
      <c r="E744" s="2">
        <v>0.41666666666666669</v>
      </c>
      <c r="F744" t="s">
        <v>450</v>
      </c>
      <c r="G744" t="s">
        <v>451</v>
      </c>
      <c r="H744" t="s">
        <v>787</v>
      </c>
      <c r="I744" t="s">
        <v>8</v>
      </c>
      <c r="J744" t="s">
        <v>26</v>
      </c>
      <c r="K744" t="s">
        <v>862</v>
      </c>
      <c r="L744" t="s">
        <v>842</v>
      </c>
    </row>
    <row r="745" spans="1:12" x14ac:dyDescent="0.2">
      <c r="A745">
        <v>2011</v>
      </c>
      <c r="B745" s="1">
        <v>40660</v>
      </c>
      <c r="C745" s="3">
        <f t="shared" si="22"/>
        <v>2011</v>
      </c>
      <c r="D745" s="3">
        <f t="shared" si="23"/>
        <v>4</v>
      </c>
      <c r="E745" s="2">
        <v>0.91666666666666663</v>
      </c>
      <c r="F745" t="s">
        <v>452</v>
      </c>
      <c r="G745" t="s">
        <v>453</v>
      </c>
      <c r="H745" t="s">
        <v>774</v>
      </c>
      <c r="I745" t="s">
        <v>8</v>
      </c>
      <c r="J745" t="s">
        <v>26</v>
      </c>
      <c r="K745" t="s">
        <v>862</v>
      </c>
      <c r="L745" t="s">
        <v>842</v>
      </c>
    </row>
    <row r="746" spans="1:12" x14ac:dyDescent="0.2">
      <c r="A746">
        <v>2011</v>
      </c>
      <c r="B746" s="1">
        <v>40661</v>
      </c>
      <c r="C746" s="3">
        <f t="shared" si="22"/>
        <v>2011</v>
      </c>
      <c r="D746" s="3">
        <f t="shared" si="23"/>
        <v>4</v>
      </c>
      <c r="E746" s="2">
        <v>0.20833333333333334</v>
      </c>
      <c r="F746" t="s">
        <v>48</v>
      </c>
      <c r="G746" t="s">
        <v>49</v>
      </c>
      <c r="H746" t="s">
        <v>766</v>
      </c>
      <c r="I746" t="s">
        <v>231</v>
      </c>
      <c r="J746" t="s">
        <v>26</v>
      </c>
      <c r="K746" t="s">
        <v>862</v>
      </c>
      <c r="L746" t="s">
        <v>842</v>
      </c>
    </row>
    <row r="747" spans="1:12" x14ac:dyDescent="0.2">
      <c r="A747">
        <v>2011</v>
      </c>
      <c r="B747" s="1">
        <v>40665</v>
      </c>
      <c r="C747" s="3">
        <f t="shared" si="22"/>
        <v>2011</v>
      </c>
      <c r="D747" s="3">
        <f t="shared" si="23"/>
        <v>5</v>
      </c>
      <c r="E747" s="2">
        <v>0.71250000000000002</v>
      </c>
      <c r="F747" t="s">
        <v>251</v>
      </c>
      <c r="G747" t="s">
        <v>252</v>
      </c>
      <c r="H747" t="s">
        <v>792</v>
      </c>
      <c r="I747" t="s">
        <v>803</v>
      </c>
      <c r="J747" t="s">
        <v>26</v>
      </c>
      <c r="K747" t="s">
        <v>862</v>
      </c>
      <c r="L747" t="s">
        <v>842</v>
      </c>
    </row>
    <row r="748" spans="1:12" x14ac:dyDescent="0.2">
      <c r="A748">
        <v>2011</v>
      </c>
      <c r="B748" s="1">
        <v>40673</v>
      </c>
      <c r="C748" s="3">
        <f t="shared" si="22"/>
        <v>2011</v>
      </c>
      <c r="D748" s="3">
        <f t="shared" si="23"/>
        <v>5</v>
      </c>
      <c r="E748" s="2">
        <v>0.1423611111111111</v>
      </c>
      <c r="F748" t="s">
        <v>89</v>
      </c>
      <c r="G748" t="s">
        <v>90</v>
      </c>
      <c r="H748" t="s">
        <v>770</v>
      </c>
      <c r="I748" t="s">
        <v>231</v>
      </c>
      <c r="J748" t="s">
        <v>857</v>
      </c>
      <c r="K748" t="s">
        <v>762</v>
      </c>
      <c r="L748" t="s">
        <v>803</v>
      </c>
    </row>
    <row r="749" spans="1:12" x14ac:dyDescent="0.2">
      <c r="A749">
        <v>2011</v>
      </c>
      <c r="B749" s="1">
        <v>40673</v>
      </c>
      <c r="C749" s="3">
        <f t="shared" si="22"/>
        <v>2011</v>
      </c>
      <c r="D749" s="3">
        <f t="shared" si="23"/>
        <v>5</v>
      </c>
      <c r="E749" s="2">
        <v>0.93125000000000002</v>
      </c>
      <c r="F749" t="s">
        <v>446</v>
      </c>
      <c r="G749" t="s">
        <v>447</v>
      </c>
      <c r="H749" t="s">
        <v>766</v>
      </c>
      <c r="I749" t="s">
        <v>231</v>
      </c>
      <c r="J749" t="s">
        <v>26</v>
      </c>
      <c r="K749" t="s">
        <v>862</v>
      </c>
      <c r="L749" t="s">
        <v>842</v>
      </c>
    </row>
    <row r="750" spans="1:12" x14ac:dyDescent="0.2">
      <c r="A750">
        <v>2011</v>
      </c>
      <c r="B750" s="1">
        <v>40674</v>
      </c>
      <c r="C750" s="3">
        <f t="shared" si="22"/>
        <v>2011</v>
      </c>
      <c r="D750" s="3">
        <f t="shared" si="23"/>
        <v>5</v>
      </c>
      <c r="E750" s="2">
        <v>1.0416666666666666E-2</v>
      </c>
      <c r="F750" t="s">
        <v>39</v>
      </c>
      <c r="G750" t="s">
        <v>40</v>
      </c>
      <c r="H750" t="s">
        <v>772</v>
      </c>
      <c r="I750" t="s">
        <v>8</v>
      </c>
      <c r="J750" t="s">
        <v>26</v>
      </c>
      <c r="K750" t="s">
        <v>862</v>
      </c>
      <c r="L750" t="s">
        <v>842</v>
      </c>
    </row>
    <row r="751" spans="1:12" x14ac:dyDescent="0.2">
      <c r="A751">
        <v>2011</v>
      </c>
      <c r="B751" s="1">
        <v>40685</v>
      </c>
      <c r="C751" s="3">
        <f t="shared" si="22"/>
        <v>2011</v>
      </c>
      <c r="D751" s="3">
        <f t="shared" si="23"/>
        <v>5</v>
      </c>
      <c r="E751" s="2">
        <v>0.71458333333333335</v>
      </c>
      <c r="F751" t="s">
        <v>84</v>
      </c>
      <c r="G751" t="s">
        <v>85</v>
      </c>
      <c r="H751" t="s">
        <v>766</v>
      </c>
      <c r="I751" t="s">
        <v>42</v>
      </c>
      <c r="J751" t="s">
        <v>26</v>
      </c>
      <c r="K751" t="s">
        <v>862</v>
      </c>
      <c r="L751" t="s">
        <v>842</v>
      </c>
    </row>
    <row r="752" spans="1:12" x14ac:dyDescent="0.2">
      <c r="A752">
        <v>2011</v>
      </c>
      <c r="B752" s="1">
        <v>40686</v>
      </c>
      <c r="C752" s="3">
        <f t="shared" si="22"/>
        <v>2011</v>
      </c>
      <c r="D752" s="3">
        <f t="shared" si="23"/>
        <v>5</v>
      </c>
      <c r="E752" s="2">
        <v>0.52083333333333337</v>
      </c>
      <c r="F752" t="s">
        <v>84</v>
      </c>
      <c r="G752" t="s">
        <v>85</v>
      </c>
      <c r="H752" t="s">
        <v>766</v>
      </c>
      <c r="I752" t="s">
        <v>8</v>
      </c>
      <c r="J752" t="s">
        <v>26</v>
      </c>
      <c r="K752" t="s">
        <v>862</v>
      </c>
      <c r="L752" t="s">
        <v>842</v>
      </c>
    </row>
    <row r="753" spans="1:12" x14ac:dyDescent="0.2">
      <c r="A753">
        <v>2011</v>
      </c>
      <c r="B753" s="1">
        <v>40686</v>
      </c>
      <c r="C753" s="3">
        <f t="shared" si="22"/>
        <v>2011</v>
      </c>
      <c r="D753" s="3">
        <f t="shared" si="23"/>
        <v>5</v>
      </c>
      <c r="E753" s="2">
        <v>0.69791666666666663</v>
      </c>
      <c r="F753" t="s">
        <v>68</v>
      </c>
      <c r="G753" t="s">
        <v>69</v>
      </c>
      <c r="H753" t="s">
        <v>766</v>
      </c>
      <c r="I753" t="s">
        <v>231</v>
      </c>
      <c r="J753" t="s">
        <v>26</v>
      </c>
      <c r="K753" t="s">
        <v>862</v>
      </c>
      <c r="L753" t="s">
        <v>842</v>
      </c>
    </row>
    <row r="754" spans="1:12" x14ac:dyDescent="0.2">
      <c r="A754">
        <v>2011</v>
      </c>
      <c r="B754" s="1">
        <v>40687</v>
      </c>
      <c r="C754" s="3">
        <f t="shared" si="22"/>
        <v>2011</v>
      </c>
      <c r="D754" s="3">
        <f t="shared" si="23"/>
        <v>5</v>
      </c>
      <c r="E754" s="2">
        <v>0.69097222222222221</v>
      </c>
      <c r="F754" t="s">
        <v>22</v>
      </c>
      <c r="G754" t="s">
        <v>23</v>
      </c>
      <c r="H754" t="s">
        <v>772</v>
      </c>
      <c r="I754" t="s">
        <v>8</v>
      </c>
      <c r="J754" t="s">
        <v>26</v>
      </c>
      <c r="K754" t="s">
        <v>862</v>
      </c>
      <c r="L754" t="s">
        <v>842</v>
      </c>
    </row>
    <row r="755" spans="1:12" x14ac:dyDescent="0.2">
      <c r="A755">
        <v>2011</v>
      </c>
      <c r="B755" s="1">
        <v>40687</v>
      </c>
      <c r="C755" s="3">
        <f t="shared" si="22"/>
        <v>2011</v>
      </c>
      <c r="D755" s="3">
        <f t="shared" si="23"/>
        <v>5</v>
      </c>
      <c r="E755" s="2">
        <v>0.69791666666666663</v>
      </c>
      <c r="F755" t="s">
        <v>86</v>
      </c>
      <c r="G755" t="s">
        <v>87</v>
      </c>
      <c r="H755" t="s">
        <v>780</v>
      </c>
      <c r="I755" t="s">
        <v>42</v>
      </c>
      <c r="J755" t="s">
        <v>26</v>
      </c>
      <c r="K755" t="s">
        <v>862</v>
      </c>
      <c r="L755" t="s">
        <v>842</v>
      </c>
    </row>
    <row r="756" spans="1:12" x14ac:dyDescent="0.2">
      <c r="A756">
        <v>2011</v>
      </c>
      <c r="B756" s="1">
        <v>40688</v>
      </c>
      <c r="C756" s="3">
        <f t="shared" si="22"/>
        <v>2011</v>
      </c>
      <c r="D756" s="3">
        <f t="shared" si="23"/>
        <v>5</v>
      </c>
      <c r="E756" s="2">
        <v>0.92638888888888893</v>
      </c>
      <c r="F756" t="s">
        <v>68</v>
      </c>
      <c r="G756" t="s">
        <v>69</v>
      </c>
      <c r="H756" t="s">
        <v>766</v>
      </c>
      <c r="I756" t="s">
        <v>231</v>
      </c>
      <c r="J756" t="s">
        <v>26</v>
      </c>
      <c r="K756" t="s">
        <v>862</v>
      </c>
      <c r="L756" t="s">
        <v>842</v>
      </c>
    </row>
    <row r="757" spans="1:12" x14ac:dyDescent="0.2">
      <c r="A757">
        <v>2011</v>
      </c>
      <c r="B757" s="1">
        <v>40689</v>
      </c>
      <c r="C757" s="3">
        <f t="shared" si="22"/>
        <v>2011</v>
      </c>
      <c r="D757" s="3">
        <f t="shared" si="23"/>
        <v>5</v>
      </c>
      <c r="E757" s="2">
        <v>4.1666666666666664E-2</v>
      </c>
      <c r="F757" t="s">
        <v>454</v>
      </c>
      <c r="G757" t="s">
        <v>455</v>
      </c>
      <c r="H757" t="s">
        <v>772</v>
      </c>
      <c r="I757" t="s">
        <v>8</v>
      </c>
      <c r="J757" t="s">
        <v>456</v>
      </c>
      <c r="K757" t="s">
        <v>862</v>
      </c>
      <c r="L757" t="s">
        <v>842</v>
      </c>
    </row>
    <row r="758" spans="1:12" x14ac:dyDescent="0.2">
      <c r="A758">
        <v>2011</v>
      </c>
      <c r="B758" s="1">
        <v>40689</v>
      </c>
      <c r="C758" s="3">
        <f t="shared" si="22"/>
        <v>2011</v>
      </c>
      <c r="D758" s="3">
        <f t="shared" si="23"/>
        <v>5</v>
      </c>
      <c r="E758" s="2">
        <v>0.77083333333333337</v>
      </c>
      <c r="F758" t="s">
        <v>155</v>
      </c>
      <c r="G758" t="s">
        <v>156</v>
      </c>
      <c r="H758" t="s">
        <v>772</v>
      </c>
      <c r="I758" t="s">
        <v>8</v>
      </c>
      <c r="J758" t="s">
        <v>26</v>
      </c>
      <c r="K758" t="s">
        <v>862</v>
      </c>
      <c r="L758" t="s">
        <v>842</v>
      </c>
    </row>
    <row r="759" spans="1:12" x14ac:dyDescent="0.2">
      <c r="A759">
        <v>2011</v>
      </c>
      <c r="B759" s="1">
        <v>40689</v>
      </c>
      <c r="C759" s="3">
        <f t="shared" si="22"/>
        <v>2011</v>
      </c>
      <c r="D759" s="3">
        <f t="shared" si="23"/>
        <v>5</v>
      </c>
      <c r="E759" s="2">
        <v>0.8305555555555556</v>
      </c>
      <c r="F759" t="s">
        <v>106</v>
      </c>
      <c r="G759" t="s">
        <v>107</v>
      </c>
      <c r="H759" t="s">
        <v>767</v>
      </c>
      <c r="I759" t="s">
        <v>231</v>
      </c>
      <c r="J759" t="s">
        <v>26</v>
      </c>
      <c r="K759" t="s">
        <v>862</v>
      </c>
      <c r="L759" t="s">
        <v>842</v>
      </c>
    </row>
    <row r="760" spans="1:12" x14ac:dyDescent="0.2">
      <c r="A760">
        <v>2011</v>
      </c>
      <c r="B760" s="1">
        <v>40692</v>
      </c>
      <c r="C760" s="3">
        <f t="shared" si="22"/>
        <v>2011</v>
      </c>
      <c r="D760" s="3">
        <f t="shared" si="23"/>
        <v>5</v>
      </c>
      <c r="E760" s="2">
        <v>0.77083333333333337</v>
      </c>
      <c r="F760" t="s">
        <v>254</v>
      </c>
      <c r="G760" t="s">
        <v>90</v>
      </c>
      <c r="H760" t="s">
        <v>770</v>
      </c>
      <c r="I760" t="s">
        <v>231</v>
      </c>
      <c r="J760" t="s">
        <v>26</v>
      </c>
      <c r="K760" t="s">
        <v>862</v>
      </c>
      <c r="L760" t="s">
        <v>842</v>
      </c>
    </row>
    <row r="761" spans="1:12" x14ac:dyDescent="0.2">
      <c r="A761">
        <v>2011</v>
      </c>
      <c r="B761" s="1">
        <v>40696</v>
      </c>
      <c r="C761" s="3">
        <f t="shared" si="22"/>
        <v>2011</v>
      </c>
      <c r="D761" s="3">
        <f t="shared" si="23"/>
        <v>6</v>
      </c>
      <c r="E761" s="2">
        <v>0.98958333333333337</v>
      </c>
      <c r="F761" t="s">
        <v>6</v>
      </c>
      <c r="G761" t="s">
        <v>7</v>
      </c>
      <c r="H761" t="s">
        <v>772</v>
      </c>
      <c r="I761" t="s">
        <v>8</v>
      </c>
      <c r="J761" t="s">
        <v>26</v>
      </c>
      <c r="K761" t="s">
        <v>862</v>
      </c>
      <c r="L761" t="s">
        <v>842</v>
      </c>
    </row>
    <row r="762" spans="1:12" x14ac:dyDescent="0.2">
      <c r="A762">
        <v>2011</v>
      </c>
      <c r="B762" s="1">
        <v>40699</v>
      </c>
      <c r="C762" s="3">
        <f t="shared" si="22"/>
        <v>2011</v>
      </c>
      <c r="D762" s="3">
        <f t="shared" si="23"/>
        <v>6</v>
      </c>
      <c r="E762" s="2">
        <v>0.83472222222222225</v>
      </c>
      <c r="F762" t="s">
        <v>44</v>
      </c>
      <c r="G762" t="s">
        <v>45</v>
      </c>
      <c r="H762" t="s">
        <v>777</v>
      </c>
      <c r="I762" t="s">
        <v>117</v>
      </c>
      <c r="J762" t="s">
        <v>438</v>
      </c>
      <c r="K762" t="s">
        <v>762</v>
      </c>
      <c r="L762" t="s">
        <v>803</v>
      </c>
    </row>
    <row r="763" spans="1:12" x14ac:dyDescent="0.2">
      <c r="A763">
        <v>2011</v>
      </c>
      <c r="B763" s="1">
        <v>40699</v>
      </c>
      <c r="C763" s="3">
        <f t="shared" si="22"/>
        <v>2011</v>
      </c>
      <c r="D763" s="3">
        <f t="shared" si="23"/>
        <v>6</v>
      </c>
      <c r="E763" s="2">
        <v>0.22916666666666666</v>
      </c>
      <c r="F763" t="s">
        <v>12</v>
      </c>
      <c r="G763" t="s">
        <v>13</v>
      </c>
      <c r="H763" t="s">
        <v>780</v>
      </c>
      <c r="I763" t="s">
        <v>334</v>
      </c>
      <c r="J763" t="s">
        <v>111</v>
      </c>
      <c r="K763" t="s">
        <v>862</v>
      </c>
      <c r="L763" t="s">
        <v>842</v>
      </c>
    </row>
    <row r="764" spans="1:12" x14ac:dyDescent="0.2">
      <c r="A764">
        <v>2011</v>
      </c>
      <c r="B764" s="1">
        <v>40700</v>
      </c>
      <c r="C764" s="3">
        <f t="shared" si="22"/>
        <v>2011</v>
      </c>
      <c r="D764" s="3">
        <f t="shared" si="23"/>
        <v>6</v>
      </c>
      <c r="E764" s="2">
        <v>9.0277777777777769E-3</v>
      </c>
      <c r="F764" t="s">
        <v>12</v>
      </c>
      <c r="G764" t="s">
        <v>13</v>
      </c>
      <c r="H764" t="s">
        <v>780</v>
      </c>
      <c r="I764" t="s">
        <v>42</v>
      </c>
      <c r="J764" t="s">
        <v>457</v>
      </c>
      <c r="K764" t="s">
        <v>762</v>
      </c>
      <c r="L764" t="s">
        <v>803</v>
      </c>
    </row>
    <row r="765" spans="1:12" x14ac:dyDescent="0.2">
      <c r="A765">
        <v>2011</v>
      </c>
      <c r="B765" s="1">
        <v>40700</v>
      </c>
      <c r="C765" s="3">
        <f t="shared" si="22"/>
        <v>2011</v>
      </c>
      <c r="D765" s="3">
        <f t="shared" si="23"/>
        <v>6</v>
      </c>
      <c r="E765" s="2">
        <v>9.0277777777777769E-3</v>
      </c>
      <c r="F765" t="s">
        <v>16</v>
      </c>
      <c r="G765" t="s">
        <v>17</v>
      </c>
      <c r="H765" t="s">
        <v>782</v>
      </c>
      <c r="I765" t="s">
        <v>42</v>
      </c>
      <c r="J765" t="s">
        <v>457</v>
      </c>
      <c r="K765" t="s">
        <v>762</v>
      </c>
      <c r="L765" t="s">
        <v>803</v>
      </c>
    </row>
    <row r="766" spans="1:12" x14ac:dyDescent="0.2">
      <c r="A766">
        <v>2011</v>
      </c>
      <c r="B766" s="1">
        <v>40700</v>
      </c>
      <c r="C766" s="3">
        <f t="shared" si="22"/>
        <v>2011</v>
      </c>
      <c r="D766" s="3">
        <f t="shared" si="23"/>
        <v>6</v>
      </c>
      <c r="E766" s="2">
        <v>0.625</v>
      </c>
      <c r="F766" t="s">
        <v>104</v>
      </c>
      <c r="G766" t="s">
        <v>105</v>
      </c>
      <c r="H766" t="s">
        <v>780</v>
      </c>
      <c r="I766" t="s">
        <v>42</v>
      </c>
      <c r="J766" t="s">
        <v>458</v>
      </c>
      <c r="K766" t="s">
        <v>762</v>
      </c>
      <c r="L766" t="s">
        <v>803</v>
      </c>
    </row>
    <row r="767" spans="1:12" x14ac:dyDescent="0.2">
      <c r="A767">
        <v>2011</v>
      </c>
      <c r="B767" s="1">
        <v>40701</v>
      </c>
      <c r="C767" s="3">
        <f t="shared" si="22"/>
        <v>2011</v>
      </c>
      <c r="D767" s="3">
        <f t="shared" si="23"/>
        <v>6</v>
      </c>
      <c r="E767" s="2">
        <v>0.58333333333333337</v>
      </c>
      <c r="F767" t="s">
        <v>48</v>
      </c>
      <c r="G767" t="s">
        <v>49</v>
      </c>
      <c r="H767" t="s">
        <v>766</v>
      </c>
      <c r="I767" t="s">
        <v>231</v>
      </c>
      <c r="J767" t="s">
        <v>26</v>
      </c>
      <c r="K767" t="s">
        <v>862</v>
      </c>
      <c r="L767" t="s">
        <v>842</v>
      </c>
    </row>
    <row r="768" spans="1:12" x14ac:dyDescent="0.2">
      <c r="A768">
        <v>2011</v>
      </c>
      <c r="B768" s="1">
        <v>40703</v>
      </c>
      <c r="C768" s="3">
        <f t="shared" si="22"/>
        <v>2011</v>
      </c>
      <c r="D768" s="3">
        <f t="shared" si="23"/>
        <v>6</v>
      </c>
      <c r="E768" s="2">
        <v>0.1875</v>
      </c>
      <c r="F768" t="s">
        <v>36</v>
      </c>
      <c r="G768" t="s">
        <v>37</v>
      </c>
      <c r="H768" t="s">
        <v>766</v>
      </c>
      <c r="I768" t="s">
        <v>231</v>
      </c>
      <c r="J768" t="s">
        <v>111</v>
      </c>
      <c r="K768" t="s">
        <v>862</v>
      </c>
      <c r="L768" t="s">
        <v>842</v>
      </c>
    </row>
    <row r="769" spans="1:12" x14ac:dyDescent="0.2">
      <c r="A769">
        <v>2011</v>
      </c>
      <c r="B769" s="1">
        <v>40703</v>
      </c>
      <c r="C769" s="3">
        <f t="shared" si="22"/>
        <v>2011</v>
      </c>
      <c r="D769" s="3">
        <f t="shared" si="23"/>
        <v>6</v>
      </c>
      <c r="E769" s="2">
        <v>0.74375000000000002</v>
      </c>
      <c r="F769" t="s">
        <v>459</v>
      </c>
      <c r="G769" t="s">
        <v>460</v>
      </c>
      <c r="H769" t="s">
        <v>767</v>
      </c>
      <c r="I769" t="s">
        <v>34</v>
      </c>
      <c r="J769" t="s">
        <v>111</v>
      </c>
      <c r="K769" t="s">
        <v>862</v>
      </c>
      <c r="L769" t="s">
        <v>842</v>
      </c>
    </row>
    <row r="770" spans="1:12" x14ac:dyDescent="0.2">
      <c r="A770">
        <v>2011</v>
      </c>
      <c r="B770" s="1">
        <v>40706</v>
      </c>
      <c r="C770" s="3">
        <f t="shared" si="22"/>
        <v>2011</v>
      </c>
      <c r="D770" s="3">
        <f t="shared" si="23"/>
        <v>6</v>
      </c>
      <c r="E770" s="2">
        <v>0.79166666666666663</v>
      </c>
      <c r="F770" t="s">
        <v>22</v>
      </c>
      <c r="G770" t="s">
        <v>23</v>
      </c>
      <c r="H770" t="s">
        <v>772</v>
      </c>
      <c r="I770" t="s">
        <v>231</v>
      </c>
      <c r="J770" t="s">
        <v>111</v>
      </c>
      <c r="K770" t="s">
        <v>862</v>
      </c>
      <c r="L770" t="s">
        <v>842</v>
      </c>
    </row>
    <row r="771" spans="1:12" x14ac:dyDescent="0.2">
      <c r="A771">
        <v>2011</v>
      </c>
      <c r="B771" s="1">
        <v>40709</v>
      </c>
      <c r="C771" s="3">
        <f t="shared" ref="C771:C834" si="24">YEAR(B771)</f>
        <v>2011</v>
      </c>
      <c r="D771" s="3">
        <f t="shared" ref="D771:D834" si="25">MONTH(B771)</f>
        <v>6</v>
      </c>
      <c r="E771" s="2">
        <v>0.80208333333333337</v>
      </c>
      <c r="F771" t="s">
        <v>155</v>
      </c>
      <c r="G771" t="s">
        <v>156</v>
      </c>
      <c r="H771" t="s">
        <v>772</v>
      </c>
      <c r="I771" t="s">
        <v>8</v>
      </c>
      <c r="J771" t="s">
        <v>111</v>
      </c>
      <c r="K771" t="s">
        <v>862</v>
      </c>
      <c r="L771" t="s">
        <v>842</v>
      </c>
    </row>
    <row r="772" spans="1:12" x14ac:dyDescent="0.2">
      <c r="A772">
        <v>2011</v>
      </c>
      <c r="B772" s="1">
        <v>40709</v>
      </c>
      <c r="C772" s="3">
        <f t="shared" si="24"/>
        <v>2011</v>
      </c>
      <c r="D772" s="3">
        <f t="shared" si="25"/>
        <v>6</v>
      </c>
      <c r="E772" s="2">
        <v>0.80347222222222225</v>
      </c>
      <c r="F772" t="s">
        <v>39</v>
      </c>
      <c r="G772" t="s">
        <v>40</v>
      </c>
      <c r="H772" t="s">
        <v>772</v>
      </c>
      <c r="I772" t="s">
        <v>8</v>
      </c>
      <c r="J772" t="s">
        <v>111</v>
      </c>
      <c r="K772" t="s">
        <v>862</v>
      </c>
      <c r="L772" t="s">
        <v>842</v>
      </c>
    </row>
    <row r="773" spans="1:12" x14ac:dyDescent="0.2">
      <c r="A773">
        <v>2011</v>
      </c>
      <c r="B773" s="1">
        <v>40712</v>
      </c>
      <c r="C773" s="3">
        <f t="shared" si="24"/>
        <v>2011</v>
      </c>
      <c r="D773" s="3">
        <f t="shared" si="25"/>
        <v>6</v>
      </c>
      <c r="E773" s="2">
        <v>0.64583333333333337</v>
      </c>
      <c r="F773" t="s">
        <v>155</v>
      </c>
      <c r="G773" t="s">
        <v>156</v>
      </c>
      <c r="H773" t="s">
        <v>772</v>
      </c>
      <c r="I773" t="s">
        <v>8</v>
      </c>
      <c r="J773" t="s">
        <v>111</v>
      </c>
      <c r="K773" t="s">
        <v>862</v>
      </c>
      <c r="L773" t="s">
        <v>842</v>
      </c>
    </row>
    <row r="774" spans="1:12" x14ac:dyDescent="0.2">
      <c r="A774">
        <v>2011</v>
      </c>
      <c r="B774" s="1">
        <v>40712</v>
      </c>
      <c r="C774" s="3">
        <f t="shared" si="24"/>
        <v>2011</v>
      </c>
      <c r="D774" s="3">
        <f t="shared" si="25"/>
        <v>6</v>
      </c>
      <c r="E774" s="2">
        <v>0.70833333333333337</v>
      </c>
      <c r="F774" t="s">
        <v>10</v>
      </c>
      <c r="G774" t="s">
        <v>11</v>
      </c>
      <c r="H774" t="s">
        <v>772</v>
      </c>
      <c r="I774" t="s">
        <v>8</v>
      </c>
      <c r="J774" t="s">
        <v>111</v>
      </c>
      <c r="K774" t="s">
        <v>862</v>
      </c>
      <c r="L774" t="s">
        <v>842</v>
      </c>
    </row>
    <row r="775" spans="1:12" x14ac:dyDescent="0.2">
      <c r="A775">
        <v>2011</v>
      </c>
      <c r="B775" s="1">
        <v>40715</v>
      </c>
      <c r="C775" s="3">
        <f t="shared" si="24"/>
        <v>2011</v>
      </c>
      <c r="D775" s="3">
        <f t="shared" si="25"/>
        <v>6</v>
      </c>
      <c r="E775" s="2">
        <v>0.77083333333333337</v>
      </c>
      <c r="F775" t="s">
        <v>461</v>
      </c>
      <c r="H775" t="s">
        <v>803</v>
      </c>
      <c r="I775" t="s">
        <v>231</v>
      </c>
      <c r="J775" t="s">
        <v>26</v>
      </c>
      <c r="K775" t="s">
        <v>862</v>
      </c>
      <c r="L775" t="s">
        <v>842</v>
      </c>
    </row>
    <row r="776" spans="1:12" x14ac:dyDescent="0.2">
      <c r="A776">
        <v>2011</v>
      </c>
      <c r="B776" s="1">
        <v>40715</v>
      </c>
      <c r="C776" s="3">
        <f t="shared" si="24"/>
        <v>2011</v>
      </c>
      <c r="D776" s="3">
        <f t="shared" si="25"/>
        <v>6</v>
      </c>
      <c r="E776" s="2">
        <v>0.90625</v>
      </c>
      <c r="F776" t="s">
        <v>36</v>
      </c>
      <c r="G776" t="s">
        <v>37</v>
      </c>
      <c r="H776" t="s">
        <v>766</v>
      </c>
      <c r="I776" t="s">
        <v>231</v>
      </c>
      <c r="J776" t="s">
        <v>111</v>
      </c>
      <c r="K776" t="s">
        <v>862</v>
      </c>
      <c r="L776" t="s">
        <v>842</v>
      </c>
    </row>
    <row r="777" spans="1:12" x14ac:dyDescent="0.2">
      <c r="A777">
        <v>2011</v>
      </c>
      <c r="B777" s="1">
        <v>40716</v>
      </c>
      <c r="C777" s="3">
        <f t="shared" si="24"/>
        <v>2011</v>
      </c>
      <c r="D777" s="3">
        <f t="shared" si="25"/>
        <v>6</v>
      </c>
      <c r="E777" s="2">
        <v>0.40694444444444444</v>
      </c>
      <c r="F777" t="s">
        <v>322</v>
      </c>
      <c r="G777" t="s">
        <v>323</v>
      </c>
      <c r="H777" t="s">
        <v>766</v>
      </c>
      <c r="I777" t="s">
        <v>8</v>
      </c>
      <c r="J777" t="s">
        <v>26</v>
      </c>
      <c r="K777" t="s">
        <v>862</v>
      </c>
      <c r="L777" t="s">
        <v>842</v>
      </c>
    </row>
    <row r="778" spans="1:12" x14ac:dyDescent="0.2">
      <c r="A778">
        <v>2011</v>
      </c>
      <c r="B778" s="1">
        <v>40716</v>
      </c>
      <c r="C778" s="3">
        <f t="shared" si="24"/>
        <v>2011</v>
      </c>
      <c r="D778" s="3">
        <f t="shared" si="25"/>
        <v>6</v>
      </c>
      <c r="E778" s="2">
        <v>0.79166666666666663</v>
      </c>
      <c r="F778" t="s">
        <v>112</v>
      </c>
      <c r="G778" t="s">
        <v>113</v>
      </c>
      <c r="H778" t="s">
        <v>772</v>
      </c>
      <c r="I778" t="s">
        <v>8</v>
      </c>
      <c r="J778" t="s">
        <v>111</v>
      </c>
      <c r="K778" t="s">
        <v>862</v>
      </c>
      <c r="L778" t="s">
        <v>842</v>
      </c>
    </row>
    <row r="779" spans="1:12" x14ac:dyDescent="0.2">
      <c r="A779">
        <v>2011</v>
      </c>
      <c r="B779" s="1">
        <v>40718</v>
      </c>
      <c r="C779" s="3">
        <f t="shared" si="24"/>
        <v>2011</v>
      </c>
      <c r="D779" s="3">
        <f t="shared" si="25"/>
        <v>6</v>
      </c>
      <c r="E779" s="2">
        <v>0.77083333333333337</v>
      </c>
      <c r="F779" t="s">
        <v>112</v>
      </c>
      <c r="G779" t="s">
        <v>113</v>
      </c>
      <c r="H779" t="s">
        <v>772</v>
      </c>
      <c r="I779" t="s">
        <v>8</v>
      </c>
      <c r="J779" t="s">
        <v>111</v>
      </c>
      <c r="K779" t="s">
        <v>862</v>
      </c>
      <c r="L779" t="s">
        <v>842</v>
      </c>
    </row>
    <row r="780" spans="1:12" x14ac:dyDescent="0.2">
      <c r="A780">
        <v>2011</v>
      </c>
      <c r="B780" s="1">
        <v>40720</v>
      </c>
      <c r="C780" s="3">
        <f t="shared" si="24"/>
        <v>2011</v>
      </c>
      <c r="D780" s="3">
        <f t="shared" si="25"/>
        <v>6</v>
      </c>
      <c r="E780" s="2">
        <v>0.75</v>
      </c>
      <c r="F780" t="s">
        <v>112</v>
      </c>
      <c r="G780" t="s">
        <v>113</v>
      </c>
      <c r="H780" t="s">
        <v>772</v>
      </c>
      <c r="I780" t="s">
        <v>8</v>
      </c>
      <c r="J780" t="s">
        <v>111</v>
      </c>
      <c r="K780" t="s">
        <v>862</v>
      </c>
      <c r="L780" t="s">
        <v>842</v>
      </c>
    </row>
    <row r="781" spans="1:12" x14ac:dyDescent="0.2">
      <c r="A781">
        <v>2011</v>
      </c>
      <c r="B781" s="1">
        <v>40721</v>
      </c>
      <c r="C781" s="3">
        <f t="shared" si="24"/>
        <v>2011</v>
      </c>
      <c r="D781" s="3">
        <f t="shared" si="25"/>
        <v>6</v>
      </c>
      <c r="E781" s="2">
        <v>0</v>
      </c>
      <c r="F781" t="s">
        <v>279</v>
      </c>
      <c r="G781" t="s">
        <v>260</v>
      </c>
      <c r="H781" t="s">
        <v>766</v>
      </c>
      <c r="I781" t="s">
        <v>8</v>
      </c>
      <c r="J781" t="s">
        <v>111</v>
      </c>
      <c r="K781" t="s">
        <v>862</v>
      </c>
      <c r="L781" t="s">
        <v>842</v>
      </c>
    </row>
    <row r="782" spans="1:12" x14ac:dyDescent="0.2">
      <c r="A782">
        <v>2011</v>
      </c>
      <c r="B782" s="1">
        <v>40724</v>
      </c>
      <c r="C782" s="3">
        <f t="shared" si="24"/>
        <v>2011</v>
      </c>
      <c r="D782" s="3">
        <f t="shared" si="25"/>
        <v>6</v>
      </c>
      <c r="E782" s="2">
        <v>0.59097222222222223</v>
      </c>
      <c r="F782" t="s">
        <v>52</v>
      </c>
      <c r="G782" t="s">
        <v>53</v>
      </c>
      <c r="H782" t="s">
        <v>782</v>
      </c>
      <c r="I782" t="s">
        <v>117</v>
      </c>
      <c r="J782" t="s">
        <v>462</v>
      </c>
      <c r="K782" t="s">
        <v>762</v>
      </c>
      <c r="L782" t="s">
        <v>803</v>
      </c>
    </row>
    <row r="783" spans="1:12" x14ac:dyDescent="0.2">
      <c r="A783">
        <v>2011</v>
      </c>
      <c r="B783" s="1">
        <v>40724</v>
      </c>
      <c r="C783" s="3">
        <f t="shared" si="24"/>
        <v>2011</v>
      </c>
      <c r="D783" s="3">
        <f t="shared" si="25"/>
        <v>6</v>
      </c>
      <c r="E783" s="2">
        <v>0.9375</v>
      </c>
      <c r="F783" t="s">
        <v>36</v>
      </c>
      <c r="G783" t="s">
        <v>37</v>
      </c>
      <c r="H783" t="s">
        <v>766</v>
      </c>
      <c r="I783" t="s">
        <v>231</v>
      </c>
      <c r="J783" t="s">
        <v>26</v>
      </c>
      <c r="K783" t="s">
        <v>862</v>
      </c>
      <c r="L783" t="s">
        <v>842</v>
      </c>
    </row>
    <row r="784" spans="1:12" x14ac:dyDescent="0.2">
      <c r="A784">
        <v>2011</v>
      </c>
      <c r="B784" s="1">
        <v>40725</v>
      </c>
      <c r="C784" s="3">
        <f t="shared" si="24"/>
        <v>2011</v>
      </c>
      <c r="D784" s="3">
        <f t="shared" si="25"/>
        <v>7</v>
      </c>
      <c r="E784" s="2">
        <v>0.70833333333333337</v>
      </c>
      <c r="F784" t="s">
        <v>208</v>
      </c>
      <c r="G784" t="s">
        <v>209</v>
      </c>
      <c r="H784" t="s">
        <v>770</v>
      </c>
      <c r="I784" t="s">
        <v>210</v>
      </c>
      <c r="J784" t="s">
        <v>26</v>
      </c>
      <c r="K784" t="s">
        <v>862</v>
      </c>
      <c r="L784" t="s">
        <v>842</v>
      </c>
    </row>
    <row r="785" spans="1:12" x14ac:dyDescent="0.2">
      <c r="A785">
        <v>2011</v>
      </c>
      <c r="B785" s="1">
        <v>40726</v>
      </c>
      <c r="C785" s="3">
        <f t="shared" si="24"/>
        <v>2011</v>
      </c>
      <c r="D785" s="3">
        <f t="shared" si="25"/>
        <v>7</v>
      </c>
      <c r="E785" s="2">
        <v>0.84375</v>
      </c>
      <c r="F785" t="s">
        <v>89</v>
      </c>
      <c r="G785" t="s">
        <v>90</v>
      </c>
      <c r="H785" t="s">
        <v>770</v>
      </c>
      <c r="I785" t="s">
        <v>231</v>
      </c>
      <c r="J785" t="s">
        <v>26</v>
      </c>
      <c r="K785" t="s">
        <v>862</v>
      </c>
      <c r="L785" t="s">
        <v>842</v>
      </c>
    </row>
    <row r="786" spans="1:12" x14ac:dyDescent="0.2">
      <c r="A786">
        <v>2011</v>
      </c>
      <c r="B786" s="1">
        <v>40728</v>
      </c>
      <c r="C786" s="3">
        <f t="shared" si="24"/>
        <v>2011</v>
      </c>
      <c r="D786" s="3">
        <f t="shared" si="25"/>
        <v>7</v>
      </c>
      <c r="E786" s="2">
        <v>0.75</v>
      </c>
      <c r="F786" t="s">
        <v>22</v>
      </c>
      <c r="G786" t="s">
        <v>23</v>
      </c>
      <c r="H786" t="s">
        <v>772</v>
      </c>
      <c r="I786" t="s">
        <v>8</v>
      </c>
      <c r="J786" t="s">
        <v>26</v>
      </c>
      <c r="K786" t="s">
        <v>862</v>
      </c>
      <c r="L786" t="s">
        <v>842</v>
      </c>
    </row>
    <row r="787" spans="1:12" x14ac:dyDescent="0.2">
      <c r="A787">
        <v>2011</v>
      </c>
      <c r="B787" s="1">
        <v>40735</v>
      </c>
      <c r="C787" s="3">
        <f t="shared" si="24"/>
        <v>2011</v>
      </c>
      <c r="D787" s="3">
        <f t="shared" si="25"/>
        <v>7</v>
      </c>
      <c r="E787" s="2">
        <v>0.375</v>
      </c>
      <c r="F787" t="s">
        <v>89</v>
      </c>
      <c r="G787" t="s">
        <v>90</v>
      </c>
      <c r="H787" t="s">
        <v>770</v>
      </c>
      <c r="I787" t="s">
        <v>231</v>
      </c>
      <c r="J787" t="s">
        <v>26</v>
      </c>
      <c r="K787" t="s">
        <v>862</v>
      </c>
      <c r="L787" t="s">
        <v>842</v>
      </c>
    </row>
    <row r="788" spans="1:12" x14ac:dyDescent="0.2">
      <c r="A788">
        <v>2011</v>
      </c>
      <c r="B788" s="1">
        <v>40735</v>
      </c>
      <c r="C788" s="3">
        <f t="shared" si="24"/>
        <v>2011</v>
      </c>
      <c r="D788" s="3">
        <f t="shared" si="25"/>
        <v>7</v>
      </c>
      <c r="E788" s="2">
        <v>0.375</v>
      </c>
      <c r="F788" t="s">
        <v>36</v>
      </c>
      <c r="G788" t="s">
        <v>37</v>
      </c>
      <c r="H788" t="s">
        <v>766</v>
      </c>
      <c r="I788" t="s">
        <v>231</v>
      </c>
      <c r="J788" t="s">
        <v>26</v>
      </c>
      <c r="K788" t="s">
        <v>862</v>
      </c>
      <c r="L788" t="s">
        <v>842</v>
      </c>
    </row>
    <row r="789" spans="1:12" x14ac:dyDescent="0.2">
      <c r="A789">
        <v>2011</v>
      </c>
      <c r="B789" s="1">
        <v>40735</v>
      </c>
      <c r="C789" s="3">
        <f t="shared" si="24"/>
        <v>2011</v>
      </c>
      <c r="D789" s="3">
        <f t="shared" si="25"/>
        <v>7</v>
      </c>
      <c r="E789" s="2">
        <v>0.46875</v>
      </c>
      <c r="F789" t="s">
        <v>89</v>
      </c>
      <c r="G789" t="s">
        <v>90</v>
      </c>
      <c r="H789" t="s">
        <v>770</v>
      </c>
      <c r="I789" t="s">
        <v>231</v>
      </c>
      <c r="J789" t="s">
        <v>26</v>
      </c>
      <c r="K789" t="s">
        <v>862</v>
      </c>
      <c r="L789" t="s">
        <v>842</v>
      </c>
    </row>
    <row r="790" spans="1:12" x14ac:dyDescent="0.2">
      <c r="A790">
        <v>2011</v>
      </c>
      <c r="B790" s="1">
        <v>40735</v>
      </c>
      <c r="C790" s="3">
        <f t="shared" si="24"/>
        <v>2011</v>
      </c>
      <c r="D790" s="3">
        <f t="shared" si="25"/>
        <v>7</v>
      </c>
      <c r="E790" s="2">
        <v>0.6020833333333333</v>
      </c>
      <c r="F790" t="s">
        <v>379</v>
      </c>
      <c r="G790" t="s">
        <v>380</v>
      </c>
      <c r="H790" t="s">
        <v>769</v>
      </c>
      <c r="I790" t="s">
        <v>231</v>
      </c>
      <c r="J790" t="s">
        <v>26</v>
      </c>
      <c r="K790" t="s">
        <v>862</v>
      </c>
      <c r="L790" t="s">
        <v>842</v>
      </c>
    </row>
    <row r="791" spans="1:12" x14ac:dyDescent="0.2">
      <c r="A791">
        <v>2011</v>
      </c>
      <c r="B791" s="1">
        <v>40742</v>
      </c>
      <c r="C791" s="3">
        <f t="shared" si="24"/>
        <v>2011</v>
      </c>
      <c r="D791" s="3">
        <f t="shared" si="25"/>
        <v>7</v>
      </c>
      <c r="E791" s="2">
        <v>0.70833333333333337</v>
      </c>
      <c r="F791" t="s">
        <v>89</v>
      </c>
      <c r="G791" t="s">
        <v>90</v>
      </c>
      <c r="H791" t="s">
        <v>770</v>
      </c>
      <c r="I791" t="s">
        <v>231</v>
      </c>
      <c r="J791" t="s">
        <v>26</v>
      </c>
      <c r="K791" t="s">
        <v>862</v>
      </c>
      <c r="L791" t="s">
        <v>842</v>
      </c>
    </row>
    <row r="792" spans="1:12" x14ac:dyDescent="0.2">
      <c r="A792">
        <v>2011</v>
      </c>
      <c r="B792" s="1">
        <v>40746</v>
      </c>
      <c r="C792" s="3">
        <f t="shared" si="24"/>
        <v>2011</v>
      </c>
      <c r="D792" s="3">
        <f t="shared" si="25"/>
        <v>7</v>
      </c>
      <c r="E792" s="2">
        <v>0.48194444444444445</v>
      </c>
      <c r="F792" t="s">
        <v>48</v>
      </c>
      <c r="G792" t="s">
        <v>49</v>
      </c>
      <c r="H792" t="s">
        <v>766</v>
      </c>
      <c r="I792" t="s">
        <v>231</v>
      </c>
      <c r="J792" t="s">
        <v>248</v>
      </c>
      <c r="K792" t="s">
        <v>762</v>
      </c>
      <c r="L792" t="s">
        <v>803</v>
      </c>
    </row>
    <row r="793" spans="1:12" x14ac:dyDescent="0.2">
      <c r="A793">
        <v>2011</v>
      </c>
      <c r="B793" s="1">
        <v>40747</v>
      </c>
      <c r="C793" s="3">
        <f t="shared" si="24"/>
        <v>2011</v>
      </c>
      <c r="D793" s="3">
        <f t="shared" si="25"/>
        <v>7</v>
      </c>
      <c r="E793" s="2">
        <v>0.10416666666666667</v>
      </c>
      <c r="F793" t="s">
        <v>36</v>
      </c>
      <c r="G793" t="s">
        <v>37</v>
      </c>
      <c r="H793" t="s">
        <v>766</v>
      </c>
      <c r="I793" t="s">
        <v>231</v>
      </c>
      <c r="J793" t="s">
        <v>26</v>
      </c>
      <c r="K793" t="s">
        <v>862</v>
      </c>
      <c r="L793" t="s">
        <v>842</v>
      </c>
    </row>
    <row r="794" spans="1:12" x14ac:dyDescent="0.2">
      <c r="A794">
        <v>2011</v>
      </c>
      <c r="B794" s="1">
        <v>40752</v>
      </c>
      <c r="C794" s="3">
        <f t="shared" si="24"/>
        <v>2011</v>
      </c>
      <c r="D794" s="3">
        <f t="shared" si="25"/>
        <v>7</v>
      </c>
      <c r="E794" s="2">
        <v>9.7222222222222224E-3</v>
      </c>
      <c r="F794" t="s">
        <v>68</v>
      </c>
      <c r="G794" t="s">
        <v>69</v>
      </c>
      <c r="H794" t="s">
        <v>766</v>
      </c>
      <c r="I794" t="s">
        <v>231</v>
      </c>
      <c r="J794" t="s">
        <v>26</v>
      </c>
      <c r="K794" t="s">
        <v>862</v>
      </c>
      <c r="L794" t="s">
        <v>842</v>
      </c>
    </row>
    <row r="795" spans="1:12" x14ac:dyDescent="0.2">
      <c r="A795">
        <v>2011</v>
      </c>
      <c r="B795" s="1">
        <v>40753</v>
      </c>
      <c r="C795" s="3">
        <f t="shared" si="24"/>
        <v>2011</v>
      </c>
      <c r="D795" s="3">
        <f t="shared" si="25"/>
        <v>7</v>
      </c>
      <c r="E795" s="2">
        <v>0.86458333333333337</v>
      </c>
      <c r="F795" t="s">
        <v>239</v>
      </c>
      <c r="G795" t="s">
        <v>240</v>
      </c>
      <c r="H795" t="s">
        <v>767</v>
      </c>
      <c r="I795" t="s">
        <v>231</v>
      </c>
      <c r="J795" t="s">
        <v>26</v>
      </c>
      <c r="K795" t="s">
        <v>862</v>
      </c>
      <c r="L795" t="s">
        <v>842</v>
      </c>
    </row>
    <row r="796" spans="1:12" x14ac:dyDescent="0.2">
      <c r="A796">
        <v>2011</v>
      </c>
      <c r="B796" s="1">
        <v>40757</v>
      </c>
      <c r="C796" s="3">
        <f t="shared" si="24"/>
        <v>2011</v>
      </c>
      <c r="D796" s="3">
        <f t="shared" si="25"/>
        <v>8</v>
      </c>
      <c r="E796" s="2">
        <v>0.89583333333333337</v>
      </c>
      <c r="F796" t="s">
        <v>36</v>
      </c>
      <c r="G796" t="s">
        <v>37</v>
      </c>
      <c r="H796" t="s">
        <v>766</v>
      </c>
      <c r="I796" t="s">
        <v>231</v>
      </c>
      <c r="J796" t="s">
        <v>26</v>
      </c>
      <c r="K796" t="s">
        <v>862</v>
      </c>
      <c r="L796" t="s">
        <v>842</v>
      </c>
    </row>
    <row r="797" spans="1:12" x14ac:dyDescent="0.2">
      <c r="A797">
        <v>2011</v>
      </c>
      <c r="B797" s="1">
        <v>40763</v>
      </c>
      <c r="C797" s="3">
        <f t="shared" si="24"/>
        <v>2011</v>
      </c>
      <c r="D797" s="3">
        <f t="shared" si="25"/>
        <v>8</v>
      </c>
      <c r="E797" s="2">
        <v>0.81666666666666665</v>
      </c>
      <c r="F797" t="s">
        <v>86</v>
      </c>
      <c r="G797" t="s">
        <v>87</v>
      </c>
      <c r="H797" t="s">
        <v>780</v>
      </c>
      <c r="I797" t="s">
        <v>42</v>
      </c>
      <c r="J797" t="s">
        <v>438</v>
      </c>
      <c r="K797" t="s">
        <v>762</v>
      </c>
      <c r="L797" t="s">
        <v>803</v>
      </c>
    </row>
    <row r="798" spans="1:12" x14ac:dyDescent="0.2">
      <c r="A798">
        <v>2011</v>
      </c>
      <c r="B798" s="1">
        <v>40763</v>
      </c>
      <c r="C798" s="3">
        <f t="shared" si="24"/>
        <v>2011</v>
      </c>
      <c r="D798" s="3">
        <f t="shared" si="25"/>
        <v>8</v>
      </c>
      <c r="E798" s="2">
        <v>0.81666666666666665</v>
      </c>
      <c r="F798" t="s">
        <v>86</v>
      </c>
      <c r="G798" t="s">
        <v>87</v>
      </c>
      <c r="H798" t="s">
        <v>780</v>
      </c>
      <c r="I798" t="s">
        <v>42</v>
      </c>
      <c r="J798" t="s">
        <v>438</v>
      </c>
      <c r="K798" t="s">
        <v>862</v>
      </c>
      <c r="L798" t="s">
        <v>842</v>
      </c>
    </row>
    <row r="799" spans="1:12" x14ac:dyDescent="0.2">
      <c r="A799">
        <v>2011</v>
      </c>
      <c r="B799" s="1">
        <v>40763</v>
      </c>
      <c r="C799" s="3">
        <f t="shared" si="24"/>
        <v>2011</v>
      </c>
      <c r="D799" s="3">
        <f t="shared" si="25"/>
        <v>8</v>
      </c>
      <c r="E799" s="2">
        <v>0.87361111111111112</v>
      </c>
      <c r="F799" t="s">
        <v>86</v>
      </c>
      <c r="G799" t="s">
        <v>87</v>
      </c>
      <c r="H799" t="s">
        <v>780</v>
      </c>
      <c r="I799" t="s">
        <v>42</v>
      </c>
      <c r="J799" t="s">
        <v>26</v>
      </c>
      <c r="K799" t="s">
        <v>862</v>
      </c>
      <c r="L799" t="s">
        <v>842</v>
      </c>
    </row>
    <row r="800" spans="1:12" x14ac:dyDescent="0.2">
      <c r="A800">
        <v>2011</v>
      </c>
      <c r="B800" s="1">
        <v>40768</v>
      </c>
      <c r="C800" s="3">
        <f t="shared" si="24"/>
        <v>2011</v>
      </c>
      <c r="D800" s="3">
        <f t="shared" si="25"/>
        <v>8</v>
      </c>
      <c r="E800" s="2">
        <v>0.69513888888888886</v>
      </c>
      <c r="F800" t="s">
        <v>320</v>
      </c>
      <c r="G800" t="s">
        <v>321</v>
      </c>
      <c r="H800" t="s">
        <v>766</v>
      </c>
      <c r="I800" t="s">
        <v>8</v>
      </c>
      <c r="J800" t="s">
        <v>26</v>
      </c>
      <c r="K800" t="s">
        <v>862</v>
      </c>
      <c r="L800" t="s">
        <v>842</v>
      </c>
    </row>
    <row r="801" spans="1:13" x14ac:dyDescent="0.2">
      <c r="A801">
        <v>2011</v>
      </c>
      <c r="B801" s="1">
        <v>40775</v>
      </c>
      <c r="C801" s="3">
        <f t="shared" si="24"/>
        <v>2011</v>
      </c>
      <c r="D801" s="3">
        <f t="shared" si="25"/>
        <v>8</v>
      </c>
      <c r="E801" s="2">
        <v>0.73750000000000004</v>
      </c>
      <c r="F801" t="s">
        <v>89</v>
      </c>
      <c r="G801" t="s">
        <v>90</v>
      </c>
      <c r="H801" t="s">
        <v>770</v>
      </c>
      <c r="I801" t="s">
        <v>231</v>
      </c>
      <c r="J801" t="s">
        <v>26</v>
      </c>
      <c r="K801" t="s">
        <v>862</v>
      </c>
      <c r="L801" t="s">
        <v>842</v>
      </c>
    </row>
    <row r="802" spans="1:13" x14ac:dyDescent="0.2">
      <c r="A802">
        <v>2011</v>
      </c>
      <c r="B802" s="1">
        <v>40779</v>
      </c>
      <c r="C802" s="3">
        <f t="shared" si="24"/>
        <v>2011</v>
      </c>
      <c r="D802" s="3">
        <f t="shared" si="25"/>
        <v>8</v>
      </c>
      <c r="E802" s="2">
        <v>0.32291666666666669</v>
      </c>
      <c r="F802" t="s">
        <v>12</v>
      </c>
      <c r="G802" t="s">
        <v>13</v>
      </c>
      <c r="H802" t="s">
        <v>780</v>
      </c>
      <c r="I802" t="s">
        <v>334</v>
      </c>
      <c r="J802" t="s">
        <v>26</v>
      </c>
      <c r="K802" t="s">
        <v>862</v>
      </c>
      <c r="L802" t="s">
        <v>845</v>
      </c>
    </row>
    <row r="803" spans="1:13" x14ac:dyDescent="0.2">
      <c r="A803">
        <v>2011</v>
      </c>
      <c r="B803" s="1">
        <v>40779</v>
      </c>
      <c r="C803" s="3">
        <f t="shared" si="24"/>
        <v>2011</v>
      </c>
      <c r="D803" s="3">
        <f t="shared" si="25"/>
        <v>8</v>
      </c>
      <c r="E803" s="2">
        <v>0.61875000000000002</v>
      </c>
      <c r="F803" t="s">
        <v>369</v>
      </c>
      <c r="G803" t="s">
        <v>370</v>
      </c>
      <c r="H803" t="s">
        <v>780</v>
      </c>
      <c r="I803" t="s">
        <v>42</v>
      </c>
      <c r="J803" t="s">
        <v>26</v>
      </c>
      <c r="K803" t="s">
        <v>862</v>
      </c>
      <c r="L803" t="s">
        <v>845</v>
      </c>
    </row>
    <row r="804" spans="1:13" x14ac:dyDescent="0.2">
      <c r="A804">
        <v>2011</v>
      </c>
      <c r="B804" s="1">
        <v>40780</v>
      </c>
      <c r="C804" s="3">
        <f t="shared" si="24"/>
        <v>2011</v>
      </c>
      <c r="D804" s="3">
        <f t="shared" si="25"/>
        <v>8</v>
      </c>
      <c r="E804" s="2">
        <v>2.0833333333333332E-2</v>
      </c>
      <c r="F804" t="s">
        <v>48</v>
      </c>
      <c r="G804" t="s">
        <v>49</v>
      </c>
      <c r="H804" t="s">
        <v>766</v>
      </c>
      <c r="I804" t="s">
        <v>231</v>
      </c>
      <c r="J804" t="s">
        <v>26</v>
      </c>
      <c r="K804" t="s">
        <v>862</v>
      </c>
      <c r="L804" t="s">
        <v>845</v>
      </c>
    </row>
    <row r="805" spans="1:13" x14ac:dyDescent="0.2">
      <c r="A805">
        <v>2011</v>
      </c>
      <c r="B805" s="1">
        <v>40781</v>
      </c>
      <c r="C805" s="3">
        <f t="shared" si="24"/>
        <v>2011</v>
      </c>
      <c r="D805" s="3">
        <f t="shared" si="25"/>
        <v>8</v>
      </c>
      <c r="E805" s="2">
        <v>2.0833333333333332E-2</v>
      </c>
      <c r="F805" t="s">
        <v>106</v>
      </c>
      <c r="G805" t="s">
        <v>107</v>
      </c>
      <c r="H805" t="s">
        <v>767</v>
      </c>
      <c r="I805" t="s">
        <v>231</v>
      </c>
      <c r="J805" t="s">
        <v>26</v>
      </c>
      <c r="K805" t="s">
        <v>862</v>
      </c>
      <c r="L805" t="s">
        <v>845</v>
      </c>
    </row>
    <row r="806" spans="1:13" x14ac:dyDescent="0.2">
      <c r="A806">
        <v>2011</v>
      </c>
      <c r="B806" s="1">
        <v>40782</v>
      </c>
      <c r="C806" s="3">
        <f t="shared" si="24"/>
        <v>2011</v>
      </c>
      <c r="D806" s="3">
        <f t="shared" si="25"/>
        <v>8</v>
      </c>
      <c r="E806" s="2">
        <v>8.3333333333333329E-2</v>
      </c>
      <c r="F806" t="s">
        <v>39</v>
      </c>
      <c r="G806" t="s">
        <v>40</v>
      </c>
      <c r="H806" t="s">
        <v>772</v>
      </c>
      <c r="I806" t="s">
        <v>8</v>
      </c>
      <c r="J806" t="s">
        <v>463</v>
      </c>
      <c r="K806" t="s">
        <v>762</v>
      </c>
      <c r="L806" t="s">
        <v>803</v>
      </c>
    </row>
    <row r="807" spans="1:13" x14ac:dyDescent="0.2">
      <c r="A807">
        <v>2011</v>
      </c>
      <c r="B807" s="1">
        <v>40782</v>
      </c>
      <c r="C807" s="3">
        <f t="shared" si="24"/>
        <v>2011</v>
      </c>
      <c r="D807" s="3">
        <f t="shared" si="25"/>
        <v>8</v>
      </c>
      <c r="E807" s="2">
        <v>0.12291666666666666</v>
      </c>
      <c r="F807" t="s">
        <v>39</v>
      </c>
      <c r="G807" t="s">
        <v>40</v>
      </c>
      <c r="H807" t="s">
        <v>772</v>
      </c>
      <c r="I807" t="s">
        <v>8</v>
      </c>
      <c r="J807" t="s">
        <v>26</v>
      </c>
      <c r="K807" t="s">
        <v>862</v>
      </c>
      <c r="L807" t="s">
        <v>845</v>
      </c>
    </row>
    <row r="808" spans="1:13" x14ac:dyDescent="0.2">
      <c r="A808">
        <v>2011</v>
      </c>
      <c r="B808" s="1">
        <v>40782</v>
      </c>
      <c r="C808" s="3">
        <f t="shared" si="24"/>
        <v>2011</v>
      </c>
      <c r="D808" s="3">
        <f t="shared" si="25"/>
        <v>8</v>
      </c>
      <c r="E808" s="2">
        <v>0.43958333333333333</v>
      </c>
      <c r="F808" t="s">
        <v>55</v>
      </c>
      <c r="G808" t="s">
        <v>56</v>
      </c>
      <c r="H808" t="s">
        <v>772</v>
      </c>
      <c r="I808" t="s">
        <v>8</v>
      </c>
      <c r="J808" t="s">
        <v>26</v>
      </c>
      <c r="K808" t="s">
        <v>862</v>
      </c>
      <c r="L808" t="s">
        <v>845</v>
      </c>
    </row>
    <row r="809" spans="1:13" x14ac:dyDescent="0.2">
      <c r="A809">
        <v>2011</v>
      </c>
      <c r="B809" s="1">
        <v>40782</v>
      </c>
      <c r="C809" s="3">
        <f t="shared" si="24"/>
        <v>2011</v>
      </c>
      <c r="D809" s="3">
        <f t="shared" si="25"/>
        <v>8</v>
      </c>
      <c r="E809" s="2">
        <v>0.54166666666666663</v>
      </c>
      <c r="F809" t="s">
        <v>236</v>
      </c>
      <c r="G809" t="s">
        <v>237</v>
      </c>
      <c r="H809" t="s">
        <v>767</v>
      </c>
      <c r="I809" t="s">
        <v>231</v>
      </c>
      <c r="J809" t="s">
        <v>26</v>
      </c>
      <c r="K809" t="s">
        <v>862</v>
      </c>
      <c r="L809" t="s">
        <v>842</v>
      </c>
    </row>
    <row r="810" spans="1:13" x14ac:dyDescent="0.2">
      <c r="A810">
        <v>2011</v>
      </c>
      <c r="B810" s="1">
        <v>40782</v>
      </c>
      <c r="C810" s="3">
        <f t="shared" si="24"/>
        <v>2011</v>
      </c>
      <c r="D810" s="3">
        <f t="shared" si="25"/>
        <v>8</v>
      </c>
      <c r="E810" s="2">
        <v>0.79166666666666663</v>
      </c>
      <c r="F810" t="s">
        <v>39</v>
      </c>
      <c r="G810" t="s">
        <v>40</v>
      </c>
      <c r="H810" t="s">
        <v>772</v>
      </c>
      <c r="I810" t="s">
        <v>8</v>
      </c>
      <c r="J810" t="s">
        <v>26</v>
      </c>
      <c r="K810" t="s">
        <v>862</v>
      </c>
      <c r="L810" t="s">
        <v>845</v>
      </c>
    </row>
    <row r="811" spans="1:13" x14ac:dyDescent="0.2">
      <c r="A811">
        <v>2011</v>
      </c>
      <c r="B811" s="1">
        <v>40782</v>
      </c>
      <c r="C811" s="3">
        <f t="shared" si="24"/>
        <v>2011</v>
      </c>
      <c r="D811" s="3">
        <f t="shared" si="25"/>
        <v>8</v>
      </c>
      <c r="E811" s="2">
        <v>0.85416666666666663</v>
      </c>
      <c r="F811" t="s">
        <v>129</v>
      </c>
      <c r="G811" t="s">
        <v>130</v>
      </c>
      <c r="H811" t="s">
        <v>767</v>
      </c>
      <c r="I811" t="s">
        <v>231</v>
      </c>
      <c r="J811" t="s">
        <v>26</v>
      </c>
      <c r="K811" t="s">
        <v>862</v>
      </c>
      <c r="L811" t="s">
        <v>845</v>
      </c>
    </row>
    <row r="812" spans="1:13" x14ac:dyDescent="0.2">
      <c r="A812">
        <v>2011</v>
      </c>
      <c r="B812" s="1">
        <v>40782</v>
      </c>
      <c r="C812" s="3">
        <f t="shared" si="24"/>
        <v>2011</v>
      </c>
      <c r="D812" s="3">
        <f t="shared" si="25"/>
        <v>8</v>
      </c>
      <c r="E812" s="2">
        <v>0.91666666666666663</v>
      </c>
      <c r="F812" t="s">
        <v>239</v>
      </c>
      <c r="G812" t="s">
        <v>240</v>
      </c>
      <c r="H812" t="s">
        <v>767</v>
      </c>
      <c r="I812" t="s">
        <v>231</v>
      </c>
      <c r="J812" t="s">
        <v>26</v>
      </c>
      <c r="K812" t="s">
        <v>862</v>
      </c>
      <c r="L812" t="s">
        <v>845</v>
      </c>
    </row>
    <row r="813" spans="1:13" x14ac:dyDescent="0.2">
      <c r="A813">
        <v>2011</v>
      </c>
      <c r="B813" s="1">
        <v>40782</v>
      </c>
      <c r="C813" s="3">
        <f t="shared" si="24"/>
        <v>2011</v>
      </c>
      <c r="D813" s="3">
        <f t="shared" si="25"/>
        <v>8</v>
      </c>
      <c r="E813" s="2">
        <v>0.91666666666666663</v>
      </c>
      <c r="F813" t="s">
        <v>106</v>
      </c>
      <c r="G813" t="s">
        <v>107</v>
      </c>
      <c r="H813" t="s">
        <v>767</v>
      </c>
      <c r="I813" t="s">
        <v>231</v>
      </c>
      <c r="J813" t="s">
        <v>26</v>
      </c>
      <c r="K813" t="s">
        <v>862</v>
      </c>
      <c r="L813" t="s">
        <v>842</v>
      </c>
    </row>
    <row r="814" spans="1:13" x14ac:dyDescent="0.2">
      <c r="A814">
        <v>2011</v>
      </c>
      <c r="B814" s="1">
        <v>40782</v>
      </c>
      <c r="C814" s="3">
        <f t="shared" si="24"/>
        <v>2011</v>
      </c>
      <c r="D814" s="3">
        <f t="shared" si="25"/>
        <v>8</v>
      </c>
      <c r="E814" s="2">
        <v>0.95833333333333337</v>
      </c>
      <c r="F814" t="s">
        <v>129</v>
      </c>
      <c r="G814" t="s">
        <v>130</v>
      </c>
      <c r="H814" t="s">
        <v>767</v>
      </c>
      <c r="I814" t="s">
        <v>231</v>
      </c>
      <c r="J814" t="s">
        <v>26</v>
      </c>
      <c r="K814" t="s">
        <v>862</v>
      </c>
      <c r="L814" t="s">
        <v>845</v>
      </c>
    </row>
    <row r="815" spans="1:13" x14ac:dyDescent="0.2">
      <c r="A815">
        <v>2011</v>
      </c>
      <c r="B815" s="1">
        <v>40782</v>
      </c>
      <c r="C815" s="3">
        <f t="shared" si="24"/>
        <v>2011</v>
      </c>
      <c r="D815" s="3">
        <f t="shared" si="25"/>
        <v>8</v>
      </c>
      <c r="E815" s="2">
        <v>0.96180555555555558</v>
      </c>
      <c r="F815" t="s">
        <v>131</v>
      </c>
      <c r="G815" t="s">
        <v>132</v>
      </c>
      <c r="H815" t="s">
        <v>767</v>
      </c>
      <c r="I815" t="s">
        <v>231</v>
      </c>
      <c r="J815" t="s">
        <v>26</v>
      </c>
      <c r="K815" t="s">
        <v>862</v>
      </c>
      <c r="L815" t="s">
        <v>845</v>
      </c>
    </row>
    <row r="816" spans="1:13" x14ac:dyDescent="0.2">
      <c r="A816">
        <v>2011</v>
      </c>
      <c r="B816" s="1">
        <v>40783</v>
      </c>
      <c r="C816" s="3">
        <f t="shared" si="24"/>
        <v>2011</v>
      </c>
      <c r="D816" s="3">
        <f t="shared" si="25"/>
        <v>8</v>
      </c>
      <c r="E816" s="2">
        <v>6.9444444444444447E-4</v>
      </c>
      <c r="F816" t="s">
        <v>32</v>
      </c>
      <c r="G816" t="s">
        <v>33</v>
      </c>
      <c r="H816" t="s">
        <v>767</v>
      </c>
      <c r="I816" t="s">
        <v>34</v>
      </c>
      <c r="J816" t="s">
        <v>26</v>
      </c>
      <c r="K816" t="s">
        <v>862</v>
      </c>
      <c r="L816" t="s">
        <v>845</v>
      </c>
      <c r="M816" t="s">
        <v>464</v>
      </c>
    </row>
    <row r="817" spans="1:13" x14ac:dyDescent="0.2">
      <c r="A817">
        <v>2011</v>
      </c>
      <c r="B817" s="1">
        <v>40783</v>
      </c>
      <c r="C817" s="3">
        <f t="shared" si="24"/>
        <v>2011</v>
      </c>
      <c r="D817" s="3">
        <f t="shared" si="25"/>
        <v>8</v>
      </c>
      <c r="E817" s="2">
        <v>1.5972222222222221E-2</v>
      </c>
      <c r="F817" t="s">
        <v>239</v>
      </c>
      <c r="G817" t="s">
        <v>240</v>
      </c>
      <c r="H817" t="s">
        <v>767</v>
      </c>
      <c r="I817" t="s">
        <v>231</v>
      </c>
      <c r="J817" t="s">
        <v>26</v>
      </c>
      <c r="K817" t="s">
        <v>862</v>
      </c>
      <c r="L817" t="s">
        <v>845</v>
      </c>
      <c r="M817" t="s">
        <v>464</v>
      </c>
    </row>
    <row r="818" spans="1:13" x14ac:dyDescent="0.2">
      <c r="A818">
        <v>2011</v>
      </c>
      <c r="B818" s="1">
        <v>40783</v>
      </c>
      <c r="C818" s="3">
        <f t="shared" si="24"/>
        <v>2011</v>
      </c>
      <c r="D818" s="3">
        <f t="shared" si="25"/>
        <v>8</v>
      </c>
      <c r="E818" s="2">
        <v>2.0833333333333332E-2</v>
      </c>
      <c r="F818" t="s">
        <v>239</v>
      </c>
      <c r="G818" t="s">
        <v>240</v>
      </c>
      <c r="H818" t="s">
        <v>767</v>
      </c>
      <c r="I818" t="s">
        <v>231</v>
      </c>
      <c r="J818" t="s">
        <v>26</v>
      </c>
      <c r="K818" t="s">
        <v>862</v>
      </c>
      <c r="L818" t="s">
        <v>845</v>
      </c>
      <c r="M818" t="s">
        <v>464</v>
      </c>
    </row>
    <row r="819" spans="1:13" x14ac:dyDescent="0.2">
      <c r="A819">
        <v>2011</v>
      </c>
      <c r="B819" s="1">
        <v>40783</v>
      </c>
      <c r="C819" s="3">
        <f t="shared" si="24"/>
        <v>2011</v>
      </c>
      <c r="D819" s="3">
        <f t="shared" si="25"/>
        <v>8</v>
      </c>
      <c r="E819" s="2">
        <v>0.12361111111111112</v>
      </c>
      <c r="F819" t="s">
        <v>106</v>
      </c>
      <c r="G819" t="s">
        <v>107</v>
      </c>
      <c r="H819" t="s">
        <v>767</v>
      </c>
      <c r="I819" t="s">
        <v>231</v>
      </c>
      <c r="J819" t="s">
        <v>26</v>
      </c>
      <c r="K819" t="s">
        <v>862</v>
      </c>
      <c r="L819" t="s">
        <v>845</v>
      </c>
      <c r="M819" t="s">
        <v>464</v>
      </c>
    </row>
    <row r="820" spans="1:13" x14ac:dyDescent="0.2">
      <c r="A820">
        <v>2011</v>
      </c>
      <c r="B820" s="1">
        <v>40783</v>
      </c>
      <c r="C820" s="3">
        <f t="shared" si="24"/>
        <v>2011</v>
      </c>
      <c r="D820" s="3">
        <f t="shared" si="25"/>
        <v>8</v>
      </c>
      <c r="E820" s="2">
        <v>0.20833333333333334</v>
      </c>
      <c r="F820" t="s">
        <v>32</v>
      </c>
      <c r="G820" t="s">
        <v>33</v>
      </c>
      <c r="H820" t="s">
        <v>767</v>
      </c>
      <c r="I820" t="s">
        <v>34</v>
      </c>
      <c r="J820" t="s">
        <v>26</v>
      </c>
      <c r="K820" t="s">
        <v>862</v>
      </c>
      <c r="L820" t="s">
        <v>845</v>
      </c>
      <c r="M820" t="s">
        <v>464</v>
      </c>
    </row>
    <row r="821" spans="1:13" x14ac:dyDescent="0.2">
      <c r="A821">
        <v>2011</v>
      </c>
      <c r="B821" s="1">
        <v>40783</v>
      </c>
      <c r="C821" s="3">
        <f t="shared" si="24"/>
        <v>2011</v>
      </c>
      <c r="D821" s="3">
        <f t="shared" si="25"/>
        <v>8</v>
      </c>
      <c r="E821" s="2">
        <v>0.20902777777777778</v>
      </c>
      <c r="F821" t="s">
        <v>32</v>
      </c>
      <c r="G821" t="s">
        <v>33</v>
      </c>
      <c r="H821" t="s">
        <v>767</v>
      </c>
      <c r="I821" t="s">
        <v>34</v>
      </c>
      <c r="J821" t="s">
        <v>26</v>
      </c>
      <c r="K821" t="s">
        <v>862</v>
      </c>
      <c r="L821" t="s">
        <v>845</v>
      </c>
      <c r="M821" t="s">
        <v>464</v>
      </c>
    </row>
    <row r="822" spans="1:13" x14ac:dyDescent="0.2">
      <c r="A822">
        <v>2011</v>
      </c>
      <c r="B822" s="1">
        <v>40783</v>
      </c>
      <c r="C822" s="3">
        <f t="shared" si="24"/>
        <v>2011</v>
      </c>
      <c r="D822" s="3">
        <f t="shared" si="25"/>
        <v>8</v>
      </c>
      <c r="E822" s="2">
        <v>0.29166666666666669</v>
      </c>
      <c r="F822" t="s">
        <v>32</v>
      </c>
      <c r="G822" t="s">
        <v>33</v>
      </c>
      <c r="H822" t="s">
        <v>767</v>
      </c>
      <c r="I822" t="s">
        <v>34</v>
      </c>
      <c r="J822" t="s">
        <v>26</v>
      </c>
      <c r="K822" t="s">
        <v>862</v>
      </c>
      <c r="L822" t="s">
        <v>845</v>
      </c>
      <c r="M822" t="s">
        <v>464</v>
      </c>
    </row>
    <row r="823" spans="1:13" x14ac:dyDescent="0.2">
      <c r="A823">
        <v>2011</v>
      </c>
      <c r="B823" s="1">
        <v>40783</v>
      </c>
      <c r="C823" s="3">
        <f t="shared" si="24"/>
        <v>2011</v>
      </c>
      <c r="D823" s="3">
        <f t="shared" si="25"/>
        <v>8</v>
      </c>
      <c r="E823" s="2">
        <v>0.31944444444444442</v>
      </c>
      <c r="F823" t="s">
        <v>100</v>
      </c>
      <c r="G823" t="s">
        <v>101</v>
      </c>
      <c r="H823" t="s">
        <v>767</v>
      </c>
      <c r="I823" t="s">
        <v>34</v>
      </c>
      <c r="J823" t="s">
        <v>26</v>
      </c>
      <c r="K823" t="s">
        <v>862</v>
      </c>
      <c r="L823" t="s">
        <v>845</v>
      </c>
      <c r="M823" t="s">
        <v>464</v>
      </c>
    </row>
    <row r="824" spans="1:13" x14ac:dyDescent="0.2">
      <c r="A824">
        <v>2011</v>
      </c>
      <c r="B824" s="1">
        <v>40783</v>
      </c>
      <c r="C824" s="3">
        <f t="shared" si="24"/>
        <v>2011</v>
      </c>
      <c r="D824" s="3">
        <f t="shared" si="25"/>
        <v>8</v>
      </c>
      <c r="E824" s="2">
        <v>0.40416666666666667</v>
      </c>
      <c r="F824" t="s">
        <v>32</v>
      </c>
      <c r="G824" t="s">
        <v>33</v>
      </c>
      <c r="H824" t="s">
        <v>767</v>
      </c>
      <c r="I824" t="s">
        <v>34</v>
      </c>
      <c r="J824" t="s">
        <v>26</v>
      </c>
      <c r="K824" t="s">
        <v>862</v>
      </c>
      <c r="L824" t="s">
        <v>845</v>
      </c>
      <c r="M824" t="s">
        <v>464</v>
      </c>
    </row>
    <row r="825" spans="1:13" x14ac:dyDescent="0.2">
      <c r="A825">
        <v>2011</v>
      </c>
      <c r="B825" s="1">
        <v>40783</v>
      </c>
      <c r="C825" s="3">
        <f t="shared" si="24"/>
        <v>2011</v>
      </c>
      <c r="D825" s="3">
        <f t="shared" si="25"/>
        <v>8</v>
      </c>
      <c r="E825" s="2">
        <v>0.50694444444444442</v>
      </c>
      <c r="F825" t="s">
        <v>73</v>
      </c>
      <c r="G825" t="s">
        <v>74</v>
      </c>
      <c r="H825" t="s">
        <v>767</v>
      </c>
      <c r="I825" t="s">
        <v>34</v>
      </c>
      <c r="J825" t="s">
        <v>26</v>
      </c>
      <c r="K825" t="s">
        <v>862</v>
      </c>
      <c r="L825" t="s">
        <v>845</v>
      </c>
      <c r="M825" t="s">
        <v>464</v>
      </c>
    </row>
    <row r="826" spans="1:13" x14ac:dyDescent="0.2">
      <c r="A826">
        <v>2011</v>
      </c>
      <c r="B826" s="1">
        <v>40783</v>
      </c>
      <c r="C826" s="3">
        <f t="shared" si="24"/>
        <v>2011</v>
      </c>
      <c r="D826" s="3">
        <f t="shared" si="25"/>
        <v>8</v>
      </c>
      <c r="E826" s="2">
        <v>0.52083333333333337</v>
      </c>
      <c r="F826" t="s">
        <v>32</v>
      </c>
      <c r="G826" t="s">
        <v>33</v>
      </c>
      <c r="H826" t="s">
        <v>767</v>
      </c>
      <c r="I826" t="s">
        <v>34</v>
      </c>
      <c r="J826" t="s">
        <v>26</v>
      </c>
      <c r="K826" t="s">
        <v>862</v>
      </c>
      <c r="L826" t="s">
        <v>845</v>
      </c>
      <c r="M826" t="s">
        <v>464</v>
      </c>
    </row>
    <row r="827" spans="1:13" x14ac:dyDescent="0.2">
      <c r="A827">
        <v>2011</v>
      </c>
      <c r="B827" s="1">
        <v>40789</v>
      </c>
      <c r="C827" s="3">
        <f t="shared" si="24"/>
        <v>2011</v>
      </c>
      <c r="D827" s="3">
        <f t="shared" si="25"/>
        <v>9</v>
      </c>
      <c r="E827" s="2">
        <v>0.58333333333333337</v>
      </c>
      <c r="F827" t="s">
        <v>89</v>
      </c>
      <c r="G827" t="s">
        <v>90</v>
      </c>
      <c r="H827" t="s">
        <v>770</v>
      </c>
      <c r="I827" t="s">
        <v>231</v>
      </c>
      <c r="J827" t="s">
        <v>26</v>
      </c>
      <c r="K827" t="s">
        <v>862</v>
      </c>
      <c r="L827" t="s">
        <v>842</v>
      </c>
    </row>
    <row r="828" spans="1:13" x14ac:dyDescent="0.2">
      <c r="A828">
        <v>2011</v>
      </c>
      <c r="B828" s="1">
        <v>40791</v>
      </c>
      <c r="C828" s="3">
        <f t="shared" si="24"/>
        <v>2011</v>
      </c>
      <c r="D828" s="3">
        <f t="shared" si="25"/>
        <v>9</v>
      </c>
      <c r="E828" s="2">
        <v>0.6875</v>
      </c>
      <c r="F828" t="s">
        <v>112</v>
      </c>
      <c r="G828" t="s">
        <v>113</v>
      </c>
      <c r="H828" t="s">
        <v>772</v>
      </c>
      <c r="I828" t="s">
        <v>8</v>
      </c>
      <c r="J828" t="s">
        <v>26</v>
      </c>
      <c r="K828" t="s">
        <v>862</v>
      </c>
      <c r="L828" t="s">
        <v>842</v>
      </c>
    </row>
    <row r="829" spans="1:13" x14ac:dyDescent="0.2">
      <c r="A829">
        <v>2011</v>
      </c>
      <c r="B829" s="1">
        <v>40794</v>
      </c>
      <c r="C829" s="3">
        <f t="shared" si="24"/>
        <v>2011</v>
      </c>
      <c r="D829" s="3">
        <f t="shared" si="25"/>
        <v>9</v>
      </c>
      <c r="E829" s="2">
        <v>0.64444444444444449</v>
      </c>
      <c r="F829" t="s">
        <v>465</v>
      </c>
      <c r="G829" t="s">
        <v>466</v>
      </c>
      <c r="H829" t="s">
        <v>788</v>
      </c>
      <c r="I829" t="s">
        <v>117</v>
      </c>
      <c r="J829" t="s">
        <v>858</v>
      </c>
      <c r="K829" t="s">
        <v>762</v>
      </c>
      <c r="L829" t="s">
        <v>803</v>
      </c>
    </row>
    <row r="830" spans="1:13" x14ac:dyDescent="0.2">
      <c r="A830">
        <v>2011</v>
      </c>
      <c r="B830" s="1">
        <v>40807</v>
      </c>
      <c r="C830" s="3">
        <f t="shared" si="24"/>
        <v>2011</v>
      </c>
      <c r="D830" s="3">
        <f t="shared" si="25"/>
        <v>9</v>
      </c>
      <c r="E830" s="2">
        <v>0.60902777777777772</v>
      </c>
      <c r="F830" t="s">
        <v>180</v>
      </c>
      <c r="G830" t="s">
        <v>180</v>
      </c>
      <c r="H830" t="s">
        <v>180</v>
      </c>
      <c r="I830" t="s">
        <v>803</v>
      </c>
      <c r="J830" t="s">
        <v>859</v>
      </c>
      <c r="K830" t="s">
        <v>762</v>
      </c>
      <c r="L830" t="s">
        <v>803</v>
      </c>
    </row>
    <row r="831" spans="1:13" x14ac:dyDescent="0.2">
      <c r="A831">
        <v>2011</v>
      </c>
      <c r="B831" s="1">
        <v>40815</v>
      </c>
      <c r="C831" s="3">
        <f t="shared" si="24"/>
        <v>2011</v>
      </c>
      <c r="D831" s="3">
        <f t="shared" si="25"/>
        <v>9</v>
      </c>
      <c r="E831" s="2">
        <v>0.20833333333333334</v>
      </c>
      <c r="F831" t="s">
        <v>12</v>
      </c>
      <c r="G831" t="s">
        <v>13</v>
      </c>
      <c r="H831" t="s">
        <v>780</v>
      </c>
      <c r="I831" t="s">
        <v>334</v>
      </c>
      <c r="J831" t="s">
        <v>26</v>
      </c>
      <c r="K831" t="s">
        <v>862</v>
      </c>
      <c r="L831" t="s">
        <v>842</v>
      </c>
    </row>
    <row r="832" spans="1:13" x14ac:dyDescent="0.2">
      <c r="A832">
        <v>2011</v>
      </c>
      <c r="B832" s="1">
        <v>40842</v>
      </c>
      <c r="C832" s="3">
        <f t="shared" si="24"/>
        <v>2011</v>
      </c>
      <c r="D832" s="3">
        <f t="shared" si="25"/>
        <v>10</v>
      </c>
      <c r="E832" s="2">
        <v>0.20833333333333334</v>
      </c>
      <c r="F832" t="s">
        <v>275</v>
      </c>
      <c r="G832" t="s">
        <v>276</v>
      </c>
      <c r="H832" t="s">
        <v>782</v>
      </c>
      <c r="I832" t="s">
        <v>117</v>
      </c>
      <c r="J832" t="s">
        <v>26</v>
      </c>
      <c r="K832" t="s">
        <v>862</v>
      </c>
      <c r="L832" t="s">
        <v>843</v>
      </c>
    </row>
    <row r="833" spans="1:12" x14ac:dyDescent="0.2">
      <c r="A833">
        <v>2011</v>
      </c>
      <c r="B833" s="1">
        <v>40845</v>
      </c>
      <c r="C833" s="3">
        <f t="shared" si="24"/>
        <v>2011</v>
      </c>
      <c r="D833" s="3">
        <f t="shared" si="25"/>
        <v>10</v>
      </c>
      <c r="E833" s="2">
        <v>0.37430555555555556</v>
      </c>
      <c r="F833" t="s">
        <v>106</v>
      </c>
      <c r="G833" t="s">
        <v>107</v>
      </c>
      <c r="H833" t="s">
        <v>767</v>
      </c>
      <c r="I833" t="s">
        <v>231</v>
      </c>
      <c r="J833" t="s">
        <v>26</v>
      </c>
      <c r="K833" t="s">
        <v>862</v>
      </c>
      <c r="L833" t="s">
        <v>843</v>
      </c>
    </row>
    <row r="834" spans="1:12" x14ac:dyDescent="0.2">
      <c r="A834">
        <v>2011</v>
      </c>
      <c r="B834" s="1">
        <v>40845</v>
      </c>
      <c r="C834" s="3">
        <f t="shared" si="24"/>
        <v>2011</v>
      </c>
      <c r="D834" s="3">
        <f t="shared" si="25"/>
        <v>10</v>
      </c>
      <c r="E834" s="2">
        <v>0.37430555555555556</v>
      </c>
      <c r="F834" t="s">
        <v>106</v>
      </c>
      <c r="G834" t="s">
        <v>107</v>
      </c>
      <c r="H834" t="s">
        <v>767</v>
      </c>
      <c r="I834" t="s">
        <v>231</v>
      </c>
      <c r="J834" t="s">
        <v>26</v>
      </c>
      <c r="K834" t="s">
        <v>862</v>
      </c>
      <c r="L834" t="s">
        <v>843</v>
      </c>
    </row>
    <row r="835" spans="1:12" x14ac:dyDescent="0.2">
      <c r="A835">
        <v>2011</v>
      </c>
      <c r="B835" s="1">
        <v>40845</v>
      </c>
      <c r="C835" s="3">
        <f t="shared" ref="C835:C898" si="26">YEAR(B835)</f>
        <v>2011</v>
      </c>
      <c r="D835" s="3">
        <f t="shared" ref="D835:D898" si="27">MONTH(B835)</f>
        <v>10</v>
      </c>
      <c r="E835" s="2">
        <v>0.41597222222222224</v>
      </c>
      <c r="F835" t="s">
        <v>239</v>
      </c>
      <c r="G835" t="s">
        <v>240</v>
      </c>
      <c r="H835" t="s">
        <v>767</v>
      </c>
      <c r="I835" t="s">
        <v>231</v>
      </c>
      <c r="J835" t="s">
        <v>26</v>
      </c>
      <c r="K835" t="s">
        <v>862</v>
      </c>
      <c r="L835" t="s">
        <v>842</v>
      </c>
    </row>
    <row r="836" spans="1:12" x14ac:dyDescent="0.2">
      <c r="A836">
        <v>2011</v>
      </c>
      <c r="B836" s="1">
        <v>40845</v>
      </c>
      <c r="C836" s="3">
        <f t="shared" si="26"/>
        <v>2011</v>
      </c>
      <c r="D836" s="3">
        <f t="shared" si="27"/>
        <v>10</v>
      </c>
      <c r="E836" s="2">
        <v>0.47083333333333333</v>
      </c>
      <c r="F836" t="s">
        <v>32</v>
      </c>
      <c r="G836" t="s">
        <v>33</v>
      </c>
      <c r="H836" t="s">
        <v>767</v>
      </c>
      <c r="I836" t="s">
        <v>34</v>
      </c>
      <c r="J836" t="s">
        <v>26</v>
      </c>
      <c r="K836" t="s">
        <v>862</v>
      </c>
      <c r="L836" t="s">
        <v>843</v>
      </c>
    </row>
    <row r="837" spans="1:12" x14ac:dyDescent="0.2">
      <c r="A837">
        <v>2011</v>
      </c>
      <c r="B837" s="1">
        <v>40845</v>
      </c>
      <c r="C837" s="3">
        <f t="shared" si="26"/>
        <v>2011</v>
      </c>
      <c r="D837" s="3">
        <f t="shared" si="27"/>
        <v>10</v>
      </c>
      <c r="E837" s="2">
        <v>0.5395833333333333</v>
      </c>
      <c r="F837" t="s">
        <v>106</v>
      </c>
      <c r="G837" t="s">
        <v>107</v>
      </c>
      <c r="H837" t="s">
        <v>767</v>
      </c>
      <c r="I837" t="s">
        <v>231</v>
      </c>
      <c r="J837" t="s">
        <v>26</v>
      </c>
      <c r="K837" t="s">
        <v>862</v>
      </c>
      <c r="L837" t="s">
        <v>843</v>
      </c>
    </row>
    <row r="838" spans="1:12" x14ac:dyDescent="0.2">
      <c r="A838">
        <v>2011</v>
      </c>
      <c r="B838" s="1">
        <v>40845</v>
      </c>
      <c r="C838" s="3">
        <f t="shared" si="26"/>
        <v>2011</v>
      </c>
      <c r="D838" s="3">
        <f t="shared" si="27"/>
        <v>10</v>
      </c>
      <c r="E838" s="2">
        <v>0.58333333333333337</v>
      </c>
      <c r="F838" t="s">
        <v>106</v>
      </c>
      <c r="G838" t="s">
        <v>107</v>
      </c>
      <c r="H838" t="s">
        <v>767</v>
      </c>
      <c r="I838" t="s">
        <v>231</v>
      </c>
      <c r="J838" t="s">
        <v>26</v>
      </c>
      <c r="K838" t="s">
        <v>862</v>
      </c>
      <c r="L838" t="s">
        <v>843</v>
      </c>
    </row>
    <row r="839" spans="1:12" x14ac:dyDescent="0.2">
      <c r="A839">
        <v>2011</v>
      </c>
      <c r="B839" s="1">
        <v>40845</v>
      </c>
      <c r="C839" s="3">
        <f t="shared" si="26"/>
        <v>2011</v>
      </c>
      <c r="D839" s="3">
        <f t="shared" si="27"/>
        <v>10</v>
      </c>
      <c r="E839" s="2">
        <v>0.60416666666666663</v>
      </c>
      <c r="F839" t="s">
        <v>239</v>
      </c>
      <c r="G839" t="s">
        <v>240</v>
      </c>
      <c r="H839" t="s">
        <v>767</v>
      </c>
      <c r="I839" t="s">
        <v>231</v>
      </c>
      <c r="J839" t="s">
        <v>26</v>
      </c>
      <c r="K839" t="s">
        <v>862</v>
      </c>
      <c r="L839" t="s">
        <v>843</v>
      </c>
    </row>
    <row r="840" spans="1:12" x14ac:dyDescent="0.2">
      <c r="A840">
        <v>2011</v>
      </c>
      <c r="B840" s="1">
        <v>40845</v>
      </c>
      <c r="C840" s="3">
        <f t="shared" si="26"/>
        <v>2011</v>
      </c>
      <c r="D840" s="3">
        <f t="shared" si="27"/>
        <v>10</v>
      </c>
      <c r="E840" s="2">
        <v>0.625</v>
      </c>
      <c r="F840" t="s">
        <v>32</v>
      </c>
      <c r="G840" t="s">
        <v>33</v>
      </c>
      <c r="H840" t="s">
        <v>767</v>
      </c>
      <c r="I840" t="s">
        <v>34</v>
      </c>
      <c r="J840" t="s">
        <v>26</v>
      </c>
      <c r="K840" t="s">
        <v>862</v>
      </c>
      <c r="L840" t="s">
        <v>843</v>
      </c>
    </row>
    <row r="841" spans="1:12" x14ac:dyDescent="0.2">
      <c r="A841">
        <v>2011</v>
      </c>
      <c r="B841" s="1">
        <v>40845</v>
      </c>
      <c r="C841" s="3">
        <f t="shared" si="26"/>
        <v>2011</v>
      </c>
      <c r="D841" s="3">
        <f t="shared" si="27"/>
        <v>10</v>
      </c>
      <c r="E841" s="2">
        <v>0.67638888888888893</v>
      </c>
      <c r="F841" t="s">
        <v>467</v>
      </c>
      <c r="G841" t="s">
        <v>468</v>
      </c>
      <c r="H841" t="s">
        <v>767</v>
      </c>
      <c r="I841" t="s">
        <v>34</v>
      </c>
      <c r="J841" t="s">
        <v>26</v>
      </c>
      <c r="K841" t="s">
        <v>862</v>
      </c>
      <c r="L841" t="s">
        <v>843</v>
      </c>
    </row>
    <row r="842" spans="1:12" x14ac:dyDescent="0.2">
      <c r="A842">
        <v>2011</v>
      </c>
      <c r="B842" s="1">
        <v>40845</v>
      </c>
      <c r="C842" s="3">
        <f t="shared" si="26"/>
        <v>2011</v>
      </c>
      <c r="D842" s="3">
        <f t="shared" si="27"/>
        <v>10</v>
      </c>
      <c r="E842" s="2">
        <v>0.67777777777777781</v>
      </c>
      <c r="F842" t="s">
        <v>32</v>
      </c>
      <c r="G842" t="s">
        <v>33</v>
      </c>
      <c r="H842" t="s">
        <v>767</v>
      </c>
      <c r="I842" t="s">
        <v>34</v>
      </c>
      <c r="J842" t="s">
        <v>26</v>
      </c>
      <c r="K842" t="s">
        <v>862</v>
      </c>
      <c r="L842" t="s">
        <v>843</v>
      </c>
    </row>
    <row r="843" spans="1:12" x14ac:dyDescent="0.2">
      <c r="A843">
        <v>2011</v>
      </c>
      <c r="B843" s="1">
        <v>40845</v>
      </c>
      <c r="C843" s="3">
        <f t="shared" si="26"/>
        <v>2011</v>
      </c>
      <c r="D843" s="3">
        <f t="shared" si="27"/>
        <v>10</v>
      </c>
      <c r="E843" s="2">
        <v>0.83333333333333337</v>
      </c>
      <c r="F843" t="s">
        <v>417</v>
      </c>
      <c r="G843" t="s">
        <v>418</v>
      </c>
      <c r="H843" t="s">
        <v>767</v>
      </c>
      <c r="I843" t="s">
        <v>469</v>
      </c>
      <c r="J843" t="s">
        <v>26</v>
      </c>
      <c r="K843" t="s">
        <v>862</v>
      </c>
      <c r="L843" t="s">
        <v>843</v>
      </c>
    </row>
    <row r="844" spans="1:12" x14ac:dyDescent="0.2">
      <c r="A844">
        <v>2011</v>
      </c>
      <c r="B844" s="1">
        <v>40877</v>
      </c>
      <c r="C844" s="3">
        <f t="shared" si="26"/>
        <v>2011</v>
      </c>
      <c r="D844" s="3">
        <f t="shared" si="27"/>
        <v>11</v>
      </c>
      <c r="E844" s="2">
        <v>0.7055555555555556</v>
      </c>
      <c r="F844" t="s">
        <v>44</v>
      </c>
      <c r="G844" t="s">
        <v>45</v>
      </c>
      <c r="H844" t="s">
        <v>777</v>
      </c>
      <c r="I844" t="s">
        <v>117</v>
      </c>
      <c r="J844" t="s">
        <v>26</v>
      </c>
      <c r="K844" t="s">
        <v>862</v>
      </c>
      <c r="L844" t="s">
        <v>842</v>
      </c>
    </row>
    <row r="845" spans="1:12" x14ac:dyDescent="0.2">
      <c r="A845">
        <v>2011</v>
      </c>
      <c r="B845" s="1">
        <v>40878</v>
      </c>
      <c r="C845" s="3">
        <f t="shared" si="26"/>
        <v>2011</v>
      </c>
      <c r="D845" s="3">
        <f t="shared" si="27"/>
        <v>12</v>
      </c>
      <c r="E845" s="2">
        <v>3.125E-2</v>
      </c>
      <c r="F845" t="s">
        <v>44</v>
      </c>
      <c r="G845" t="s">
        <v>45</v>
      </c>
      <c r="H845" t="s">
        <v>777</v>
      </c>
      <c r="I845" t="s">
        <v>117</v>
      </c>
      <c r="J845" t="s">
        <v>26</v>
      </c>
      <c r="K845" t="s">
        <v>862</v>
      </c>
      <c r="L845" t="s">
        <v>842</v>
      </c>
    </row>
    <row r="846" spans="1:12" x14ac:dyDescent="0.2">
      <c r="A846">
        <v>2011</v>
      </c>
      <c r="B846" s="1">
        <v>40878</v>
      </c>
      <c r="C846" s="3">
        <f t="shared" si="26"/>
        <v>2011</v>
      </c>
      <c r="D846" s="3">
        <f t="shared" si="27"/>
        <v>12</v>
      </c>
      <c r="E846" s="2">
        <v>0.1451388888888889</v>
      </c>
      <c r="F846" t="s">
        <v>44</v>
      </c>
      <c r="G846" t="s">
        <v>45</v>
      </c>
      <c r="H846" t="s">
        <v>777</v>
      </c>
      <c r="I846" t="s">
        <v>117</v>
      </c>
      <c r="J846" t="s">
        <v>26</v>
      </c>
      <c r="K846" t="s">
        <v>862</v>
      </c>
      <c r="L846" t="s">
        <v>842</v>
      </c>
    </row>
    <row r="847" spans="1:12" x14ac:dyDescent="0.2">
      <c r="A847">
        <v>2011</v>
      </c>
      <c r="B847" s="1">
        <v>40878</v>
      </c>
      <c r="C847" s="3">
        <f t="shared" si="26"/>
        <v>2011</v>
      </c>
      <c r="D847" s="3">
        <f t="shared" si="27"/>
        <v>12</v>
      </c>
      <c r="E847" s="2">
        <v>0.41666666666666669</v>
      </c>
      <c r="F847" t="s">
        <v>330</v>
      </c>
      <c r="G847" t="s">
        <v>331</v>
      </c>
      <c r="H847" t="s">
        <v>782</v>
      </c>
      <c r="I847" t="s">
        <v>117</v>
      </c>
      <c r="J847" t="s">
        <v>26</v>
      </c>
      <c r="K847" t="s">
        <v>862</v>
      </c>
      <c r="L847" t="s">
        <v>842</v>
      </c>
    </row>
    <row r="848" spans="1:12" x14ac:dyDescent="0.2">
      <c r="A848">
        <v>2011</v>
      </c>
      <c r="B848" s="1">
        <v>40883</v>
      </c>
      <c r="C848" s="3">
        <f t="shared" si="26"/>
        <v>2011</v>
      </c>
      <c r="D848" s="3">
        <f t="shared" si="27"/>
        <v>12</v>
      </c>
      <c r="E848" s="2">
        <v>0.33333333333333331</v>
      </c>
      <c r="F848" t="s">
        <v>470</v>
      </c>
      <c r="G848" t="s">
        <v>471</v>
      </c>
      <c r="H848" t="s">
        <v>834</v>
      </c>
      <c r="I848" t="s">
        <v>210</v>
      </c>
      <c r="J848" t="s">
        <v>458</v>
      </c>
      <c r="K848" t="s">
        <v>762</v>
      </c>
      <c r="L848" t="s">
        <v>803</v>
      </c>
    </row>
    <row r="849" spans="1:12" x14ac:dyDescent="0.2">
      <c r="A849">
        <v>2011</v>
      </c>
      <c r="B849" s="1">
        <v>40884</v>
      </c>
      <c r="C849" s="3">
        <f t="shared" si="26"/>
        <v>2011</v>
      </c>
      <c r="D849" s="3">
        <f t="shared" si="27"/>
        <v>12</v>
      </c>
      <c r="E849" s="2">
        <v>0.81180555555555556</v>
      </c>
      <c r="F849" t="s">
        <v>22</v>
      </c>
      <c r="G849" t="s">
        <v>23</v>
      </c>
      <c r="H849" t="s">
        <v>772</v>
      </c>
      <c r="I849" t="s">
        <v>8</v>
      </c>
      <c r="J849" t="s">
        <v>26</v>
      </c>
      <c r="K849" t="s">
        <v>862</v>
      </c>
      <c r="L849" t="s">
        <v>842</v>
      </c>
    </row>
    <row r="850" spans="1:12" x14ac:dyDescent="0.2">
      <c r="A850">
        <v>2012</v>
      </c>
      <c r="B850" s="1">
        <v>40917</v>
      </c>
      <c r="C850" s="3">
        <f t="shared" si="26"/>
        <v>2012</v>
      </c>
      <c r="D850" s="3">
        <f t="shared" si="27"/>
        <v>1</v>
      </c>
      <c r="E850" s="2">
        <v>0.56666666666666665</v>
      </c>
      <c r="F850" t="s">
        <v>95</v>
      </c>
      <c r="G850" t="s">
        <v>96</v>
      </c>
      <c r="H850" t="s">
        <v>780</v>
      </c>
      <c r="I850" t="s">
        <v>8</v>
      </c>
      <c r="J850" t="s">
        <v>248</v>
      </c>
      <c r="K850" t="s">
        <v>762</v>
      </c>
      <c r="L850" t="s">
        <v>803</v>
      </c>
    </row>
    <row r="851" spans="1:12" x14ac:dyDescent="0.2">
      <c r="A851">
        <v>2012</v>
      </c>
      <c r="B851" s="1">
        <v>40927</v>
      </c>
      <c r="C851" s="3">
        <f t="shared" si="26"/>
        <v>2012</v>
      </c>
      <c r="D851" s="3">
        <f t="shared" si="27"/>
        <v>1</v>
      </c>
      <c r="E851" s="2">
        <v>0.29166666666666669</v>
      </c>
      <c r="F851" t="s">
        <v>145</v>
      </c>
      <c r="G851" t="s">
        <v>146</v>
      </c>
      <c r="H851" t="s">
        <v>778</v>
      </c>
      <c r="I851" t="s">
        <v>117</v>
      </c>
      <c r="J851" t="s">
        <v>472</v>
      </c>
      <c r="K851" t="s">
        <v>862</v>
      </c>
      <c r="L851" t="s">
        <v>843</v>
      </c>
    </row>
    <row r="852" spans="1:12" x14ac:dyDescent="0.2">
      <c r="A852">
        <v>2012</v>
      </c>
      <c r="B852" s="1">
        <v>40958</v>
      </c>
      <c r="C852" s="3">
        <f t="shared" si="26"/>
        <v>2012</v>
      </c>
      <c r="D852" s="3">
        <f t="shared" si="27"/>
        <v>2</v>
      </c>
      <c r="E852" s="2">
        <v>0.70833333333333337</v>
      </c>
      <c r="F852" t="s">
        <v>473</v>
      </c>
      <c r="G852" t="s">
        <v>474</v>
      </c>
      <c r="H852" t="s">
        <v>774</v>
      </c>
      <c r="I852" t="s">
        <v>8</v>
      </c>
      <c r="J852" t="s">
        <v>472</v>
      </c>
      <c r="K852" t="s">
        <v>862</v>
      </c>
      <c r="L852" t="s">
        <v>843</v>
      </c>
    </row>
    <row r="853" spans="1:12" x14ac:dyDescent="0.2">
      <c r="A853">
        <v>2012</v>
      </c>
      <c r="B853" s="1">
        <v>40967</v>
      </c>
      <c r="C853" s="3">
        <f t="shared" si="26"/>
        <v>2012</v>
      </c>
      <c r="D853" s="3">
        <f t="shared" si="27"/>
        <v>2</v>
      </c>
      <c r="E853" s="2">
        <v>0.12430555555555556</v>
      </c>
      <c r="F853" t="s">
        <v>44</v>
      </c>
      <c r="G853" t="s">
        <v>45</v>
      </c>
      <c r="H853" t="s">
        <v>777</v>
      </c>
      <c r="I853" t="s">
        <v>117</v>
      </c>
      <c r="J853" t="s">
        <v>438</v>
      </c>
      <c r="K853" t="s">
        <v>762</v>
      </c>
      <c r="L853" t="s">
        <v>803</v>
      </c>
    </row>
    <row r="854" spans="1:12" x14ac:dyDescent="0.2">
      <c r="A854">
        <v>2012</v>
      </c>
      <c r="B854" s="1">
        <v>40970</v>
      </c>
      <c r="C854" s="3">
        <f t="shared" si="26"/>
        <v>2012</v>
      </c>
      <c r="D854" s="3">
        <f t="shared" si="27"/>
        <v>3</v>
      </c>
      <c r="E854" s="2">
        <v>0.52569444444444446</v>
      </c>
      <c r="F854" t="s">
        <v>475</v>
      </c>
      <c r="G854" t="s">
        <v>476</v>
      </c>
      <c r="H854" t="s">
        <v>776</v>
      </c>
      <c r="I854" t="s">
        <v>8</v>
      </c>
      <c r="J854" t="s">
        <v>820</v>
      </c>
      <c r="K854" t="s">
        <v>862</v>
      </c>
      <c r="L854" t="s">
        <v>842</v>
      </c>
    </row>
    <row r="855" spans="1:12" x14ac:dyDescent="0.2">
      <c r="A855">
        <v>2012</v>
      </c>
      <c r="B855" s="1">
        <v>40970</v>
      </c>
      <c r="C855" s="3">
        <f t="shared" si="26"/>
        <v>2012</v>
      </c>
      <c r="D855" s="3">
        <f t="shared" si="27"/>
        <v>3</v>
      </c>
      <c r="E855" s="2">
        <v>0.875</v>
      </c>
      <c r="F855" t="s">
        <v>89</v>
      </c>
      <c r="G855" t="s">
        <v>90</v>
      </c>
      <c r="H855" t="s">
        <v>770</v>
      </c>
      <c r="I855" t="s">
        <v>231</v>
      </c>
      <c r="J855" t="s">
        <v>472</v>
      </c>
      <c r="K855" t="s">
        <v>862</v>
      </c>
      <c r="L855" t="s">
        <v>843</v>
      </c>
    </row>
    <row r="856" spans="1:12" x14ac:dyDescent="0.2">
      <c r="A856">
        <v>2012</v>
      </c>
      <c r="B856" s="1">
        <v>40970</v>
      </c>
      <c r="C856" s="3">
        <f t="shared" si="26"/>
        <v>2012</v>
      </c>
      <c r="D856" s="3">
        <f t="shared" si="27"/>
        <v>3</v>
      </c>
      <c r="E856" s="2">
        <v>0.875</v>
      </c>
      <c r="F856" t="s">
        <v>89</v>
      </c>
      <c r="G856" t="s">
        <v>90</v>
      </c>
      <c r="H856" t="s">
        <v>770</v>
      </c>
      <c r="I856" t="s">
        <v>231</v>
      </c>
      <c r="J856" t="s">
        <v>472</v>
      </c>
      <c r="K856" t="s">
        <v>862</v>
      </c>
      <c r="L856" t="s">
        <v>843</v>
      </c>
    </row>
    <row r="857" spans="1:12" x14ac:dyDescent="0.2">
      <c r="A857">
        <v>2012</v>
      </c>
      <c r="B857" s="1">
        <v>40988</v>
      </c>
      <c r="C857" s="3">
        <f t="shared" si="26"/>
        <v>2012</v>
      </c>
      <c r="D857" s="3">
        <f t="shared" si="27"/>
        <v>3</v>
      </c>
      <c r="E857" s="2">
        <v>0.33333333333333331</v>
      </c>
      <c r="F857" t="s">
        <v>12</v>
      </c>
      <c r="G857" t="s">
        <v>13</v>
      </c>
      <c r="H857" t="s">
        <v>780</v>
      </c>
      <c r="I857" t="s">
        <v>334</v>
      </c>
      <c r="J857" t="s">
        <v>477</v>
      </c>
      <c r="K857" t="s">
        <v>862</v>
      </c>
      <c r="L857" t="s">
        <v>842</v>
      </c>
    </row>
    <row r="858" spans="1:12" x14ac:dyDescent="0.2">
      <c r="A858">
        <v>2012</v>
      </c>
      <c r="B858" s="1">
        <v>41015</v>
      </c>
      <c r="C858" s="3">
        <f t="shared" si="26"/>
        <v>2012</v>
      </c>
      <c r="D858" s="3">
        <f t="shared" si="27"/>
        <v>4</v>
      </c>
      <c r="E858" s="2">
        <v>0.65694444444444444</v>
      </c>
      <c r="F858" t="s">
        <v>89</v>
      </c>
      <c r="G858" t="s">
        <v>90</v>
      </c>
      <c r="H858" t="s">
        <v>770</v>
      </c>
      <c r="I858" t="s">
        <v>231</v>
      </c>
      <c r="J858" t="s">
        <v>448</v>
      </c>
      <c r="K858" t="s">
        <v>862</v>
      </c>
      <c r="L858" t="s">
        <v>842</v>
      </c>
    </row>
    <row r="859" spans="1:12" x14ac:dyDescent="0.2">
      <c r="A859">
        <v>2012</v>
      </c>
      <c r="B859" s="1">
        <v>41019</v>
      </c>
      <c r="C859" s="3">
        <f t="shared" si="26"/>
        <v>2012</v>
      </c>
      <c r="D859" s="3">
        <f t="shared" si="27"/>
        <v>4</v>
      </c>
      <c r="E859" s="2">
        <v>0.6020833333333333</v>
      </c>
      <c r="F859" t="s">
        <v>12</v>
      </c>
      <c r="G859" t="s">
        <v>13</v>
      </c>
      <c r="H859" t="s">
        <v>780</v>
      </c>
      <c r="I859" t="s">
        <v>334</v>
      </c>
      <c r="J859" t="s">
        <v>477</v>
      </c>
      <c r="K859" t="s">
        <v>862</v>
      </c>
      <c r="L859" t="s">
        <v>842</v>
      </c>
    </row>
    <row r="860" spans="1:12" x14ac:dyDescent="0.2">
      <c r="A860">
        <v>2012</v>
      </c>
      <c r="B860" s="1">
        <v>41058</v>
      </c>
      <c r="C860" s="3">
        <f t="shared" si="26"/>
        <v>2012</v>
      </c>
      <c r="D860" s="3">
        <f t="shared" si="27"/>
        <v>5</v>
      </c>
      <c r="E860" s="2">
        <v>0.85763888888888884</v>
      </c>
      <c r="F860" t="s">
        <v>86</v>
      </c>
      <c r="G860" t="s">
        <v>87</v>
      </c>
      <c r="H860" t="s">
        <v>780</v>
      </c>
      <c r="I860" t="s">
        <v>42</v>
      </c>
      <c r="J860" t="s">
        <v>477</v>
      </c>
      <c r="K860" t="s">
        <v>862</v>
      </c>
      <c r="L860" t="s">
        <v>842</v>
      </c>
    </row>
    <row r="861" spans="1:12" x14ac:dyDescent="0.2">
      <c r="A861">
        <v>2012</v>
      </c>
      <c r="B861" s="1">
        <v>41068</v>
      </c>
      <c r="C861" s="3">
        <f t="shared" si="26"/>
        <v>2012</v>
      </c>
      <c r="D861" s="3">
        <f t="shared" si="27"/>
        <v>6</v>
      </c>
      <c r="E861" s="2">
        <v>0.72222222222222221</v>
      </c>
      <c r="F861" t="s">
        <v>275</v>
      </c>
      <c r="G861" t="s">
        <v>276</v>
      </c>
      <c r="H861" t="s">
        <v>782</v>
      </c>
      <c r="I861" t="s">
        <v>117</v>
      </c>
      <c r="J861" t="s">
        <v>248</v>
      </c>
      <c r="K861" t="s">
        <v>862</v>
      </c>
      <c r="L861" t="s">
        <v>842</v>
      </c>
    </row>
    <row r="862" spans="1:12" x14ac:dyDescent="0.2">
      <c r="A862">
        <v>2012</v>
      </c>
      <c r="B862" s="1">
        <v>41071</v>
      </c>
      <c r="C862" s="3">
        <f t="shared" si="26"/>
        <v>2012</v>
      </c>
      <c r="D862" s="3">
        <f t="shared" si="27"/>
        <v>6</v>
      </c>
      <c r="E862" s="2">
        <v>0.82638888888888884</v>
      </c>
      <c r="F862" t="s">
        <v>112</v>
      </c>
      <c r="G862" t="s">
        <v>113</v>
      </c>
      <c r="H862" t="s">
        <v>772</v>
      </c>
      <c r="I862" t="s">
        <v>8</v>
      </c>
      <c r="J862" t="s">
        <v>477</v>
      </c>
      <c r="K862" t="s">
        <v>862</v>
      </c>
      <c r="L862" t="s">
        <v>842</v>
      </c>
    </row>
    <row r="863" spans="1:12" x14ac:dyDescent="0.2">
      <c r="A863">
        <v>2012</v>
      </c>
      <c r="B863" s="1">
        <v>41072</v>
      </c>
      <c r="C863" s="3">
        <f t="shared" si="26"/>
        <v>2012</v>
      </c>
      <c r="D863" s="3">
        <f t="shared" si="27"/>
        <v>6</v>
      </c>
      <c r="E863" s="2">
        <v>0.6645833333333333</v>
      </c>
      <c r="F863" t="s">
        <v>12</v>
      </c>
      <c r="G863" t="s">
        <v>13</v>
      </c>
      <c r="H863" t="s">
        <v>780</v>
      </c>
      <c r="I863" t="s">
        <v>334</v>
      </c>
      <c r="J863" t="s">
        <v>477</v>
      </c>
      <c r="K863" t="s">
        <v>862</v>
      </c>
      <c r="L863" t="s">
        <v>842</v>
      </c>
    </row>
    <row r="864" spans="1:12" x14ac:dyDescent="0.2">
      <c r="A864">
        <v>2012</v>
      </c>
      <c r="B864" s="1">
        <v>41079</v>
      </c>
      <c r="C864" s="3">
        <f t="shared" si="26"/>
        <v>2012</v>
      </c>
      <c r="D864" s="3">
        <f t="shared" si="27"/>
        <v>6</v>
      </c>
      <c r="E864" s="2">
        <v>0.1875</v>
      </c>
      <c r="F864" t="s">
        <v>208</v>
      </c>
      <c r="G864" t="s">
        <v>209</v>
      </c>
      <c r="H864" t="s">
        <v>770</v>
      </c>
      <c r="I864" t="s">
        <v>210</v>
      </c>
      <c r="J864" t="s">
        <v>477</v>
      </c>
      <c r="K864" t="s">
        <v>862</v>
      </c>
      <c r="L864" t="s">
        <v>842</v>
      </c>
    </row>
    <row r="865" spans="1:13" x14ac:dyDescent="0.2">
      <c r="A865">
        <v>2012</v>
      </c>
      <c r="B865" s="1">
        <v>41083</v>
      </c>
      <c r="C865" s="3">
        <f t="shared" si="26"/>
        <v>2012</v>
      </c>
      <c r="D865" s="3">
        <f t="shared" si="27"/>
        <v>6</v>
      </c>
      <c r="E865" s="2">
        <v>0.7895833333333333</v>
      </c>
      <c r="F865" t="s">
        <v>73</v>
      </c>
      <c r="G865" t="s">
        <v>74</v>
      </c>
      <c r="H865" t="s">
        <v>767</v>
      </c>
      <c r="I865" t="s">
        <v>34</v>
      </c>
      <c r="J865" t="s">
        <v>248</v>
      </c>
      <c r="K865" t="s">
        <v>862</v>
      </c>
      <c r="L865" t="s">
        <v>842</v>
      </c>
    </row>
    <row r="866" spans="1:13" x14ac:dyDescent="0.2">
      <c r="A866">
        <v>2012</v>
      </c>
      <c r="B866" s="1">
        <v>41085</v>
      </c>
      <c r="C866" s="3">
        <f t="shared" si="26"/>
        <v>2012</v>
      </c>
      <c r="D866" s="3">
        <f t="shared" si="27"/>
        <v>6</v>
      </c>
      <c r="E866" s="2">
        <v>0.6694444444444444</v>
      </c>
      <c r="F866" t="s">
        <v>22</v>
      </c>
      <c r="G866" t="s">
        <v>23</v>
      </c>
      <c r="H866" t="s">
        <v>772</v>
      </c>
      <c r="I866" t="s">
        <v>8</v>
      </c>
      <c r="J866" t="s">
        <v>478</v>
      </c>
      <c r="K866" t="s">
        <v>862</v>
      </c>
      <c r="L866" t="s">
        <v>842</v>
      </c>
    </row>
    <row r="867" spans="1:13" x14ac:dyDescent="0.2">
      <c r="A867">
        <v>2012</v>
      </c>
      <c r="B867" s="1">
        <v>41089</v>
      </c>
      <c r="C867" s="3">
        <f t="shared" si="26"/>
        <v>2012</v>
      </c>
      <c r="D867" s="3">
        <f t="shared" si="27"/>
        <v>6</v>
      </c>
      <c r="E867" s="2">
        <v>0.59027777777777779</v>
      </c>
      <c r="F867" t="s">
        <v>48</v>
      </c>
      <c r="G867" t="s">
        <v>49</v>
      </c>
      <c r="H867" t="s">
        <v>766</v>
      </c>
      <c r="I867" t="s">
        <v>231</v>
      </c>
      <c r="J867" t="s">
        <v>477</v>
      </c>
      <c r="K867" t="s">
        <v>862</v>
      </c>
      <c r="L867" t="s">
        <v>842</v>
      </c>
      <c r="M867" t="s">
        <v>480</v>
      </c>
    </row>
    <row r="868" spans="1:13" x14ac:dyDescent="0.2">
      <c r="A868">
        <v>2012</v>
      </c>
      <c r="B868" s="1">
        <v>41089</v>
      </c>
      <c r="C868" s="3">
        <f t="shared" si="26"/>
        <v>2012</v>
      </c>
      <c r="D868" s="3">
        <f t="shared" si="27"/>
        <v>6</v>
      </c>
      <c r="E868" s="2">
        <v>0.66666666666666663</v>
      </c>
      <c r="F868" t="s">
        <v>481</v>
      </c>
      <c r="G868" t="s">
        <v>482</v>
      </c>
      <c r="H868" t="s">
        <v>769</v>
      </c>
      <c r="I868" t="s">
        <v>231</v>
      </c>
      <c r="J868" t="s">
        <v>477</v>
      </c>
      <c r="K868" t="s">
        <v>862</v>
      </c>
      <c r="L868" t="s">
        <v>842</v>
      </c>
      <c r="M868" t="s">
        <v>480</v>
      </c>
    </row>
    <row r="869" spans="1:13" x14ac:dyDescent="0.2">
      <c r="A869">
        <v>2012</v>
      </c>
      <c r="B869" s="1">
        <v>41089</v>
      </c>
      <c r="C869" s="3">
        <f t="shared" si="26"/>
        <v>2012</v>
      </c>
      <c r="D869" s="3">
        <f t="shared" si="27"/>
        <v>6</v>
      </c>
      <c r="E869" s="2">
        <v>0.71875</v>
      </c>
      <c r="F869" t="s">
        <v>249</v>
      </c>
      <c r="G869" t="s">
        <v>250</v>
      </c>
      <c r="H869" t="s">
        <v>766</v>
      </c>
      <c r="I869" t="s">
        <v>231</v>
      </c>
      <c r="J869" t="s">
        <v>477</v>
      </c>
      <c r="K869" t="s">
        <v>862</v>
      </c>
      <c r="L869" t="s">
        <v>842</v>
      </c>
      <c r="M869" t="s">
        <v>480</v>
      </c>
    </row>
    <row r="870" spans="1:13" x14ac:dyDescent="0.2">
      <c r="A870">
        <v>2012</v>
      </c>
      <c r="B870" s="1">
        <v>41089</v>
      </c>
      <c r="C870" s="3">
        <f t="shared" si="26"/>
        <v>2012</v>
      </c>
      <c r="D870" s="3">
        <f t="shared" si="27"/>
        <v>6</v>
      </c>
      <c r="E870" s="2">
        <v>0.79166666666666663</v>
      </c>
      <c r="F870" t="s">
        <v>485</v>
      </c>
      <c r="G870" t="s">
        <v>486</v>
      </c>
      <c r="H870" t="s">
        <v>773</v>
      </c>
      <c r="I870" t="s">
        <v>231</v>
      </c>
      <c r="J870" t="s">
        <v>477</v>
      </c>
      <c r="K870" t="s">
        <v>862</v>
      </c>
      <c r="L870" t="s">
        <v>842</v>
      </c>
      <c r="M870" t="s">
        <v>480</v>
      </c>
    </row>
    <row r="871" spans="1:13" x14ac:dyDescent="0.2">
      <c r="A871">
        <v>2012</v>
      </c>
      <c r="B871" s="1">
        <v>41089</v>
      </c>
      <c r="C871" s="3">
        <f t="shared" si="26"/>
        <v>2012</v>
      </c>
      <c r="D871" s="3">
        <f t="shared" si="27"/>
        <v>6</v>
      </c>
      <c r="E871" s="2">
        <v>0.93680555555555556</v>
      </c>
      <c r="F871" t="s">
        <v>22</v>
      </c>
      <c r="G871" t="s">
        <v>23</v>
      </c>
      <c r="H871" t="s">
        <v>772</v>
      </c>
      <c r="I871" t="s">
        <v>8</v>
      </c>
      <c r="J871" t="s">
        <v>477</v>
      </c>
      <c r="K871" t="s">
        <v>862</v>
      </c>
      <c r="L871" t="s">
        <v>842</v>
      </c>
      <c r="M871" t="s">
        <v>480</v>
      </c>
    </row>
    <row r="872" spans="1:13" x14ac:dyDescent="0.2">
      <c r="A872">
        <v>2012</v>
      </c>
      <c r="B872" s="1">
        <v>41089</v>
      </c>
      <c r="C872" s="3">
        <f t="shared" si="26"/>
        <v>2012</v>
      </c>
      <c r="D872" s="3">
        <f t="shared" si="27"/>
        <v>6</v>
      </c>
      <c r="E872" s="2">
        <v>0.97916666666666663</v>
      </c>
      <c r="F872" t="s">
        <v>36</v>
      </c>
      <c r="G872" t="s">
        <v>37</v>
      </c>
      <c r="H872" t="s">
        <v>766</v>
      </c>
      <c r="I872" t="s">
        <v>231</v>
      </c>
      <c r="J872" t="s">
        <v>477</v>
      </c>
      <c r="K872" t="s">
        <v>862</v>
      </c>
      <c r="L872" t="s">
        <v>842</v>
      </c>
      <c r="M872" t="s">
        <v>480</v>
      </c>
    </row>
    <row r="873" spans="1:13" x14ac:dyDescent="0.2">
      <c r="A873">
        <v>2012</v>
      </c>
      <c r="B873" s="1">
        <v>41089</v>
      </c>
      <c r="C873" s="3">
        <f t="shared" si="26"/>
        <v>2012</v>
      </c>
      <c r="D873" s="3">
        <f t="shared" si="27"/>
        <v>6</v>
      </c>
      <c r="E873" s="2">
        <v>0.50694444444444442</v>
      </c>
      <c r="F873" t="s">
        <v>180</v>
      </c>
      <c r="G873" t="s">
        <v>180</v>
      </c>
      <c r="H873" t="s">
        <v>180</v>
      </c>
      <c r="I873" t="s">
        <v>803</v>
      </c>
      <c r="J873" t="s">
        <v>479</v>
      </c>
      <c r="K873" t="s">
        <v>762</v>
      </c>
      <c r="L873" t="s">
        <v>803</v>
      </c>
    </row>
    <row r="874" spans="1:13" x14ac:dyDescent="0.2">
      <c r="A874">
        <v>2012</v>
      </c>
      <c r="B874" s="1">
        <v>41089</v>
      </c>
      <c r="C874" s="3">
        <f t="shared" si="26"/>
        <v>2012</v>
      </c>
      <c r="D874" s="3">
        <f t="shared" si="27"/>
        <v>6</v>
      </c>
      <c r="E874" s="2">
        <v>0.66666666666666663</v>
      </c>
      <c r="F874" t="s">
        <v>104</v>
      </c>
      <c r="G874" t="s">
        <v>105</v>
      </c>
      <c r="H874" t="s">
        <v>780</v>
      </c>
      <c r="I874" t="s">
        <v>8</v>
      </c>
      <c r="J874" t="s">
        <v>458</v>
      </c>
      <c r="K874" t="s">
        <v>762</v>
      </c>
      <c r="L874" t="s">
        <v>803</v>
      </c>
    </row>
    <row r="875" spans="1:13" x14ac:dyDescent="0.2">
      <c r="A875">
        <v>2012</v>
      </c>
      <c r="B875" s="1">
        <v>41089</v>
      </c>
      <c r="C875" s="3">
        <f t="shared" si="26"/>
        <v>2012</v>
      </c>
      <c r="D875" s="3">
        <f t="shared" si="27"/>
        <v>6</v>
      </c>
      <c r="E875" s="2">
        <v>0.76666666666666672</v>
      </c>
      <c r="F875" t="s">
        <v>483</v>
      </c>
      <c r="G875" t="s">
        <v>484</v>
      </c>
      <c r="H875" t="s">
        <v>766</v>
      </c>
      <c r="I875" t="s">
        <v>231</v>
      </c>
      <c r="J875" t="s">
        <v>477</v>
      </c>
      <c r="K875" t="s">
        <v>862</v>
      </c>
      <c r="L875" t="s">
        <v>842</v>
      </c>
    </row>
    <row r="876" spans="1:13" x14ac:dyDescent="0.2">
      <c r="A876">
        <v>2012</v>
      </c>
      <c r="B876" s="1">
        <v>41089</v>
      </c>
      <c r="C876" s="3">
        <f t="shared" si="26"/>
        <v>2012</v>
      </c>
      <c r="D876" s="3">
        <f t="shared" si="27"/>
        <v>6</v>
      </c>
      <c r="E876" s="2">
        <v>0.92708333333333337</v>
      </c>
      <c r="F876" t="s">
        <v>131</v>
      </c>
      <c r="G876" t="s">
        <v>132</v>
      </c>
      <c r="H876" t="s">
        <v>767</v>
      </c>
      <c r="I876" t="s">
        <v>231</v>
      </c>
      <c r="J876" t="s">
        <v>477</v>
      </c>
      <c r="K876" t="s">
        <v>862</v>
      </c>
      <c r="L876" t="s">
        <v>842</v>
      </c>
    </row>
    <row r="877" spans="1:13" x14ac:dyDescent="0.2">
      <c r="A877">
        <v>2012</v>
      </c>
      <c r="B877" s="1">
        <v>41089</v>
      </c>
      <c r="C877" s="3">
        <f t="shared" si="26"/>
        <v>2012</v>
      </c>
      <c r="D877" s="3">
        <f t="shared" si="27"/>
        <v>6</v>
      </c>
      <c r="E877" s="2">
        <v>0.94652777777777775</v>
      </c>
      <c r="F877" t="s">
        <v>129</v>
      </c>
      <c r="G877" t="s">
        <v>130</v>
      </c>
      <c r="H877" t="s">
        <v>767</v>
      </c>
      <c r="I877" t="s">
        <v>231</v>
      </c>
      <c r="J877" t="s">
        <v>477</v>
      </c>
      <c r="K877" t="s">
        <v>862</v>
      </c>
      <c r="L877" t="s">
        <v>842</v>
      </c>
    </row>
    <row r="878" spans="1:13" x14ac:dyDescent="0.2">
      <c r="A878">
        <v>2012</v>
      </c>
      <c r="B878" s="1">
        <v>41090</v>
      </c>
      <c r="C878" s="3">
        <f t="shared" si="26"/>
        <v>2012</v>
      </c>
      <c r="D878" s="3">
        <f t="shared" si="27"/>
        <v>6</v>
      </c>
      <c r="E878" s="2">
        <v>4.1666666666666664E-2</v>
      </c>
      <c r="F878" t="s">
        <v>236</v>
      </c>
      <c r="G878" t="s">
        <v>237</v>
      </c>
      <c r="H878" t="s">
        <v>767</v>
      </c>
      <c r="I878" t="s">
        <v>231</v>
      </c>
      <c r="J878" t="s">
        <v>477</v>
      </c>
      <c r="K878" t="s">
        <v>862</v>
      </c>
      <c r="L878" t="s">
        <v>842</v>
      </c>
      <c r="M878" t="s">
        <v>487</v>
      </c>
    </row>
    <row r="879" spans="1:13" x14ac:dyDescent="0.2">
      <c r="A879">
        <v>2012</v>
      </c>
      <c r="B879" s="1">
        <v>41090</v>
      </c>
      <c r="C879" s="3">
        <f t="shared" si="26"/>
        <v>2012</v>
      </c>
      <c r="D879" s="3">
        <f t="shared" si="27"/>
        <v>6</v>
      </c>
      <c r="E879" s="2">
        <v>5.2083333333333336E-2</v>
      </c>
      <c r="F879" t="s">
        <v>239</v>
      </c>
      <c r="G879" t="s">
        <v>240</v>
      </c>
      <c r="H879" t="s">
        <v>767</v>
      </c>
      <c r="I879" t="s">
        <v>231</v>
      </c>
      <c r="J879" t="s">
        <v>477</v>
      </c>
      <c r="K879" t="s">
        <v>862</v>
      </c>
      <c r="L879" t="s">
        <v>842</v>
      </c>
      <c r="M879" t="s">
        <v>487</v>
      </c>
    </row>
    <row r="880" spans="1:13" x14ac:dyDescent="0.2">
      <c r="A880">
        <v>2012</v>
      </c>
      <c r="B880" s="1">
        <v>41090</v>
      </c>
      <c r="C880" s="3">
        <f t="shared" si="26"/>
        <v>2012</v>
      </c>
      <c r="D880" s="3">
        <f t="shared" si="27"/>
        <v>6</v>
      </c>
      <c r="E880" s="2">
        <v>0.9375</v>
      </c>
      <c r="F880" t="s">
        <v>129</v>
      </c>
      <c r="G880" t="s">
        <v>130</v>
      </c>
      <c r="H880" t="s">
        <v>767</v>
      </c>
      <c r="I880" t="s">
        <v>231</v>
      </c>
      <c r="J880" t="s">
        <v>477</v>
      </c>
      <c r="K880" t="s">
        <v>862</v>
      </c>
      <c r="L880" t="s">
        <v>842</v>
      </c>
      <c r="M880" t="s">
        <v>487</v>
      </c>
    </row>
    <row r="881" spans="1:12" x14ac:dyDescent="0.2">
      <c r="A881">
        <v>2012</v>
      </c>
      <c r="B881" s="1">
        <v>41091</v>
      </c>
      <c r="C881" s="3">
        <f t="shared" si="26"/>
        <v>2012</v>
      </c>
      <c r="D881" s="3">
        <f t="shared" si="27"/>
        <v>7</v>
      </c>
      <c r="E881" s="2">
        <v>0.54166666666666663</v>
      </c>
      <c r="F881" t="s">
        <v>36</v>
      </c>
      <c r="G881" t="s">
        <v>37</v>
      </c>
      <c r="H881" t="s">
        <v>766</v>
      </c>
      <c r="I881" t="s">
        <v>231</v>
      </c>
      <c r="J881" t="s">
        <v>477</v>
      </c>
      <c r="K881" t="s">
        <v>862</v>
      </c>
      <c r="L881" t="s">
        <v>842</v>
      </c>
    </row>
    <row r="882" spans="1:12" x14ac:dyDescent="0.2">
      <c r="A882">
        <v>2012</v>
      </c>
      <c r="B882" s="1">
        <v>41091</v>
      </c>
      <c r="C882" s="3">
        <f t="shared" si="26"/>
        <v>2012</v>
      </c>
      <c r="D882" s="3">
        <f t="shared" si="27"/>
        <v>7</v>
      </c>
      <c r="E882" s="2">
        <v>0.69930555555555551</v>
      </c>
      <c r="F882" t="s">
        <v>39</v>
      </c>
      <c r="G882" t="s">
        <v>40</v>
      </c>
      <c r="H882" t="s">
        <v>772</v>
      </c>
      <c r="I882" t="s">
        <v>8</v>
      </c>
      <c r="J882" t="s">
        <v>821</v>
      </c>
      <c r="K882" t="s">
        <v>862</v>
      </c>
      <c r="L882" t="s">
        <v>842</v>
      </c>
    </row>
    <row r="883" spans="1:12" x14ac:dyDescent="0.2">
      <c r="A883">
        <v>2012</v>
      </c>
      <c r="B883" s="1">
        <v>41091</v>
      </c>
      <c r="C883" s="3">
        <f t="shared" si="26"/>
        <v>2012</v>
      </c>
      <c r="D883" s="3">
        <f t="shared" si="27"/>
        <v>7</v>
      </c>
      <c r="E883" s="2">
        <v>0.73958333333333337</v>
      </c>
      <c r="F883" t="s">
        <v>39</v>
      </c>
      <c r="G883" t="s">
        <v>40</v>
      </c>
      <c r="H883" t="s">
        <v>772</v>
      </c>
      <c r="I883" t="s">
        <v>8</v>
      </c>
      <c r="J883" t="s">
        <v>26</v>
      </c>
      <c r="K883" t="s">
        <v>862</v>
      </c>
      <c r="L883" t="s">
        <v>842</v>
      </c>
    </row>
    <row r="884" spans="1:12" x14ac:dyDescent="0.2">
      <c r="A884">
        <v>2012</v>
      </c>
      <c r="B884" s="1">
        <v>41095</v>
      </c>
      <c r="C884" s="3">
        <f t="shared" si="26"/>
        <v>2012</v>
      </c>
      <c r="D884" s="3">
        <f t="shared" si="27"/>
        <v>7</v>
      </c>
      <c r="E884" s="2">
        <v>0</v>
      </c>
      <c r="F884" t="s">
        <v>89</v>
      </c>
      <c r="G884" t="s">
        <v>90</v>
      </c>
      <c r="H884" t="s">
        <v>770</v>
      </c>
      <c r="I884" t="s">
        <v>231</v>
      </c>
      <c r="J884" t="s">
        <v>477</v>
      </c>
      <c r="K884" t="s">
        <v>862</v>
      </c>
      <c r="L884" t="s">
        <v>842</v>
      </c>
    </row>
    <row r="885" spans="1:12" x14ac:dyDescent="0.2">
      <c r="A885">
        <v>2012</v>
      </c>
      <c r="B885" s="1">
        <v>41095</v>
      </c>
      <c r="C885" s="3">
        <f t="shared" si="26"/>
        <v>2012</v>
      </c>
      <c r="D885" s="3">
        <f t="shared" si="27"/>
        <v>7</v>
      </c>
      <c r="E885" s="2">
        <v>0.79166666666666663</v>
      </c>
      <c r="F885" t="s">
        <v>322</v>
      </c>
      <c r="G885" t="s">
        <v>323</v>
      </c>
      <c r="H885" t="s">
        <v>766</v>
      </c>
      <c r="I885" t="s">
        <v>8</v>
      </c>
      <c r="J885" t="s">
        <v>488</v>
      </c>
      <c r="K885" t="s">
        <v>862</v>
      </c>
      <c r="L885" t="s">
        <v>842</v>
      </c>
    </row>
    <row r="886" spans="1:12" x14ac:dyDescent="0.2">
      <c r="A886">
        <v>2012</v>
      </c>
      <c r="B886" s="1">
        <v>41097</v>
      </c>
      <c r="C886" s="3">
        <f t="shared" si="26"/>
        <v>2012</v>
      </c>
      <c r="D886" s="3">
        <f t="shared" si="27"/>
        <v>7</v>
      </c>
      <c r="E886" s="2">
        <v>0.25416666666666665</v>
      </c>
      <c r="F886" t="s">
        <v>106</v>
      </c>
      <c r="G886" t="s">
        <v>107</v>
      </c>
      <c r="H886" t="s">
        <v>767</v>
      </c>
      <c r="I886" t="s">
        <v>231</v>
      </c>
      <c r="J886" t="s">
        <v>477</v>
      </c>
      <c r="K886" t="s">
        <v>862</v>
      </c>
      <c r="L886" t="s">
        <v>842</v>
      </c>
    </row>
    <row r="887" spans="1:12" x14ac:dyDescent="0.2">
      <c r="A887">
        <v>2012</v>
      </c>
      <c r="B887" s="1">
        <v>41097</v>
      </c>
      <c r="C887" s="3">
        <f t="shared" si="26"/>
        <v>2012</v>
      </c>
      <c r="D887" s="3">
        <f t="shared" si="27"/>
        <v>7</v>
      </c>
      <c r="E887" s="2">
        <v>0.75</v>
      </c>
      <c r="F887" t="s">
        <v>239</v>
      </c>
      <c r="G887" t="s">
        <v>240</v>
      </c>
      <c r="H887" t="s">
        <v>767</v>
      </c>
      <c r="I887" t="s">
        <v>231</v>
      </c>
      <c r="J887" t="s">
        <v>477</v>
      </c>
      <c r="K887" t="s">
        <v>862</v>
      </c>
      <c r="L887" t="s">
        <v>842</v>
      </c>
    </row>
    <row r="888" spans="1:12" x14ac:dyDescent="0.2">
      <c r="A888">
        <v>2012</v>
      </c>
      <c r="B888" s="1">
        <v>41108</v>
      </c>
      <c r="C888" s="3">
        <f t="shared" si="26"/>
        <v>2012</v>
      </c>
      <c r="D888" s="3">
        <f t="shared" si="27"/>
        <v>7</v>
      </c>
      <c r="E888" s="2">
        <v>0.59444444444444444</v>
      </c>
      <c r="F888" t="s">
        <v>249</v>
      </c>
      <c r="G888" t="s">
        <v>250</v>
      </c>
      <c r="H888" t="s">
        <v>766</v>
      </c>
      <c r="I888" t="s">
        <v>231</v>
      </c>
      <c r="J888" t="s">
        <v>477</v>
      </c>
      <c r="K888" t="s">
        <v>862</v>
      </c>
      <c r="L888" t="s">
        <v>842</v>
      </c>
    </row>
    <row r="889" spans="1:12" x14ac:dyDescent="0.2">
      <c r="A889">
        <v>2012</v>
      </c>
      <c r="B889" s="1">
        <v>41108</v>
      </c>
      <c r="C889" s="3">
        <f t="shared" si="26"/>
        <v>2012</v>
      </c>
      <c r="D889" s="3">
        <f t="shared" si="27"/>
        <v>7</v>
      </c>
      <c r="E889" s="2">
        <v>0.68055555555555558</v>
      </c>
      <c r="F889" t="s">
        <v>48</v>
      </c>
      <c r="G889" t="s">
        <v>49</v>
      </c>
      <c r="H889" t="s">
        <v>766</v>
      </c>
      <c r="I889" t="s">
        <v>231</v>
      </c>
      <c r="J889" t="s">
        <v>477</v>
      </c>
      <c r="K889" t="s">
        <v>862</v>
      </c>
      <c r="L889" t="s">
        <v>842</v>
      </c>
    </row>
    <row r="890" spans="1:12" x14ac:dyDescent="0.2">
      <c r="A890">
        <v>2012</v>
      </c>
      <c r="B890" s="1">
        <v>41108</v>
      </c>
      <c r="C890" s="3">
        <f t="shared" si="26"/>
        <v>2012</v>
      </c>
      <c r="D890" s="3">
        <f t="shared" si="27"/>
        <v>7</v>
      </c>
      <c r="E890" s="2">
        <v>0.95833333333333337</v>
      </c>
      <c r="F890" t="s">
        <v>36</v>
      </c>
      <c r="G890" t="s">
        <v>37</v>
      </c>
      <c r="H890" t="s">
        <v>766</v>
      </c>
      <c r="I890" t="s">
        <v>231</v>
      </c>
      <c r="J890" t="s">
        <v>477</v>
      </c>
      <c r="K890" t="s">
        <v>862</v>
      </c>
      <c r="L890" t="s">
        <v>842</v>
      </c>
    </row>
    <row r="891" spans="1:12" x14ac:dyDescent="0.2">
      <c r="A891">
        <v>2012</v>
      </c>
      <c r="B891" s="1">
        <v>41111</v>
      </c>
      <c r="C891" s="3">
        <f t="shared" si="26"/>
        <v>2012</v>
      </c>
      <c r="D891" s="3">
        <f t="shared" si="27"/>
        <v>7</v>
      </c>
      <c r="E891" s="2">
        <v>9.6527777777777782E-2</v>
      </c>
      <c r="F891" t="s">
        <v>12</v>
      </c>
      <c r="G891" t="s">
        <v>13</v>
      </c>
      <c r="H891" t="s">
        <v>780</v>
      </c>
      <c r="I891" t="s">
        <v>42</v>
      </c>
      <c r="J891" t="s">
        <v>489</v>
      </c>
      <c r="K891" t="s">
        <v>862</v>
      </c>
      <c r="L891" t="s">
        <v>842</v>
      </c>
    </row>
    <row r="892" spans="1:12" x14ac:dyDescent="0.2">
      <c r="A892">
        <v>2012</v>
      </c>
      <c r="B892" s="1">
        <v>41114</v>
      </c>
      <c r="C892" s="3">
        <f t="shared" si="26"/>
        <v>2012</v>
      </c>
      <c r="D892" s="3">
        <f t="shared" si="27"/>
        <v>7</v>
      </c>
      <c r="E892" s="2">
        <v>0.29236111111111113</v>
      </c>
      <c r="F892" t="s">
        <v>68</v>
      </c>
      <c r="G892" t="s">
        <v>69</v>
      </c>
      <c r="H892" t="s">
        <v>766</v>
      </c>
      <c r="I892" t="s">
        <v>231</v>
      </c>
      <c r="J892" t="s">
        <v>477</v>
      </c>
      <c r="K892" t="s">
        <v>862</v>
      </c>
      <c r="L892" t="s">
        <v>842</v>
      </c>
    </row>
    <row r="893" spans="1:12" x14ac:dyDescent="0.2">
      <c r="A893">
        <v>2012</v>
      </c>
      <c r="B893" s="1">
        <v>41114</v>
      </c>
      <c r="C893" s="3">
        <f t="shared" si="26"/>
        <v>2012</v>
      </c>
      <c r="D893" s="3">
        <f t="shared" si="27"/>
        <v>7</v>
      </c>
      <c r="E893" s="2">
        <v>0.3125</v>
      </c>
      <c r="F893" t="s">
        <v>36</v>
      </c>
      <c r="G893" t="s">
        <v>37</v>
      </c>
      <c r="H893" t="s">
        <v>766</v>
      </c>
      <c r="I893" t="s">
        <v>231</v>
      </c>
      <c r="J893" t="s">
        <v>477</v>
      </c>
      <c r="K893" t="s">
        <v>862</v>
      </c>
      <c r="L893" t="s">
        <v>842</v>
      </c>
    </row>
    <row r="894" spans="1:12" x14ac:dyDescent="0.2">
      <c r="A894">
        <v>2012</v>
      </c>
      <c r="B894" s="1">
        <v>41116</v>
      </c>
      <c r="C894" s="3">
        <f t="shared" si="26"/>
        <v>2012</v>
      </c>
      <c r="D894" s="3">
        <f t="shared" si="27"/>
        <v>7</v>
      </c>
      <c r="E894" s="2">
        <v>0.75972222222222219</v>
      </c>
      <c r="F894" t="s">
        <v>106</v>
      </c>
      <c r="G894" t="s">
        <v>107</v>
      </c>
      <c r="H894" t="s">
        <v>767</v>
      </c>
      <c r="I894" t="s">
        <v>231</v>
      </c>
      <c r="J894" t="s">
        <v>477</v>
      </c>
      <c r="K894" t="s">
        <v>862</v>
      </c>
      <c r="L894" t="s">
        <v>842</v>
      </c>
    </row>
    <row r="895" spans="1:12" x14ac:dyDescent="0.2">
      <c r="A895">
        <v>2012</v>
      </c>
      <c r="B895" s="1">
        <v>41116</v>
      </c>
      <c r="C895" s="3">
        <f t="shared" si="26"/>
        <v>2012</v>
      </c>
      <c r="D895" s="3">
        <f t="shared" si="27"/>
        <v>7</v>
      </c>
      <c r="E895" s="2">
        <v>0.76458333333333328</v>
      </c>
      <c r="F895" t="s">
        <v>106</v>
      </c>
      <c r="G895" t="s">
        <v>107</v>
      </c>
      <c r="H895" t="s">
        <v>767</v>
      </c>
      <c r="I895" t="s">
        <v>231</v>
      </c>
      <c r="J895" t="s">
        <v>477</v>
      </c>
      <c r="K895" t="s">
        <v>862</v>
      </c>
      <c r="L895" t="s">
        <v>842</v>
      </c>
    </row>
    <row r="896" spans="1:12" x14ac:dyDescent="0.2">
      <c r="A896">
        <v>2012</v>
      </c>
      <c r="B896" s="1">
        <v>41116</v>
      </c>
      <c r="C896" s="3">
        <f t="shared" si="26"/>
        <v>2012</v>
      </c>
      <c r="D896" s="3">
        <f t="shared" si="27"/>
        <v>7</v>
      </c>
      <c r="E896" s="2">
        <v>0.77083333333333337</v>
      </c>
      <c r="F896" t="s">
        <v>48</v>
      </c>
      <c r="G896" t="s">
        <v>49</v>
      </c>
      <c r="H896" t="s">
        <v>766</v>
      </c>
      <c r="I896" t="s">
        <v>231</v>
      </c>
      <c r="J896" t="s">
        <v>477</v>
      </c>
      <c r="K896" t="s">
        <v>862</v>
      </c>
      <c r="L896" t="s">
        <v>842</v>
      </c>
    </row>
    <row r="897" spans="1:13" x14ac:dyDescent="0.2">
      <c r="A897">
        <v>2012</v>
      </c>
      <c r="B897" s="1">
        <v>41117</v>
      </c>
      <c r="C897" s="3">
        <f t="shared" si="26"/>
        <v>2012</v>
      </c>
      <c r="D897" s="3">
        <f t="shared" si="27"/>
        <v>7</v>
      </c>
      <c r="E897" s="2">
        <v>0.72152777777777777</v>
      </c>
      <c r="F897" t="s">
        <v>68</v>
      </c>
      <c r="G897" t="s">
        <v>69</v>
      </c>
      <c r="H897" t="s">
        <v>766</v>
      </c>
      <c r="I897" t="s">
        <v>231</v>
      </c>
      <c r="J897" t="s">
        <v>477</v>
      </c>
      <c r="K897" t="s">
        <v>862</v>
      </c>
      <c r="L897" t="s">
        <v>842</v>
      </c>
    </row>
    <row r="898" spans="1:13" x14ac:dyDescent="0.2">
      <c r="A898">
        <v>2012</v>
      </c>
      <c r="B898" s="1">
        <v>41125</v>
      </c>
      <c r="C898" s="3">
        <f t="shared" si="26"/>
        <v>2012</v>
      </c>
      <c r="D898" s="3">
        <f t="shared" si="27"/>
        <v>8</v>
      </c>
      <c r="E898" s="2">
        <v>0.16319444444444445</v>
      </c>
      <c r="F898" t="s">
        <v>44</v>
      </c>
      <c r="G898" t="s">
        <v>45</v>
      </c>
      <c r="H898" t="s">
        <v>777</v>
      </c>
      <c r="I898" t="s">
        <v>117</v>
      </c>
      <c r="J898" t="s">
        <v>438</v>
      </c>
      <c r="K898" t="s">
        <v>762</v>
      </c>
      <c r="L898" t="s">
        <v>803</v>
      </c>
    </row>
    <row r="899" spans="1:13" x14ac:dyDescent="0.2">
      <c r="A899">
        <v>2012</v>
      </c>
      <c r="B899" s="1">
        <v>41125</v>
      </c>
      <c r="C899" s="3">
        <f t="shared" ref="C899:C962" si="28">YEAR(B899)</f>
        <v>2012</v>
      </c>
      <c r="D899" s="3">
        <f t="shared" ref="D899:D962" si="29">MONTH(B899)</f>
        <v>8</v>
      </c>
      <c r="E899" s="2">
        <v>0.16666666666666666</v>
      </c>
      <c r="F899" t="s">
        <v>68</v>
      </c>
      <c r="G899" t="s">
        <v>69</v>
      </c>
      <c r="H899" t="s">
        <v>766</v>
      </c>
      <c r="I899" t="s">
        <v>231</v>
      </c>
      <c r="J899" t="s">
        <v>477</v>
      </c>
      <c r="K899" t="s">
        <v>862</v>
      </c>
      <c r="L899" t="s">
        <v>842</v>
      </c>
    </row>
    <row r="900" spans="1:13" x14ac:dyDescent="0.2">
      <c r="A900">
        <v>2012</v>
      </c>
      <c r="B900" s="1">
        <v>41125</v>
      </c>
      <c r="C900" s="3">
        <f t="shared" si="28"/>
        <v>2012</v>
      </c>
      <c r="D900" s="3">
        <f t="shared" si="29"/>
        <v>8</v>
      </c>
      <c r="E900" s="2">
        <v>0.72916666666666663</v>
      </c>
      <c r="F900" t="s">
        <v>36</v>
      </c>
      <c r="G900" t="s">
        <v>37</v>
      </c>
      <c r="H900" t="s">
        <v>766</v>
      </c>
      <c r="I900" t="s">
        <v>231</v>
      </c>
      <c r="J900" t="s">
        <v>477</v>
      </c>
      <c r="K900" t="s">
        <v>862</v>
      </c>
      <c r="L900" t="s">
        <v>842</v>
      </c>
    </row>
    <row r="901" spans="1:13" x14ac:dyDescent="0.2">
      <c r="A901">
        <v>2012</v>
      </c>
      <c r="B901" s="1">
        <v>41134</v>
      </c>
      <c r="C901" s="3">
        <f t="shared" si="28"/>
        <v>2012</v>
      </c>
      <c r="D901" s="3">
        <f t="shared" si="29"/>
        <v>8</v>
      </c>
      <c r="E901" s="2">
        <v>0.66111111111111109</v>
      </c>
      <c r="F901" t="s">
        <v>490</v>
      </c>
      <c r="H901" t="s">
        <v>803</v>
      </c>
      <c r="I901" t="s">
        <v>117</v>
      </c>
      <c r="J901" t="s">
        <v>491</v>
      </c>
      <c r="K901" t="s">
        <v>862</v>
      </c>
      <c r="L901" t="s">
        <v>842</v>
      </c>
    </row>
    <row r="902" spans="1:13" x14ac:dyDescent="0.2">
      <c r="A902">
        <v>2012</v>
      </c>
      <c r="B902" s="1">
        <v>41147</v>
      </c>
      <c r="C902" s="3">
        <f t="shared" si="28"/>
        <v>2012</v>
      </c>
      <c r="D902" s="3">
        <f t="shared" si="29"/>
        <v>8</v>
      </c>
      <c r="E902" s="2">
        <v>0.9194444444444444</v>
      </c>
      <c r="F902" t="s">
        <v>93</v>
      </c>
      <c r="G902" t="s">
        <v>94</v>
      </c>
      <c r="H902" t="s">
        <v>772</v>
      </c>
      <c r="I902" t="s">
        <v>20</v>
      </c>
      <c r="J902" t="s">
        <v>492</v>
      </c>
      <c r="K902" t="s">
        <v>862</v>
      </c>
      <c r="L902" t="s">
        <v>845</v>
      </c>
      <c r="M902" t="s">
        <v>853</v>
      </c>
    </row>
    <row r="903" spans="1:13" x14ac:dyDescent="0.2">
      <c r="A903">
        <v>2012</v>
      </c>
      <c r="B903" s="1">
        <v>41149</v>
      </c>
      <c r="C903" s="3">
        <f t="shared" si="28"/>
        <v>2012</v>
      </c>
      <c r="D903" s="3">
        <f t="shared" si="29"/>
        <v>8</v>
      </c>
      <c r="E903" s="2">
        <v>0.25</v>
      </c>
      <c r="F903" t="s">
        <v>317</v>
      </c>
      <c r="G903" t="s">
        <v>318</v>
      </c>
      <c r="H903" t="s">
        <v>780</v>
      </c>
      <c r="I903" t="s">
        <v>8</v>
      </c>
      <c r="J903" t="s">
        <v>493</v>
      </c>
      <c r="K903" t="s">
        <v>862</v>
      </c>
      <c r="L903" t="s">
        <v>845</v>
      </c>
      <c r="M903" t="s">
        <v>494</v>
      </c>
    </row>
    <row r="904" spans="1:13" x14ac:dyDescent="0.2">
      <c r="A904">
        <v>2012</v>
      </c>
      <c r="B904" s="1">
        <v>41150</v>
      </c>
      <c r="C904" s="3">
        <f t="shared" si="28"/>
        <v>2012</v>
      </c>
      <c r="D904" s="3">
        <f t="shared" si="29"/>
        <v>8</v>
      </c>
      <c r="E904" s="2">
        <v>0.28680555555555554</v>
      </c>
      <c r="F904" t="s">
        <v>95</v>
      </c>
      <c r="G904" t="s">
        <v>96</v>
      </c>
      <c r="H904" t="s">
        <v>780</v>
      </c>
      <c r="I904" t="s">
        <v>8</v>
      </c>
      <c r="J904" t="s">
        <v>493</v>
      </c>
      <c r="K904" t="s">
        <v>862</v>
      </c>
      <c r="L904" t="s">
        <v>845</v>
      </c>
      <c r="M904" t="s">
        <v>494</v>
      </c>
    </row>
    <row r="905" spans="1:13" x14ac:dyDescent="0.2">
      <c r="A905">
        <v>2012</v>
      </c>
      <c r="B905" s="1">
        <v>41150</v>
      </c>
      <c r="C905" s="3">
        <f t="shared" si="28"/>
        <v>2012</v>
      </c>
      <c r="D905" s="3">
        <f t="shared" si="29"/>
        <v>8</v>
      </c>
      <c r="E905" s="2">
        <v>0.375</v>
      </c>
      <c r="F905" t="s">
        <v>95</v>
      </c>
      <c r="G905" t="s">
        <v>96</v>
      </c>
      <c r="H905" t="s">
        <v>780</v>
      </c>
      <c r="I905" t="s">
        <v>8</v>
      </c>
      <c r="J905" t="s">
        <v>493</v>
      </c>
      <c r="K905" t="s">
        <v>862</v>
      </c>
      <c r="L905" t="s">
        <v>845</v>
      </c>
      <c r="M905" t="s">
        <v>494</v>
      </c>
    </row>
    <row r="906" spans="1:13" x14ac:dyDescent="0.2">
      <c r="A906">
        <v>2012</v>
      </c>
      <c r="B906" s="1">
        <v>41150</v>
      </c>
      <c r="C906" s="3">
        <f t="shared" si="28"/>
        <v>2012</v>
      </c>
      <c r="D906" s="3">
        <f t="shared" si="29"/>
        <v>8</v>
      </c>
      <c r="E906" s="2">
        <v>0.40833333333333333</v>
      </c>
      <c r="F906" t="s">
        <v>95</v>
      </c>
      <c r="G906" t="s">
        <v>96</v>
      </c>
      <c r="H906" t="s">
        <v>780</v>
      </c>
      <c r="I906" t="s">
        <v>42</v>
      </c>
      <c r="J906" t="s">
        <v>493</v>
      </c>
      <c r="K906" t="s">
        <v>862</v>
      </c>
      <c r="L906" t="s">
        <v>845</v>
      </c>
      <c r="M906" t="s">
        <v>494</v>
      </c>
    </row>
    <row r="907" spans="1:13" x14ac:dyDescent="0.2">
      <c r="A907">
        <v>2012</v>
      </c>
      <c r="B907" s="1">
        <v>41159</v>
      </c>
      <c r="C907" s="3">
        <f t="shared" si="28"/>
        <v>2012</v>
      </c>
      <c r="D907" s="3">
        <f t="shared" si="29"/>
        <v>9</v>
      </c>
      <c r="E907" s="2">
        <v>0.89583333333333337</v>
      </c>
      <c r="F907" t="s">
        <v>104</v>
      </c>
      <c r="G907" t="s">
        <v>105</v>
      </c>
      <c r="H907" t="s">
        <v>780</v>
      </c>
      <c r="I907" t="s">
        <v>8</v>
      </c>
      <c r="J907" t="s">
        <v>477</v>
      </c>
      <c r="K907" t="s">
        <v>862</v>
      </c>
      <c r="L907" t="s">
        <v>842</v>
      </c>
    </row>
    <row r="908" spans="1:13" x14ac:dyDescent="0.2">
      <c r="A908">
        <v>2012</v>
      </c>
      <c r="B908" s="1">
        <v>41160</v>
      </c>
      <c r="C908" s="3">
        <f t="shared" si="28"/>
        <v>2012</v>
      </c>
      <c r="D908" s="3">
        <f t="shared" si="29"/>
        <v>9</v>
      </c>
      <c r="E908" s="2">
        <v>0.65277777777777779</v>
      </c>
      <c r="F908" t="s">
        <v>131</v>
      </c>
      <c r="G908" t="s">
        <v>132</v>
      </c>
      <c r="H908" t="s">
        <v>767</v>
      </c>
      <c r="I908" t="s">
        <v>231</v>
      </c>
      <c r="J908" t="s">
        <v>477</v>
      </c>
      <c r="K908" t="s">
        <v>862</v>
      </c>
      <c r="L908" t="s">
        <v>842</v>
      </c>
    </row>
    <row r="909" spans="1:13" x14ac:dyDescent="0.2">
      <c r="A909">
        <v>2012</v>
      </c>
      <c r="B909" s="1">
        <v>41160</v>
      </c>
      <c r="C909" s="3">
        <f t="shared" si="28"/>
        <v>2012</v>
      </c>
      <c r="D909" s="3">
        <f t="shared" si="29"/>
        <v>9</v>
      </c>
      <c r="E909" s="2">
        <v>0.66180555555555554</v>
      </c>
      <c r="F909" t="s">
        <v>22</v>
      </c>
      <c r="G909" t="s">
        <v>23</v>
      </c>
      <c r="H909" t="s">
        <v>772</v>
      </c>
      <c r="I909" t="s">
        <v>8</v>
      </c>
      <c r="J909" t="s">
        <v>477</v>
      </c>
      <c r="K909" t="s">
        <v>862</v>
      </c>
      <c r="L909" t="s">
        <v>842</v>
      </c>
    </row>
    <row r="910" spans="1:13" x14ac:dyDescent="0.2">
      <c r="A910">
        <v>2012</v>
      </c>
      <c r="B910" s="1">
        <v>41178</v>
      </c>
      <c r="C910" s="3">
        <f t="shared" si="28"/>
        <v>2012</v>
      </c>
      <c r="D910" s="3">
        <f t="shared" si="29"/>
        <v>9</v>
      </c>
      <c r="E910" s="2">
        <v>0.88611111111111107</v>
      </c>
      <c r="F910" t="s">
        <v>180</v>
      </c>
      <c r="G910" t="s">
        <v>180</v>
      </c>
      <c r="H910" t="s">
        <v>180</v>
      </c>
      <c r="I910" t="s">
        <v>180</v>
      </c>
      <c r="J910" t="s">
        <v>83</v>
      </c>
      <c r="K910" t="s">
        <v>762</v>
      </c>
      <c r="L910" t="s">
        <v>803</v>
      </c>
    </row>
    <row r="911" spans="1:13" x14ac:dyDescent="0.2">
      <c r="A911">
        <v>2012</v>
      </c>
      <c r="B911" s="1">
        <v>41196</v>
      </c>
      <c r="C911" s="3">
        <f t="shared" si="28"/>
        <v>2012</v>
      </c>
      <c r="D911" s="3">
        <f t="shared" si="29"/>
        <v>10</v>
      </c>
      <c r="E911" s="2">
        <v>0.44166666666666665</v>
      </c>
      <c r="F911" t="s">
        <v>44</v>
      </c>
      <c r="G911" t="s">
        <v>45</v>
      </c>
      <c r="H911" t="s">
        <v>777</v>
      </c>
      <c r="I911" t="s">
        <v>117</v>
      </c>
      <c r="J911" t="s">
        <v>438</v>
      </c>
      <c r="K911" t="s">
        <v>762</v>
      </c>
      <c r="L911" t="s">
        <v>803</v>
      </c>
    </row>
    <row r="912" spans="1:13" x14ac:dyDescent="0.2">
      <c r="A912">
        <v>2012</v>
      </c>
      <c r="B912" s="1">
        <v>41205</v>
      </c>
      <c r="C912" s="3">
        <f t="shared" si="28"/>
        <v>2012</v>
      </c>
      <c r="D912" s="3">
        <f t="shared" si="29"/>
        <v>10</v>
      </c>
      <c r="E912" s="2">
        <v>0.38194444444444442</v>
      </c>
      <c r="F912" t="s">
        <v>68</v>
      </c>
      <c r="G912" t="s">
        <v>69</v>
      </c>
      <c r="H912" t="s">
        <v>766</v>
      </c>
      <c r="I912" t="s">
        <v>231</v>
      </c>
      <c r="J912" t="s">
        <v>425</v>
      </c>
      <c r="K912" t="s">
        <v>762</v>
      </c>
      <c r="L912" t="s">
        <v>803</v>
      </c>
    </row>
    <row r="913" spans="1:13" x14ac:dyDescent="0.2">
      <c r="A913">
        <v>2012</v>
      </c>
      <c r="B913" s="1">
        <v>41211</v>
      </c>
      <c r="C913" s="3">
        <f t="shared" si="28"/>
        <v>2012</v>
      </c>
      <c r="D913" s="3">
        <f t="shared" si="29"/>
        <v>10</v>
      </c>
      <c r="E913" s="2">
        <v>0</v>
      </c>
      <c r="F913" t="s">
        <v>483</v>
      </c>
      <c r="G913" t="s">
        <v>393</v>
      </c>
      <c r="H913" t="s">
        <v>766</v>
      </c>
      <c r="I913" t="s">
        <v>231</v>
      </c>
      <c r="J913" t="s">
        <v>495</v>
      </c>
      <c r="K913" t="s">
        <v>862</v>
      </c>
      <c r="L913" t="s">
        <v>845</v>
      </c>
      <c r="M913" t="s">
        <v>496</v>
      </c>
    </row>
    <row r="914" spans="1:13" x14ac:dyDescent="0.2">
      <c r="A914">
        <v>2012</v>
      </c>
      <c r="B914" s="1">
        <v>41211</v>
      </c>
      <c r="C914" s="3">
        <f t="shared" si="28"/>
        <v>2012</v>
      </c>
      <c r="D914" s="3">
        <f t="shared" si="29"/>
        <v>10</v>
      </c>
      <c r="E914" s="2">
        <v>0.33333333333333331</v>
      </c>
      <c r="F914" t="s">
        <v>239</v>
      </c>
      <c r="G914" t="s">
        <v>240</v>
      </c>
      <c r="H914" t="s">
        <v>767</v>
      </c>
      <c r="I914" t="s">
        <v>231</v>
      </c>
      <c r="J914" t="s">
        <v>495</v>
      </c>
      <c r="K914" t="s">
        <v>862</v>
      </c>
      <c r="L914" t="s">
        <v>845</v>
      </c>
      <c r="M914" t="s">
        <v>496</v>
      </c>
    </row>
    <row r="915" spans="1:13" x14ac:dyDescent="0.2">
      <c r="A915">
        <v>2012</v>
      </c>
      <c r="B915" s="1">
        <v>41211</v>
      </c>
      <c r="C915" s="3">
        <f t="shared" si="28"/>
        <v>2012</v>
      </c>
      <c r="D915" s="3">
        <f t="shared" si="29"/>
        <v>10</v>
      </c>
      <c r="E915" s="2">
        <v>0.375</v>
      </c>
      <c r="F915" t="s">
        <v>236</v>
      </c>
      <c r="G915" t="s">
        <v>237</v>
      </c>
      <c r="H915" t="s">
        <v>767</v>
      </c>
      <c r="I915" t="s">
        <v>231</v>
      </c>
      <c r="J915" t="s">
        <v>495</v>
      </c>
      <c r="K915" t="s">
        <v>862</v>
      </c>
      <c r="L915" t="s">
        <v>845</v>
      </c>
      <c r="M915" t="s">
        <v>496</v>
      </c>
    </row>
    <row r="916" spans="1:13" x14ac:dyDescent="0.2">
      <c r="A916">
        <v>2012</v>
      </c>
      <c r="B916" s="1">
        <v>41211</v>
      </c>
      <c r="C916" s="3">
        <f t="shared" si="28"/>
        <v>2012</v>
      </c>
      <c r="D916" s="3">
        <f t="shared" si="29"/>
        <v>10</v>
      </c>
      <c r="E916" s="2">
        <v>0.5</v>
      </c>
      <c r="F916" t="s">
        <v>239</v>
      </c>
      <c r="G916" t="s">
        <v>240</v>
      </c>
      <c r="H916" t="s">
        <v>767</v>
      </c>
      <c r="I916" t="s">
        <v>231</v>
      </c>
      <c r="J916" t="s">
        <v>495</v>
      </c>
      <c r="K916" t="s">
        <v>862</v>
      </c>
      <c r="L916" t="s">
        <v>845</v>
      </c>
      <c r="M916" t="s">
        <v>496</v>
      </c>
    </row>
    <row r="917" spans="1:13" x14ac:dyDescent="0.2">
      <c r="A917">
        <v>2012</v>
      </c>
      <c r="B917" s="1">
        <v>41211</v>
      </c>
      <c r="C917" s="3">
        <f t="shared" si="28"/>
        <v>2012</v>
      </c>
      <c r="D917" s="3">
        <f t="shared" si="29"/>
        <v>10</v>
      </c>
      <c r="E917" s="2">
        <v>0.54166666666666663</v>
      </c>
      <c r="F917" t="s">
        <v>32</v>
      </c>
      <c r="G917" t="s">
        <v>33</v>
      </c>
      <c r="H917" t="s">
        <v>767</v>
      </c>
      <c r="I917" t="s">
        <v>34</v>
      </c>
      <c r="J917" t="s">
        <v>495</v>
      </c>
      <c r="K917" t="s">
        <v>862</v>
      </c>
      <c r="L917" t="s">
        <v>845</v>
      </c>
      <c r="M917" t="s">
        <v>496</v>
      </c>
    </row>
    <row r="918" spans="1:13" x14ac:dyDescent="0.2">
      <c r="A918">
        <v>2012</v>
      </c>
      <c r="B918" s="1">
        <v>41211</v>
      </c>
      <c r="C918" s="3">
        <f t="shared" si="28"/>
        <v>2012</v>
      </c>
      <c r="D918" s="3">
        <f t="shared" si="29"/>
        <v>10</v>
      </c>
      <c r="E918" s="2">
        <v>0.61111111111111116</v>
      </c>
      <c r="F918" t="s">
        <v>73</v>
      </c>
      <c r="G918" t="s">
        <v>74</v>
      </c>
      <c r="H918" t="s">
        <v>767</v>
      </c>
      <c r="I918" t="s">
        <v>34</v>
      </c>
      <c r="J918" t="s">
        <v>495</v>
      </c>
      <c r="K918" t="s">
        <v>862</v>
      </c>
      <c r="L918" t="s">
        <v>845</v>
      </c>
      <c r="M918" t="s">
        <v>496</v>
      </c>
    </row>
    <row r="919" spans="1:13" x14ac:dyDescent="0.2">
      <c r="A919">
        <v>2012</v>
      </c>
      <c r="B919" s="1">
        <v>41211</v>
      </c>
      <c r="C919" s="3">
        <f t="shared" si="28"/>
        <v>2012</v>
      </c>
      <c r="D919" s="3">
        <f t="shared" si="29"/>
        <v>10</v>
      </c>
      <c r="E919" s="2">
        <v>0.61458333333333337</v>
      </c>
      <c r="F919" t="s">
        <v>73</v>
      </c>
      <c r="G919" t="s">
        <v>74</v>
      </c>
      <c r="H919" t="s">
        <v>767</v>
      </c>
      <c r="I919" t="s">
        <v>34</v>
      </c>
      <c r="J919" t="s">
        <v>495</v>
      </c>
      <c r="K919" t="s">
        <v>862</v>
      </c>
      <c r="L919" t="s">
        <v>845</v>
      </c>
      <c r="M919" t="s">
        <v>496</v>
      </c>
    </row>
    <row r="920" spans="1:13" x14ac:dyDescent="0.2">
      <c r="A920">
        <v>2012</v>
      </c>
      <c r="B920" s="1">
        <v>41211</v>
      </c>
      <c r="C920" s="3">
        <f t="shared" si="28"/>
        <v>2012</v>
      </c>
      <c r="D920" s="3">
        <f t="shared" si="29"/>
        <v>10</v>
      </c>
      <c r="E920" s="2">
        <v>0.63541666666666663</v>
      </c>
      <c r="F920" t="s">
        <v>459</v>
      </c>
      <c r="G920" t="s">
        <v>460</v>
      </c>
      <c r="H920" t="s">
        <v>767</v>
      </c>
      <c r="I920" t="s">
        <v>34</v>
      </c>
      <c r="J920" t="s">
        <v>495</v>
      </c>
      <c r="K920" t="s">
        <v>862</v>
      </c>
      <c r="L920" t="s">
        <v>845</v>
      </c>
      <c r="M920" t="s">
        <v>496</v>
      </c>
    </row>
    <row r="921" spans="1:13" x14ac:dyDescent="0.2">
      <c r="A921">
        <v>2012</v>
      </c>
      <c r="B921" s="1">
        <v>41211</v>
      </c>
      <c r="C921" s="3">
        <f t="shared" si="28"/>
        <v>2012</v>
      </c>
      <c r="D921" s="3">
        <f t="shared" si="29"/>
        <v>10</v>
      </c>
      <c r="E921" s="2">
        <v>0.66666666666666663</v>
      </c>
      <c r="F921" t="s">
        <v>485</v>
      </c>
      <c r="G921" t="s">
        <v>486</v>
      </c>
      <c r="H921" t="s">
        <v>773</v>
      </c>
      <c r="I921" t="s">
        <v>231</v>
      </c>
      <c r="J921" t="s">
        <v>495</v>
      </c>
      <c r="K921" t="s">
        <v>862</v>
      </c>
      <c r="L921" t="s">
        <v>845</v>
      </c>
      <c r="M921" t="s">
        <v>496</v>
      </c>
    </row>
    <row r="922" spans="1:13" x14ac:dyDescent="0.2">
      <c r="A922">
        <v>2012</v>
      </c>
      <c r="B922" s="1">
        <v>41211</v>
      </c>
      <c r="C922" s="3">
        <f t="shared" si="28"/>
        <v>2012</v>
      </c>
      <c r="D922" s="3">
        <f t="shared" si="29"/>
        <v>10</v>
      </c>
      <c r="E922" s="2">
        <v>0.66666666666666663</v>
      </c>
      <c r="F922" t="s">
        <v>48</v>
      </c>
      <c r="G922" t="s">
        <v>49</v>
      </c>
      <c r="H922" t="s">
        <v>766</v>
      </c>
      <c r="I922" t="s">
        <v>231</v>
      </c>
      <c r="J922" t="s">
        <v>495</v>
      </c>
      <c r="K922" t="s">
        <v>862</v>
      </c>
      <c r="L922" t="s">
        <v>845</v>
      </c>
      <c r="M922" t="s">
        <v>496</v>
      </c>
    </row>
    <row r="923" spans="1:13" x14ac:dyDescent="0.2">
      <c r="A923">
        <v>2012</v>
      </c>
      <c r="B923" s="1">
        <v>41211</v>
      </c>
      <c r="C923" s="3">
        <f t="shared" si="28"/>
        <v>2012</v>
      </c>
      <c r="D923" s="3">
        <f t="shared" si="29"/>
        <v>10</v>
      </c>
      <c r="E923" s="2">
        <v>0.66666666666666663</v>
      </c>
      <c r="F923" t="s">
        <v>106</v>
      </c>
      <c r="G923" t="s">
        <v>107</v>
      </c>
      <c r="H923" t="s">
        <v>767</v>
      </c>
      <c r="I923" t="s">
        <v>231</v>
      </c>
      <c r="J923" t="s">
        <v>495</v>
      </c>
      <c r="K923" t="s">
        <v>862</v>
      </c>
      <c r="L923" t="s">
        <v>845</v>
      </c>
      <c r="M923" t="s">
        <v>496</v>
      </c>
    </row>
    <row r="924" spans="1:13" x14ac:dyDescent="0.2">
      <c r="A924">
        <v>2012</v>
      </c>
      <c r="B924" s="1">
        <v>41211</v>
      </c>
      <c r="C924" s="3">
        <f t="shared" si="28"/>
        <v>2012</v>
      </c>
      <c r="D924" s="3">
        <f t="shared" si="29"/>
        <v>10</v>
      </c>
      <c r="E924" s="2">
        <v>0.66736111111111107</v>
      </c>
      <c r="F924" t="s">
        <v>32</v>
      </c>
      <c r="G924" t="s">
        <v>33</v>
      </c>
      <c r="H924" t="s">
        <v>767</v>
      </c>
      <c r="I924" t="s">
        <v>34</v>
      </c>
      <c r="J924" t="s">
        <v>495</v>
      </c>
      <c r="K924" t="s">
        <v>862</v>
      </c>
      <c r="L924" t="s">
        <v>845</v>
      </c>
      <c r="M924" t="s">
        <v>496</v>
      </c>
    </row>
    <row r="925" spans="1:13" x14ac:dyDescent="0.2">
      <c r="A925">
        <v>2012</v>
      </c>
      <c r="B925" s="1">
        <v>41211</v>
      </c>
      <c r="C925" s="3">
        <f t="shared" si="28"/>
        <v>2012</v>
      </c>
      <c r="D925" s="3">
        <f t="shared" si="29"/>
        <v>10</v>
      </c>
      <c r="E925" s="2">
        <v>0.66874999999999996</v>
      </c>
      <c r="F925" t="s">
        <v>239</v>
      </c>
      <c r="G925" t="s">
        <v>240</v>
      </c>
      <c r="H925" t="s">
        <v>767</v>
      </c>
      <c r="I925" t="s">
        <v>34</v>
      </c>
      <c r="J925" t="s">
        <v>495</v>
      </c>
      <c r="K925" t="s">
        <v>862</v>
      </c>
      <c r="L925" t="s">
        <v>845</v>
      </c>
      <c r="M925" t="s">
        <v>496</v>
      </c>
    </row>
    <row r="926" spans="1:13" x14ac:dyDescent="0.2">
      <c r="A926">
        <v>2012</v>
      </c>
      <c r="B926" s="1">
        <v>41211</v>
      </c>
      <c r="C926" s="3">
        <f t="shared" si="28"/>
        <v>2012</v>
      </c>
      <c r="D926" s="3">
        <f t="shared" si="29"/>
        <v>10</v>
      </c>
      <c r="E926" s="2">
        <v>0.69791666666666663</v>
      </c>
      <c r="F926" t="s">
        <v>296</v>
      </c>
      <c r="G926" t="s">
        <v>497</v>
      </c>
      <c r="H926" t="s">
        <v>767</v>
      </c>
      <c r="I926" t="s">
        <v>34</v>
      </c>
      <c r="J926" t="s">
        <v>495</v>
      </c>
      <c r="K926" t="s">
        <v>862</v>
      </c>
      <c r="L926" t="s">
        <v>845</v>
      </c>
      <c r="M926" t="s">
        <v>496</v>
      </c>
    </row>
    <row r="927" spans="1:13" x14ac:dyDescent="0.2">
      <c r="A927">
        <v>2012</v>
      </c>
      <c r="B927" s="1">
        <v>41211</v>
      </c>
      <c r="C927" s="3">
        <f t="shared" si="28"/>
        <v>2012</v>
      </c>
      <c r="D927" s="3">
        <f t="shared" si="29"/>
        <v>10</v>
      </c>
      <c r="E927" s="2">
        <v>0.71736111111111112</v>
      </c>
      <c r="F927" t="s">
        <v>129</v>
      </c>
      <c r="G927" t="s">
        <v>130</v>
      </c>
      <c r="H927" t="s">
        <v>767</v>
      </c>
      <c r="I927" t="s">
        <v>231</v>
      </c>
      <c r="J927" t="s">
        <v>495</v>
      </c>
      <c r="K927" t="s">
        <v>862</v>
      </c>
      <c r="L927" t="s">
        <v>845</v>
      </c>
      <c r="M927" t="s">
        <v>496</v>
      </c>
    </row>
    <row r="928" spans="1:13" x14ac:dyDescent="0.2">
      <c r="A928">
        <v>2012</v>
      </c>
      <c r="B928" s="1">
        <v>41211</v>
      </c>
      <c r="C928" s="3">
        <f t="shared" si="28"/>
        <v>2012</v>
      </c>
      <c r="D928" s="3">
        <f t="shared" si="29"/>
        <v>10</v>
      </c>
      <c r="E928" s="2">
        <v>0.72916666666666663</v>
      </c>
      <c r="F928" t="s">
        <v>106</v>
      </c>
      <c r="G928" t="s">
        <v>107</v>
      </c>
      <c r="H928" t="s">
        <v>767</v>
      </c>
      <c r="I928" t="s">
        <v>231</v>
      </c>
      <c r="J928" t="s">
        <v>495</v>
      </c>
      <c r="K928" t="s">
        <v>862</v>
      </c>
      <c r="L928" t="s">
        <v>845</v>
      </c>
      <c r="M928" t="s">
        <v>496</v>
      </c>
    </row>
    <row r="929" spans="1:13" x14ac:dyDescent="0.2">
      <c r="A929">
        <v>2012</v>
      </c>
      <c r="B929" s="1">
        <v>41211</v>
      </c>
      <c r="C929" s="3">
        <f t="shared" si="28"/>
        <v>2012</v>
      </c>
      <c r="D929" s="3">
        <f t="shared" si="29"/>
        <v>10</v>
      </c>
      <c r="E929" s="2">
        <v>0.75763888888888886</v>
      </c>
      <c r="F929" t="s">
        <v>106</v>
      </c>
      <c r="G929" t="s">
        <v>107</v>
      </c>
      <c r="H929" t="s">
        <v>767</v>
      </c>
      <c r="I929" t="s">
        <v>231</v>
      </c>
      <c r="J929" t="s">
        <v>495</v>
      </c>
      <c r="K929" t="s">
        <v>862</v>
      </c>
      <c r="L929" t="s">
        <v>845</v>
      </c>
      <c r="M929" t="s">
        <v>496</v>
      </c>
    </row>
    <row r="930" spans="1:13" x14ac:dyDescent="0.2">
      <c r="A930">
        <v>2012</v>
      </c>
      <c r="B930" s="1">
        <v>41211</v>
      </c>
      <c r="C930" s="3">
        <f t="shared" si="28"/>
        <v>2012</v>
      </c>
      <c r="D930" s="3">
        <f t="shared" si="29"/>
        <v>10</v>
      </c>
      <c r="E930" s="2">
        <v>0.7583333333333333</v>
      </c>
      <c r="F930" t="s">
        <v>22</v>
      </c>
      <c r="G930" t="s">
        <v>23</v>
      </c>
      <c r="H930" t="s">
        <v>772</v>
      </c>
      <c r="I930" t="s">
        <v>231</v>
      </c>
      <c r="J930" t="s">
        <v>495</v>
      </c>
      <c r="K930" t="s">
        <v>862</v>
      </c>
      <c r="L930" t="s">
        <v>845</v>
      </c>
      <c r="M930" t="s">
        <v>496</v>
      </c>
    </row>
    <row r="931" spans="1:13" x14ac:dyDescent="0.2">
      <c r="A931">
        <v>2012</v>
      </c>
      <c r="B931" s="1">
        <v>41211</v>
      </c>
      <c r="C931" s="3">
        <f t="shared" si="28"/>
        <v>2012</v>
      </c>
      <c r="D931" s="3">
        <f t="shared" si="29"/>
        <v>10</v>
      </c>
      <c r="E931" s="2">
        <v>0.78194444444444444</v>
      </c>
      <c r="F931" t="s">
        <v>417</v>
      </c>
      <c r="G931" t="s">
        <v>418</v>
      </c>
      <c r="H931" t="s">
        <v>767</v>
      </c>
      <c r="I931" t="s">
        <v>469</v>
      </c>
      <c r="J931" t="s">
        <v>495</v>
      </c>
      <c r="K931" t="s">
        <v>862</v>
      </c>
      <c r="L931" t="s">
        <v>845</v>
      </c>
      <c r="M931" t="s">
        <v>496</v>
      </c>
    </row>
    <row r="932" spans="1:13" x14ac:dyDescent="0.2">
      <c r="A932">
        <v>2012</v>
      </c>
      <c r="B932" s="1">
        <v>41211</v>
      </c>
      <c r="C932" s="3">
        <f t="shared" si="28"/>
        <v>2012</v>
      </c>
      <c r="D932" s="3">
        <f t="shared" si="29"/>
        <v>10</v>
      </c>
      <c r="E932" s="2">
        <v>0.78333333333333333</v>
      </c>
      <c r="F932" t="s">
        <v>32</v>
      </c>
      <c r="G932" t="s">
        <v>33</v>
      </c>
      <c r="H932" t="s">
        <v>767</v>
      </c>
      <c r="I932" t="s">
        <v>34</v>
      </c>
      <c r="J932" t="s">
        <v>495</v>
      </c>
      <c r="K932" t="s">
        <v>862</v>
      </c>
      <c r="L932" t="s">
        <v>845</v>
      </c>
      <c r="M932" t="s">
        <v>496</v>
      </c>
    </row>
    <row r="933" spans="1:13" x14ac:dyDescent="0.2">
      <c r="A933">
        <v>2012</v>
      </c>
      <c r="B933" s="1">
        <v>41211</v>
      </c>
      <c r="C933" s="3">
        <f t="shared" si="28"/>
        <v>2012</v>
      </c>
      <c r="D933" s="3">
        <f t="shared" si="29"/>
        <v>10</v>
      </c>
      <c r="E933" s="2">
        <v>0.79166666666666663</v>
      </c>
      <c r="F933" t="s">
        <v>498</v>
      </c>
      <c r="G933" t="s">
        <v>499</v>
      </c>
      <c r="H933" t="s">
        <v>769</v>
      </c>
      <c r="I933" t="s">
        <v>500</v>
      </c>
      <c r="J933" t="s">
        <v>501</v>
      </c>
      <c r="K933" t="s">
        <v>862</v>
      </c>
      <c r="L933" t="s">
        <v>845</v>
      </c>
      <c r="M933" t="s">
        <v>496</v>
      </c>
    </row>
    <row r="934" spans="1:13" x14ac:dyDescent="0.2">
      <c r="A934">
        <v>2012</v>
      </c>
      <c r="B934" s="1">
        <v>41211</v>
      </c>
      <c r="C934" s="3">
        <f t="shared" si="28"/>
        <v>2012</v>
      </c>
      <c r="D934" s="3">
        <f t="shared" si="29"/>
        <v>10</v>
      </c>
      <c r="E934" s="2">
        <v>0.80208333333333337</v>
      </c>
      <c r="F934" t="s">
        <v>232</v>
      </c>
      <c r="G934" t="s">
        <v>233</v>
      </c>
      <c r="H934" t="s">
        <v>767</v>
      </c>
      <c r="I934" t="s">
        <v>34</v>
      </c>
      <c r="J934" t="s">
        <v>495</v>
      </c>
      <c r="K934" t="s">
        <v>862</v>
      </c>
      <c r="L934" t="s">
        <v>845</v>
      </c>
      <c r="M934" t="s">
        <v>496</v>
      </c>
    </row>
    <row r="935" spans="1:13" x14ac:dyDescent="0.2">
      <c r="A935">
        <v>2012</v>
      </c>
      <c r="B935" s="1">
        <v>41212</v>
      </c>
      <c r="C935" s="3">
        <f t="shared" si="28"/>
        <v>2012</v>
      </c>
      <c r="D935" s="3">
        <f t="shared" si="29"/>
        <v>10</v>
      </c>
      <c r="E935" s="2">
        <v>8.3333333333333329E-2</v>
      </c>
      <c r="F935" t="s">
        <v>89</v>
      </c>
      <c r="G935" t="s">
        <v>90</v>
      </c>
      <c r="H935" t="s">
        <v>770</v>
      </c>
      <c r="I935" t="s">
        <v>231</v>
      </c>
      <c r="J935" t="s">
        <v>501</v>
      </c>
      <c r="K935" t="s">
        <v>862</v>
      </c>
      <c r="L935" t="s">
        <v>845</v>
      </c>
      <c r="M935" t="s">
        <v>496</v>
      </c>
    </row>
    <row r="936" spans="1:13" x14ac:dyDescent="0.2">
      <c r="A936">
        <v>2012</v>
      </c>
      <c r="B936" s="1">
        <v>41245</v>
      </c>
      <c r="C936" s="3">
        <f t="shared" si="28"/>
        <v>2012</v>
      </c>
      <c r="D936" s="3">
        <f t="shared" si="29"/>
        <v>12</v>
      </c>
      <c r="E936" s="2">
        <v>0.22222222222222221</v>
      </c>
      <c r="F936" t="s">
        <v>44</v>
      </c>
      <c r="G936" t="s">
        <v>45</v>
      </c>
      <c r="H936" t="s">
        <v>777</v>
      </c>
      <c r="I936" t="s">
        <v>117</v>
      </c>
      <c r="J936" t="s">
        <v>472</v>
      </c>
      <c r="K936" t="s">
        <v>862</v>
      </c>
      <c r="L936" t="s">
        <v>843</v>
      </c>
    </row>
    <row r="937" spans="1:13" x14ac:dyDescent="0.2">
      <c r="A937">
        <v>2012</v>
      </c>
      <c r="B937" s="1">
        <v>41268</v>
      </c>
      <c r="C937" s="3">
        <f t="shared" si="28"/>
        <v>2012</v>
      </c>
      <c r="D937" s="3">
        <f t="shared" si="29"/>
        <v>12</v>
      </c>
      <c r="E937" s="2">
        <v>3.125E-2</v>
      </c>
      <c r="F937" t="s">
        <v>225</v>
      </c>
      <c r="G937" t="s">
        <v>226</v>
      </c>
      <c r="H937" t="s">
        <v>780</v>
      </c>
      <c r="I937" t="s">
        <v>42</v>
      </c>
      <c r="J937" t="s">
        <v>472</v>
      </c>
      <c r="K937" t="s">
        <v>862</v>
      </c>
      <c r="L937" t="s">
        <v>843</v>
      </c>
    </row>
    <row r="938" spans="1:13" x14ac:dyDescent="0.2">
      <c r="A938">
        <v>2012</v>
      </c>
      <c r="B938" s="1">
        <v>41268</v>
      </c>
      <c r="C938" s="3">
        <f t="shared" si="28"/>
        <v>2012</v>
      </c>
      <c r="D938" s="3">
        <f t="shared" si="29"/>
        <v>12</v>
      </c>
      <c r="E938" s="2">
        <v>0.39444444444444443</v>
      </c>
      <c r="F938" t="s">
        <v>12</v>
      </c>
      <c r="G938" t="s">
        <v>13</v>
      </c>
      <c r="H938" t="s">
        <v>780</v>
      </c>
      <c r="I938" t="s">
        <v>334</v>
      </c>
      <c r="J938" t="s">
        <v>502</v>
      </c>
      <c r="K938" t="s">
        <v>862</v>
      </c>
      <c r="L938" t="s">
        <v>842</v>
      </c>
    </row>
    <row r="939" spans="1:13" x14ac:dyDescent="0.2">
      <c r="A939">
        <v>2012</v>
      </c>
      <c r="B939" s="1">
        <v>41269</v>
      </c>
      <c r="C939" s="3">
        <f t="shared" si="28"/>
        <v>2012</v>
      </c>
      <c r="D939" s="3">
        <f t="shared" si="29"/>
        <v>12</v>
      </c>
      <c r="E939" s="2">
        <v>0.61805555555555558</v>
      </c>
      <c r="F939" t="s">
        <v>39</v>
      </c>
      <c r="G939" t="s">
        <v>40</v>
      </c>
      <c r="H939" t="s">
        <v>772</v>
      </c>
      <c r="I939" t="s">
        <v>8</v>
      </c>
      <c r="J939" t="s">
        <v>503</v>
      </c>
      <c r="K939" t="s">
        <v>862</v>
      </c>
      <c r="L939" t="s">
        <v>842</v>
      </c>
    </row>
    <row r="940" spans="1:13" x14ac:dyDescent="0.2">
      <c r="A940">
        <v>2012</v>
      </c>
      <c r="B940" s="1">
        <v>41274</v>
      </c>
      <c r="C940" s="3">
        <f t="shared" si="28"/>
        <v>2012</v>
      </c>
      <c r="D940" s="3">
        <f t="shared" si="29"/>
        <v>12</v>
      </c>
      <c r="E940" s="2">
        <v>0.59791666666666665</v>
      </c>
      <c r="F940" t="s">
        <v>39</v>
      </c>
      <c r="G940" t="s">
        <v>40</v>
      </c>
      <c r="H940" t="s">
        <v>772</v>
      </c>
      <c r="I940" t="s">
        <v>8</v>
      </c>
      <c r="J940" t="s">
        <v>504</v>
      </c>
      <c r="K940" t="s">
        <v>762</v>
      </c>
      <c r="L940" t="s">
        <v>803</v>
      </c>
    </row>
    <row r="941" spans="1:13" x14ac:dyDescent="0.2">
      <c r="A941">
        <v>2013</v>
      </c>
      <c r="B941" s="1">
        <v>41291</v>
      </c>
      <c r="C941" s="3">
        <f t="shared" si="28"/>
        <v>2013</v>
      </c>
      <c r="D941" s="3">
        <f t="shared" si="29"/>
        <v>1</v>
      </c>
      <c r="E941" s="2">
        <v>0.85763888888888884</v>
      </c>
      <c r="F941" t="s">
        <v>39</v>
      </c>
      <c r="G941" t="s">
        <v>40</v>
      </c>
      <c r="H941" t="s">
        <v>772</v>
      </c>
      <c r="I941" t="s">
        <v>8</v>
      </c>
      <c r="J941" t="s">
        <v>505</v>
      </c>
      <c r="K941" t="s">
        <v>762</v>
      </c>
      <c r="L941" t="s">
        <v>803</v>
      </c>
    </row>
    <row r="942" spans="1:13" x14ac:dyDescent="0.2">
      <c r="A942">
        <v>2013</v>
      </c>
      <c r="B942" s="1">
        <v>41291</v>
      </c>
      <c r="C942" s="3">
        <f t="shared" si="28"/>
        <v>2013</v>
      </c>
      <c r="D942" s="3">
        <f t="shared" si="29"/>
        <v>1</v>
      </c>
      <c r="E942" s="2">
        <v>0.75486111111111109</v>
      </c>
      <c r="F942" t="s">
        <v>324</v>
      </c>
      <c r="G942" t="s">
        <v>325</v>
      </c>
      <c r="H942" t="s">
        <v>774</v>
      </c>
      <c r="I942" t="s">
        <v>231</v>
      </c>
      <c r="J942" t="s">
        <v>472</v>
      </c>
      <c r="K942" t="s">
        <v>862</v>
      </c>
      <c r="L942" t="s">
        <v>843</v>
      </c>
    </row>
    <row r="943" spans="1:13" x14ac:dyDescent="0.2">
      <c r="A943">
        <v>2013</v>
      </c>
      <c r="B943" s="1">
        <v>41291</v>
      </c>
      <c r="C943" s="3">
        <f t="shared" si="28"/>
        <v>2013</v>
      </c>
      <c r="D943" s="3">
        <f t="shared" si="29"/>
        <v>1</v>
      </c>
      <c r="E943" s="2">
        <v>0.79305555555555551</v>
      </c>
      <c r="F943" t="s">
        <v>322</v>
      </c>
      <c r="G943" t="s">
        <v>323</v>
      </c>
      <c r="H943" t="s">
        <v>766</v>
      </c>
      <c r="I943" t="s">
        <v>8</v>
      </c>
      <c r="J943" t="s">
        <v>472</v>
      </c>
      <c r="K943" t="s">
        <v>862</v>
      </c>
      <c r="L943" t="s">
        <v>843</v>
      </c>
    </row>
    <row r="944" spans="1:13" x14ac:dyDescent="0.2">
      <c r="A944">
        <v>2013</v>
      </c>
      <c r="B944" s="1">
        <v>41291</v>
      </c>
      <c r="C944" s="3">
        <f t="shared" si="28"/>
        <v>2013</v>
      </c>
      <c r="D944" s="3">
        <f t="shared" si="29"/>
        <v>1</v>
      </c>
      <c r="E944" s="2">
        <v>0.85763888888888884</v>
      </c>
      <c r="F944" t="s">
        <v>39</v>
      </c>
      <c r="G944" t="s">
        <v>40</v>
      </c>
      <c r="H944" t="s">
        <v>772</v>
      </c>
      <c r="I944" t="s">
        <v>8</v>
      </c>
      <c r="J944" t="s">
        <v>505</v>
      </c>
      <c r="K944" t="s">
        <v>862</v>
      </c>
      <c r="L944" t="s">
        <v>842</v>
      </c>
    </row>
    <row r="945" spans="1:13" x14ac:dyDescent="0.2">
      <c r="A945">
        <v>2013</v>
      </c>
      <c r="B945" s="1">
        <v>41294</v>
      </c>
      <c r="C945" s="3">
        <f t="shared" si="28"/>
        <v>2013</v>
      </c>
      <c r="D945" s="3">
        <f t="shared" si="29"/>
        <v>1</v>
      </c>
      <c r="E945" s="2">
        <v>0.14583333333333334</v>
      </c>
      <c r="F945" t="s">
        <v>89</v>
      </c>
      <c r="G945" t="s">
        <v>90</v>
      </c>
      <c r="H945" t="s">
        <v>770</v>
      </c>
      <c r="I945" t="s">
        <v>231</v>
      </c>
      <c r="J945" t="s">
        <v>506</v>
      </c>
      <c r="K945" t="s">
        <v>862</v>
      </c>
      <c r="L945" t="s">
        <v>842</v>
      </c>
    </row>
    <row r="946" spans="1:13" x14ac:dyDescent="0.2">
      <c r="A946">
        <v>2013</v>
      </c>
      <c r="B946" s="1">
        <v>41305</v>
      </c>
      <c r="C946" s="3">
        <f t="shared" si="28"/>
        <v>2013</v>
      </c>
      <c r="D946" s="3">
        <f t="shared" si="29"/>
        <v>1</v>
      </c>
      <c r="E946" s="2">
        <v>0.12847222222222221</v>
      </c>
      <c r="F946" t="s">
        <v>22</v>
      </c>
      <c r="G946" t="s">
        <v>23</v>
      </c>
      <c r="H946" t="s">
        <v>772</v>
      </c>
      <c r="I946" t="s">
        <v>8</v>
      </c>
      <c r="J946" t="s">
        <v>506</v>
      </c>
      <c r="K946" t="s">
        <v>862</v>
      </c>
      <c r="L946" t="s">
        <v>842</v>
      </c>
    </row>
    <row r="947" spans="1:13" x14ac:dyDescent="0.2">
      <c r="A947">
        <v>2013</v>
      </c>
      <c r="B947" s="1">
        <v>41305</v>
      </c>
      <c r="C947" s="3">
        <f t="shared" si="28"/>
        <v>2013</v>
      </c>
      <c r="D947" s="3">
        <f t="shared" si="29"/>
        <v>1</v>
      </c>
      <c r="E947" s="2">
        <v>0.27083333333333331</v>
      </c>
      <c r="F947" t="s">
        <v>100</v>
      </c>
      <c r="G947" t="s">
        <v>101</v>
      </c>
      <c r="H947" t="s">
        <v>767</v>
      </c>
      <c r="I947" t="s">
        <v>34</v>
      </c>
      <c r="J947" t="s">
        <v>506</v>
      </c>
      <c r="K947" t="s">
        <v>862</v>
      </c>
      <c r="L947" t="s">
        <v>842</v>
      </c>
    </row>
    <row r="948" spans="1:13" x14ac:dyDescent="0.2">
      <c r="A948">
        <v>2013</v>
      </c>
      <c r="B948" s="1">
        <v>41313</v>
      </c>
      <c r="C948" s="3">
        <f t="shared" si="28"/>
        <v>2013</v>
      </c>
      <c r="D948" s="3">
        <f t="shared" si="29"/>
        <v>2</v>
      </c>
      <c r="E948" s="2">
        <v>0.83333333333333337</v>
      </c>
      <c r="F948" t="s">
        <v>315</v>
      </c>
      <c r="G948" t="s">
        <v>316</v>
      </c>
      <c r="H948" t="s">
        <v>767</v>
      </c>
      <c r="I948" t="s">
        <v>34</v>
      </c>
      <c r="J948" t="s">
        <v>507</v>
      </c>
      <c r="K948" t="s">
        <v>862</v>
      </c>
      <c r="L948" t="s">
        <v>843</v>
      </c>
      <c r="M948" t="s">
        <v>508</v>
      </c>
    </row>
    <row r="949" spans="1:13" x14ac:dyDescent="0.2">
      <c r="A949">
        <v>2013</v>
      </c>
      <c r="B949" s="1">
        <v>41313</v>
      </c>
      <c r="C949" s="3">
        <f t="shared" si="28"/>
        <v>2013</v>
      </c>
      <c r="D949" s="3">
        <f t="shared" si="29"/>
        <v>2</v>
      </c>
      <c r="E949" s="2">
        <v>0.87152777777777779</v>
      </c>
      <c r="F949" t="s">
        <v>73</v>
      </c>
      <c r="G949" t="s">
        <v>74</v>
      </c>
      <c r="H949" t="s">
        <v>767</v>
      </c>
      <c r="I949" t="s">
        <v>34</v>
      </c>
      <c r="J949" t="s">
        <v>507</v>
      </c>
      <c r="K949" t="s">
        <v>862</v>
      </c>
      <c r="L949" t="s">
        <v>843</v>
      </c>
      <c r="M949" t="s">
        <v>508</v>
      </c>
    </row>
    <row r="950" spans="1:13" x14ac:dyDescent="0.2">
      <c r="A950">
        <v>2013</v>
      </c>
      <c r="B950" s="1">
        <v>41313</v>
      </c>
      <c r="C950" s="3">
        <f t="shared" si="28"/>
        <v>2013</v>
      </c>
      <c r="D950" s="3">
        <f t="shared" si="29"/>
        <v>2</v>
      </c>
      <c r="E950" s="2">
        <v>0.48472222222222222</v>
      </c>
      <c r="F950" t="s">
        <v>131</v>
      </c>
      <c r="G950" t="s">
        <v>132</v>
      </c>
      <c r="H950" t="s">
        <v>767</v>
      </c>
      <c r="I950" t="s">
        <v>231</v>
      </c>
      <c r="J950" t="s">
        <v>479</v>
      </c>
      <c r="K950" t="s">
        <v>862</v>
      </c>
      <c r="L950" t="s">
        <v>843</v>
      </c>
    </row>
    <row r="951" spans="1:13" x14ac:dyDescent="0.2">
      <c r="A951">
        <v>2013</v>
      </c>
      <c r="B951" s="1">
        <v>41318</v>
      </c>
      <c r="C951" s="3">
        <f t="shared" si="28"/>
        <v>2013</v>
      </c>
      <c r="D951" s="3">
        <f t="shared" si="29"/>
        <v>2</v>
      </c>
      <c r="E951" s="2">
        <v>0.73541666666666672</v>
      </c>
      <c r="F951" t="s">
        <v>73</v>
      </c>
      <c r="G951" t="s">
        <v>74</v>
      </c>
      <c r="H951" t="s">
        <v>767</v>
      </c>
      <c r="I951" t="s">
        <v>34</v>
      </c>
      <c r="J951" t="s">
        <v>509</v>
      </c>
      <c r="K951" t="s">
        <v>762</v>
      </c>
      <c r="L951" t="s">
        <v>803</v>
      </c>
    </row>
    <row r="952" spans="1:13" x14ac:dyDescent="0.2">
      <c r="A952">
        <v>2013</v>
      </c>
      <c r="B952" s="1">
        <v>41324</v>
      </c>
      <c r="C952" s="3">
        <f t="shared" si="28"/>
        <v>2013</v>
      </c>
      <c r="D952" s="3">
        <f t="shared" si="29"/>
        <v>2</v>
      </c>
      <c r="E952" s="2">
        <v>0.66736111111111107</v>
      </c>
      <c r="F952" t="s">
        <v>44</v>
      </c>
      <c r="G952" t="s">
        <v>45</v>
      </c>
      <c r="H952" t="s">
        <v>777</v>
      </c>
      <c r="I952" t="s">
        <v>117</v>
      </c>
      <c r="J952" t="s">
        <v>438</v>
      </c>
      <c r="K952" t="s">
        <v>862</v>
      </c>
      <c r="L952" t="s">
        <v>843</v>
      </c>
    </row>
    <row r="953" spans="1:13" x14ac:dyDescent="0.2">
      <c r="A953">
        <v>2013</v>
      </c>
      <c r="B953" s="1">
        <v>41331</v>
      </c>
      <c r="C953" s="3">
        <f t="shared" si="28"/>
        <v>2013</v>
      </c>
      <c r="D953" s="3">
        <f t="shared" si="29"/>
        <v>2</v>
      </c>
      <c r="E953" s="2">
        <v>0.54166666666666663</v>
      </c>
      <c r="F953" t="s">
        <v>84</v>
      </c>
      <c r="G953" t="s">
        <v>85</v>
      </c>
      <c r="H953" t="s">
        <v>766</v>
      </c>
      <c r="I953" t="s">
        <v>8</v>
      </c>
      <c r="J953" t="s">
        <v>507</v>
      </c>
      <c r="K953" t="s">
        <v>862</v>
      </c>
      <c r="L953" t="s">
        <v>843</v>
      </c>
      <c r="M953" t="s">
        <v>508</v>
      </c>
    </row>
    <row r="954" spans="1:13" x14ac:dyDescent="0.2">
      <c r="A954">
        <v>2013</v>
      </c>
      <c r="B954" s="1">
        <v>41336</v>
      </c>
      <c r="C954" s="3">
        <f t="shared" si="28"/>
        <v>2013</v>
      </c>
      <c r="D954" s="3">
        <f t="shared" si="29"/>
        <v>3</v>
      </c>
      <c r="E954" s="2">
        <v>0.27708333333333335</v>
      </c>
      <c r="F954" t="s">
        <v>44</v>
      </c>
      <c r="G954" t="s">
        <v>45</v>
      </c>
      <c r="H954" t="s">
        <v>777</v>
      </c>
      <c r="I954" t="s">
        <v>117</v>
      </c>
      <c r="J954" t="s">
        <v>425</v>
      </c>
      <c r="K954" t="s">
        <v>762</v>
      </c>
      <c r="L954" t="s">
        <v>803</v>
      </c>
    </row>
    <row r="955" spans="1:13" x14ac:dyDescent="0.2">
      <c r="A955">
        <v>2013</v>
      </c>
      <c r="B955" s="1">
        <v>41339</v>
      </c>
      <c r="C955" s="3">
        <f t="shared" si="28"/>
        <v>2013</v>
      </c>
      <c r="D955" s="3">
        <f t="shared" si="29"/>
        <v>3</v>
      </c>
      <c r="E955" s="2">
        <v>0.34861111111111109</v>
      </c>
      <c r="F955" t="s">
        <v>22</v>
      </c>
      <c r="G955" t="s">
        <v>23</v>
      </c>
      <c r="H955" t="s">
        <v>772</v>
      </c>
      <c r="I955" t="s">
        <v>8</v>
      </c>
      <c r="J955" t="s">
        <v>472</v>
      </c>
      <c r="K955" t="s">
        <v>862</v>
      </c>
      <c r="L955" t="s">
        <v>843</v>
      </c>
    </row>
    <row r="956" spans="1:13" x14ac:dyDescent="0.2">
      <c r="A956">
        <v>2013</v>
      </c>
      <c r="B956" s="1">
        <v>41351</v>
      </c>
      <c r="C956" s="3">
        <f t="shared" si="28"/>
        <v>2013</v>
      </c>
      <c r="D956" s="3">
        <f t="shared" si="29"/>
        <v>3</v>
      </c>
      <c r="E956" s="2">
        <v>0.22291666666666668</v>
      </c>
      <c r="F956" t="s">
        <v>180</v>
      </c>
      <c r="G956" t="s">
        <v>180</v>
      </c>
      <c r="H956" t="s">
        <v>180</v>
      </c>
      <c r="I956" t="s">
        <v>803</v>
      </c>
      <c r="J956" t="s">
        <v>510</v>
      </c>
      <c r="K956" t="s">
        <v>762</v>
      </c>
      <c r="L956" t="s">
        <v>803</v>
      </c>
    </row>
    <row r="957" spans="1:13" x14ac:dyDescent="0.2">
      <c r="A957">
        <v>2013</v>
      </c>
      <c r="B957" s="1">
        <v>41351</v>
      </c>
      <c r="C957" s="3">
        <f t="shared" si="28"/>
        <v>2013</v>
      </c>
      <c r="D957" s="3">
        <f t="shared" si="29"/>
        <v>3</v>
      </c>
      <c r="E957" s="2">
        <v>0.8125</v>
      </c>
      <c r="F957" t="s">
        <v>112</v>
      </c>
      <c r="G957" t="s">
        <v>113</v>
      </c>
      <c r="H957" t="s">
        <v>772</v>
      </c>
      <c r="I957" t="s">
        <v>8</v>
      </c>
      <c r="J957" t="s">
        <v>477</v>
      </c>
      <c r="K957" t="s">
        <v>862</v>
      </c>
      <c r="L957" t="s">
        <v>842</v>
      </c>
    </row>
    <row r="958" spans="1:13" x14ac:dyDescent="0.2">
      <c r="A958">
        <v>2013</v>
      </c>
      <c r="B958" s="1">
        <v>41382</v>
      </c>
      <c r="C958" s="3">
        <f t="shared" si="28"/>
        <v>2013</v>
      </c>
      <c r="D958" s="3">
        <f t="shared" si="29"/>
        <v>4</v>
      </c>
      <c r="E958" s="2">
        <v>0.625</v>
      </c>
      <c r="F958" t="s">
        <v>89</v>
      </c>
      <c r="G958" t="s">
        <v>90</v>
      </c>
      <c r="H958" t="s">
        <v>770</v>
      </c>
      <c r="I958" t="s">
        <v>231</v>
      </c>
      <c r="J958" t="s">
        <v>511</v>
      </c>
      <c r="K958" t="s">
        <v>862</v>
      </c>
      <c r="L958" t="s">
        <v>842</v>
      </c>
    </row>
    <row r="959" spans="1:13" x14ac:dyDescent="0.2">
      <c r="A959">
        <v>2013</v>
      </c>
      <c r="B959" s="1">
        <v>41387</v>
      </c>
      <c r="C959" s="3">
        <f t="shared" si="28"/>
        <v>2013</v>
      </c>
      <c r="D959" s="3">
        <f t="shared" si="29"/>
        <v>4</v>
      </c>
      <c r="E959" s="2">
        <v>3.4027777777777775E-2</v>
      </c>
      <c r="F959" t="s">
        <v>44</v>
      </c>
      <c r="G959" t="s">
        <v>45</v>
      </c>
      <c r="H959" t="s">
        <v>777</v>
      </c>
      <c r="I959" t="s">
        <v>117</v>
      </c>
      <c r="J959" t="s">
        <v>438</v>
      </c>
      <c r="K959" t="s">
        <v>762</v>
      </c>
      <c r="L959" t="s">
        <v>803</v>
      </c>
    </row>
    <row r="960" spans="1:13" x14ac:dyDescent="0.2">
      <c r="A960">
        <v>2013</v>
      </c>
      <c r="B960" s="1">
        <v>41395</v>
      </c>
      <c r="C960" s="3">
        <f t="shared" si="28"/>
        <v>2013</v>
      </c>
      <c r="D960" s="3">
        <f t="shared" si="29"/>
        <v>5</v>
      </c>
      <c r="E960" s="2">
        <v>0.39027777777777778</v>
      </c>
      <c r="F960" t="s">
        <v>275</v>
      </c>
      <c r="G960" t="s">
        <v>276</v>
      </c>
      <c r="H960" t="s">
        <v>782</v>
      </c>
      <c r="I960" t="s">
        <v>117</v>
      </c>
      <c r="J960" t="s">
        <v>438</v>
      </c>
      <c r="K960" t="s">
        <v>862</v>
      </c>
      <c r="L960" t="s">
        <v>843</v>
      </c>
    </row>
    <row r="961" spans="1:12" x14ac:dyDescent="0.2">
      <c r="A961">
        <v>2013</v>
      </c>
      <c r="B961" s="1">
        <v>41414</v>
      </c>
      <c r="C961" s="3">
        <f t="shared" si="28"/>
        <v>2013</v>
      </c>
      <c r="D961" s="3">
        <f t="shared" si="29"/>
        <v>5</v>
      </c>
      <c r="E961" s="2">
        <v>0.625</v>
      </c>
      <c r="F961" t="s">
        <v>86</v>
      </c>
      <c r="G961" t="s">
        <v>87</v>
      </c>
      <c r="H961" t="s">
        <v>780</v>
      </c>
      <c r="I961" t="s">
        <v>42</v>
      </c>
      <c r="J961" t="s">
        <v>822</v>
      </c>
      <c r="K961" t="s">
        <v>862</v>
      </c>
      <c r="L961" t="s">
        <v>842</v>
      </c>
    </row>
    <row r="962" spans="1:12" x14ac:dyDescent="0.2">
      <c r="A962">
        <v>2013</v>
      </c>
      <c r="B962" s="1">
        <v>41414</v>
      </c>
      <c r="C962" s="3">
        <f t="shared" si="28"/>
        <v>2013</v>
      </c>
      <c r="D962" s="3">
        <f t="shared" si="29"/>
        <v>5</v>
      </c>
      <c r="E962" s="2">
        <v>0.72361111111111109</v>
      </c>
      <c r="F962" t="s">
        <v>95</v>
      </c>
      <c r="G962" t="s">
        <v>96</v>
      </c>
      <c r="H962" t="s">
        <v>780</v>
      </c>
      <c r="I962" t="s">
        <v>8</v>
      </c>
      <c r="J962" t="s">
        <v>512</v>
      </c>
      <c r="K962" t="s">
        <v>862</v>
      </c>
      <c r="L962" t="s">
        <v>842</v>
      </c>
    </row>
    <row r="963" spans="1:12" x14ac:dyDescent="0.2">
      <c r="A963">
        <v>2013</v>
      </c>
      <c r="B963" s="1">
        <v>41416</v>
      </c>
      <c r="C963" s="3">
        <f t="shared" ref="C963:C1026" si="30">YEAR(B963)</f>
        <v>2013</v>
      </c>
      <c r="D963" s="3">
        <f t="shared" ref="D963:D1026" si="31">MONTH(B963)</f>
        <v>5</v>
      </c>
      <c r="E963" s="2">
        <v>0.45208333333333334</v>
      </c>
      <c r="F963" t="s">
        <v>180</v>
      </c>
      <c r="G963" t="s">
        <v>180</v>
      </c>
      <c r="H963" t="s">
        <v>180</v>
      </c>
      <c r="I963" t="s">
        <v>803</v>
      </c>
      <c r="J963" t="s">
        <v>513</v>
      </c>
      <c r="K963" t="s">
        <v>762</v>
      </c>
      <c r="L963" t="s">
        <v>803</v>
      </c>
    </row>
    <row r="964" spans="1:12" x14ac:dyDescent="0.2">
      <c r="A964">
        <v>2013</v>
      </c>
      <c r="B964" s="1">
        <v>41423</v>
      </c>
      <c r="C964" s="3">
        <f t="shared" si="30"/>
        <v>2013</v>
      </c>
      <c r="D964" s="3">
        <f t="shared" si="31"/>
        <v>5</v>
      </c>
      <c r="E964" s="2">
        <v>0.87361111111111112</v>
      </c>
      <c r="F964" t="s">
        <v>32</v>
      </c>
      <c r="G964" t="s">
        <v>33</v>
      </c>
      <c r="H964" t="s">
        <v>767</v>
      </c>
      <c r="I964" t="s">
        <v>34</v>
      </c>
      <c r="J964" t="s">
        <v>477</v>
      </c>
      <c r="K964" t="s">
        <v>862</v>
      </c>
      <c r="L964" t="s">
        <v>842</v>
      </c>
    </row>
    <row r="965" spans="1:12" x14ac:dyDescent="0.2">
      <c r="A965">
        <v>2013</v>
      </c>
      <c r="B965" s="1">
        <v>41425</v>
      </c>
      <c r="C965" s="3">
        <f t="shared" si="30"/>
        <v>2013</v>
      </c>
      <c r="D965" s="3">
        <f t="shared" si="31"/>
        <v>5</v>
      </c>
      <c r="E965" s="2">
        <v>4.1666666666666664E-2</v>
      </c>
      <c r="F965" t="s">
        <v>104</v>
      </c>
      <c r="G965" t="s">
        <v>105</v>
      </c>
      <c r="H965" t="s">
        <v>780</v>
      </c>
      <c r="I965" t="s">
        <v>42</v>
      </c>
      <c r="J965" t="s">
        <v>514</v>
      </c>
      <c r="K965" t="s">
        <v>862</v>
      </c>
      <c r="L965" t="s">
        <v>842</v>
      </c>
    </row>
    <row r="966" spans="1:12" x14ac:dyDescent="0.2">
      <c r="A966">
        <v>2013</v>
      </c>
      <c r="B966" s="1">
        <v>41425</v>
      </c>
      <c r="C966" s="3">
        <f t="shared" si="30"/>
        <v>2013</v>
      </c>
      <c r="D966" s="3">
        <f t="shared" si="31"/>
        <v>5</v>
      </c>
      <c r="E966" s="2">
        <v>0.75</v>
      </c>
      <c r="F966" t="s">
        <v>86</v>
      </c>
      <c r="G966" t="s">
        <v>87</v>
      </c>
      <c r="H966" t="s">
        <v>780</v>
      </c>
      <c r="I966" t="s">
        <v>42</v>
      </c>
      <c r="J966" t="s">
        <v>822</v>
      </c>
      <c r="K966" t="s">
        <v>862</v>
      </c>
      <c r="L966" t="s">
        <v>842</v>
      </c>
    </row>
    <row r="967" spans="1:12" x14ac:dyDescent="0.2">
      <c r="A967">
        <v>2013</v>
      </c>
      <c r="B967" s="1">
        <v>41425</v>
      </c>
      <c r="C967" s="3">
        <f t="shared" si="30"/>
        <v>2013</v>
      </c>
      <c r="D967" s="3">
        <f t="shared" si="31"/>
        <v>5</v>
      </c>
      <c r="E967" s="2">
        <v>0.79652777777777772</v>
      </c>
      <c r="F967" t="s">
        <v>515</v>
      </c>
      <c r="G967" t="s">
        <v>516</v>
      </c>
      <c r="H967" t="s">
        <v>780</v>
      </c>
      <c r="I967" t="s">
        <v>210</v>
      </c>
      <c r="J967" t="s">
        <v>425</v>
      </c>
      <c r="K967" t="s">
        <v>862</v>
      </c>
      <c r="L967" t="s">
        <v>842</v>
      </c>
    </row>
    <row r="968" spans="1:12" x14ac:dyDescent="0.2">
      <c r="A968">
        <v>2013</v>
      </c>
      <c r="B968" s="1">
        <v>41425</v>
      </c>
      <c r="C968" s="3">
        <f t="shared" si="30"/>
        <v>2013</v>
      </c>
      <c r="D968" s="3">
        <f t="shared" si="31"/>
        <v>5</v>
      </c>
      <c r="E968" s="2">
        <v>0.8125</v>
      </c>
      <c r="F968" t="s">
        <v>84</v>
      </c>
      <c r="G968" t="s">
        <v>85</v>
      </c>
      <c r="H968" t="s">
        <v>766</v>
      </c>
      <c r="I968" t="s">
        <v>8</v>
      </c>
      <c r="J968" t="s">
        <v>477</v>
      </c>
      <c r="K968" t="s">
        <v>862</v>
      </c>
      <c r="L968" t="s">
        <v>842</v>
      </c>
    </row>
    <row r="969" spans="1:12" x14ac:dyDescent="0.2">
      <c r="A969">
        <v>2013</v>
      </c>
      <c r="B969" s="1">
        <v>41438</v>
      </c>
      <c r="C969" s="3">
        <f t="shared" si="30"/>
        <v>2013</v>
      </c>
      <c r="D969" s="3">
        <f t="shared" si="31"/>
        <v>6</v>
      </c>
      <c r="E969" s="2">
        <v>0.55347222222222225</v>
      </c>
      <c r="F969" t="s">
        <v>39</v>
      </c>
      <c r="G969" t="s">
        <v>40</v>
      </c>
      <c r="H969" t="s">
        <v>772</v>
      </c>
      <c r="I969" t="s">
        <v>8</v>
      </c>
      <c r="J969" t="s">
        <v>477</v>
      </c>
      <c r="K969" t="s">
        <v>862</v>
      </c>
      <c r="L969" t="s">
        <v>842</v>
      </c>
    </row>
    <row r="970" spans="1:12" x14ac:dyDescent="0.2">
      <c r="A970">
        <v>2013</v>
      </c>
      <c r="B970" s="1">
        <v>41438</v>
      </c>
      <c r="C970" s="3">
        <f t="shared" si="30"/>
        <v>2013</v>
      </c>
      <c r="D970" s="3">
        <f t="shared" si="31"/>
        <v>6</v>
      </c>
      <c r="E970" s="2">
        <v>0.63888888888888884</v>
      </c>
      <c r="F970" t="s">
        <v>517</v>
      </c>
      <c r="G970" t="s">
        <v>518</v>
      </c>
      <c r="H970" t="s">
        <v>774</v>
      </c>
      <c r="I970" t="s">
        <v>500</v>
      </c>
      <c r="J970" t="s">
        <v>477</v>
      </c>
      <c r="K970" t="s">
        <v>862</v>
      </c>
      <c r="L970" t="s">
        <v>842</v>
      </c>
    </row>
    <row r="971" spans="1:12" x14ac:dyDescent="0.2">
      <c r="A971">
        <v>2013</v>
      </c>
      <c r="B971" s="1">
        <v>41438</v>
      </c>
      <c r="C971" s="3">
        <f t="shared" si="30"/>
        <v>2013</v>
      </c>
      <c r="D971" s="3">
        <f t="shared" si="31"/>
        <v>6</v>
      </c>
      <c r="E971" s="2">
        <v>0.64583333333333337</v>
      </c>
      <c r="F971" t="s">
        <v>131</v>
      </c>
      <c r="G971" t="s">
        <v>132</v>
      </c>
      <c r="H971" t="s">
        <v>767</v>
      </c>
      <c r="I971" t="s">
        <v>231</v>
      </c>
      <c r="J971" t="s">
        <v>519</v>
      </c>
      <c r="K971" t="s">
        <v>862</v>
      </c>
      <c r="L971" t="s">
        <v>842</v>
      </c>
    </row>
    <row r="972" spans="1:12" x14ac:dyDescent="0.2">
      <c r="A972">
        <v>2013</v>
      </c>
      <c r="B972" s="1">
        <v>41438</v>
      </c>
      <c r="C972" s="3">
        <f t="shared" si="30"/>
        <v>2013</v>
      </c>
      <c r="D972" s="3">
        <f t="shared" si="31"/>
        <v>6</v>
      </c>
      <c r="E972" s="2">
        <v>0.67222222222222228</v>
      </c>
      <c r="F972" t="s">
        <v>22</v>
      </c>
      <c r="G972" t="s">
        <v>23</v>
      </c>
      <c r="H972" t="s">
        <v>772</v>
      </c>
      <c r="I972" t="s">
        <v>8</v>
      </c>
      <c r="J972" t="s">
        <v>477</v>
      </c>
      <c r="K972" t="s">
        <v>862</v>
      </c>
      <c r="L972" t="s">
        <v>842</v>
      </c>
    </row>
    <row r="973" spans="1:12" x14ac:dyDescent="0.2">
      <c r="A973">
        <v>2013</v>
      </c>
      <c r="B973" s="1">
        <v>41438</v>
      </c>
      <c r="C973" s="3">
        <f t="shared" si="30"/>
        <v>2013</v>
      </c>
      <c r="D973" s="3">
        <f t="shared" si="31"/>
        <v>6</v>
      </c>
      <c r="E973" s="2">
        <v>0.73958333333333337</v>
      </c>
      <c r="F973" t="s">
        <v>39</v>
      </c>
      <c r="G973" t="s">
        <v>40</v>
      </c>
      <c r="H973" t="s">
        <v>772</v>
      </c>
      <c r="I973" t="s">
        <v>8</v>
      </c>
      <c r="J973" t="s">
        <v>477</v>
      </c>
      <c r="K973" t="s">
        <v>862</v>
      </c>
      <c r="L973" t="s">
        <v>842</v>
      </c>
    </row>
    <row r="974" spans="1:12" x14ac:dyDescent="0.2">
      <c r="A974">
        <v>2013</v>
      </c>
      <c r="B974" s="1">
        <v>41438</v>
      </c>
      <c r="C974" s="3">
        <f t="shared" si="30"/>
        <v>2013</v>
      </c>
      <c r="D974" s="3">
        <f t="shared" si="31"/>
        <v>6</v>
      </c>
      <c r="E974" s="2">
        <v>0.86597222222222225</v>
      </c>
      <c r="F974" t="s">
        <v>520</v>
      </c>
      <c r="H974" t="s">
        <v>803</v>
      </c>
      <c r="I974" t="s">
        <v>8</v>
      </c>
      <c r="J974" t="s">
        <v>477</v>
      </c>
      <c r="K974" t="s">
        <v>862</v>
      </c>
      <c r="L974" t="s">
        <v>842</v>
      </c>
    </row>
    <row r="975" spans="1:12" x14ac:dyDescent="0.2">
      <c r="A975">
        <v>2013</v>
      </c>
      <c r="B975" s="1">
        <v>41442</v>
      </c>
      <c r="C975" s="3">
        <f t="shared" si="30"/>
        <v>2013</v>
      </c>
      <c r="D975" s="3">
        <f t="shared" si="31"/>
        <v>6</v>
      </c>
      <c r="E975" s="2">
        <v>0.67847222222222225</v>
      </c>
      <c r="F975" t="s">
        <v>93</v>
      </c>
      <c r="G975" t="s">
        <v>94</v>
      </c>
      <c r="H975" t="s">
        <v>772</v>
      </c>
      <c r="I975" t="s">
        <v>20</v>
      </c>
      <c r="J975" t="s">
        <v>823</v>
      </c>
      <c r="K975" t="s">
        <v>862</v>
      </c>
      <c r="L975" t="s">
        <v>842</v>
      </c>
    </row>
    <row r="976" spans="1:12" x14ac:dyDescent="0.2">
      <c r="A976">
        <v>2013</v>
      </c>
      <c r="B976" s="1">
        <v>41446</v>
      </c>
      <c r="C976" s="3">
        <f t="shared" si="30"/>
        <v>2013</v>
      </c>
      <c r="D976" s="3">
        <f t="shared" si="31"/>
        <v>6</v>
      </c>
      <c r="E976" s="2">
        <v>0.125</v>
      </c>
      <c r="F976" t="s">
        <v>208</v>
      </c>
      <c r="G976" t="s">
        <v>209</v>
      </c>
      <c r="H976" t="s">
        <v>770</v>
      </c>
      <c r="I976" t="s">
        <v>210</v>
      </c>
      <c r="J976" t="s">
        <v>521</v>
      </c>
      <c r="K976" t="s">
        <v>862</v>
      </c>
      <c r="L976" t="s">
        <v>842</v>
      </c>
    </row>
    <row r="977" spans="1:12" x14ac:dyDescent="0.2">
      <c r="A977">
        <v>2013</v>
      </c>
      <c r="B977" s="1">
        <v>41446</v>
      </c>
      <c r="C977" s="3">
        <f t="shared" si="30"/>
        <v>2013</v>
      </c>
      <c r="D977" s="3">
        <f t="shared" si="31"/>
        <v>6</v>
      </c>
      <c r="E977" s="2">
        <v>0.73541666666666672</v>
      </c>
      <c r="F977" t="s">
        <v>208</v>
      </c>
      <c r="G977" t="s">
        <v>209</v>
      </c>
      <c r="H977" t="s">
        <v>770</v>
      </c>
      <c r="I977" t="s">
        <v>210</v>
      </c>
      <c r="J977" t="s">
        <v>521</v>
      </c>
      <c r="K977" t="s">
        <v>862</v>
      </c>
      <c r="L977" t="s">
        <v>842</v>
      </c>
    </row>
    <row r="978" spans="1:12" x14ac:dyDescent="0.2">
      <c r="A978">
        <v>2013</v>
      </c>
      <c r="B978" s="1">
        <v>41448</v>
      </c>
      <c r="C978" s="3">
        <f t="shared" si="30"/>
        <v>2013</v>
      </c>
      <c r="D978" s="3">
        <f t="shared" si="31"/>
        <v>6</v>
      </c>
      <c r="E978" s="2">
        <v>0.88888888888888884</v>
      </c>
      <c r="F978" t="s">
        <v>44</v>
      </c>
      <c r="G978" t="s">
        <v>45</v>
      </c>
      <c r="H978" t="s">
        <v>777</v>
      </c>
      <c r="I978" t="s">
        <v>117</v>
      </c>
      <c r="J978" t="s">
        <v>522</v>
      </c>
      <c r="K978" t="s">
        <v>862</v>
      </c>
      <c r="L978" t="s">
        <v>842</v>
      </c>
    </row>
    <row r="979" spans="1:12" x14ac:dyDescent="0.2">
      <c r="A979">
        <v>2013</v>
      </c>
      <c r="B979" s="1">
        <v>41449</v>
      </c>
      <c r="C979" s="3">
        <f t="shared" si="30"/>
        <v>2013</v>
      </c>
      <c r="D979" s="3">
        <f t="shared" si="31"/>
        <v>6</v>
      </c>
      <c r="E979" s="2">
        <v>0.8125</v>
      </c>
      <c r="F979" t="s">
        <v>36</v>
      </c>
      <c r="G979" t="s">
        <v>37</v>
      </c>
      <c r="H979" t="s">
        <v>766</v>
      </c>
      <c r="I979" t="s">
        <v>231</v>
      </c>
      <c r="J979" t="s">
        <v>477</v>
      </c>
      <c r="K979" t="s">
        <v>862</v>
      </c>
      <c r="L979" t="s">
        <v>842</v>
      </c>
    </row>
    <row r="980" spans="1:12" x14ac:dyDescent="0.2">
      <c r="A980">
        <v>2013</v>
      </c>
      <c r="B980" s="1">
        <v>41449</v>
      </c>
      <c r="C980" s="3">
        <f t="shared" si="30"/>
        <v>2013</v>
      </c>
      <c r="D980" s="3">
        <f t="shared" si="31"/>
        <v>6</v>
      </c>
      <c r="E980" s="2">
        <v>0.8125</v>
      </c>
      <c r="F980" t="s">
        <v>68</v>
      </c>
      <c r="G980" t="s">
        <v>69</v>
      </c>
      <c r="H980" t="s">
        <v>766</v>
      </c>
      <c r="I980" t="s">
        <v>231</v>
      </c>
      <c r="J980" t="s">
        <v>477</v>
      </c>
      <c r="K980" t="s">
        <v>862</v>
      </c>
      <c r="L980" t="s">
        <v>842</v>
      </c>
    </row>
    <row r="981" spans="1:12" x14ac:dyDescent="0.2">
      <c r="A981">
        <v>2013</v>
      </c>
      <c r="B981" s="1">
        <v>41452</v>
      </c>
      <c r="C981" s="3">
        <f t="shared" si="30"/>
        <v>2013</v>
      </c>
      <c r="D981" s="3">
        <f t="shared" si="31"/>
        <v>6</v>
      </c>
      <c r="E981" s="2">
        <v>0.70833333333333337</v>
      </c>
      <c r="F981" t="s">
        <v>89</v>
      </c>
      <c r="G981" t="s">
        <v>90</v>
      </c>
      <c r="H981" t="s">
        <v>770</v>
      </c>
      <c r="I981" t="s">
        <v>231</v>
      </c>
      <c r="J981" t="s">
        <v>477</v>
      </c>
      <c r="K981" t="s">
        <v>862</v>
      </c>
      <c r="L981" t="s">
        <v>842</v>
      </c>
    </row>
    <row r="982" spans="1:12" x14ac:dyDescent="0.2">
      <c r="A982">
        <v>2013</v>
      </c>
      <c r="B982" s="1">
        <v>41453</v>
      </c>
      <c r="C982" s="3">
        <f t="shared" si="30"/>
        <v>2013</v>
      </c>
      <c r="D982" s="3">
        <f t="shared" si="31"/>
        <v>6</v>
      </c>
      <c r="E982" s="2">
        <v>0.75138888888888888</v>
      </c>
      <c r="F982" t="s">
        <v>44</v>
      </c>
      <c r="G982" t="s">
        <v>45</v>
      </c>
      <c r="H982" t="s">
        <v>777</v>
      </c>
      <c r="I982" t="s">
        <v>117</v>
      </c>
      <c r="J982" t="s">
        <v>523</v>
      </c>
      <c r="K982" t="s">
        <v>762</v>
      </c>
      <c r="L982" t="s">
        <v>803</v>
      </c>
    </row>
    <row r="983" spans="1:12" x14ac:dyDescent="0.2">
      <c r="A983">
        <v>2013</v>
      </c>
      <c r="B983" s="1">
        <v>41458</v>
      </c>
      <c r="C983" s="3">
        <f t="shared" si="30"/>
        <v>2013</v>
      </c>
      <c r="D983" s="3">
        <f t="shared" si="31"/>
        <v>7</v>
      </c>
      <c r="E983" s="2">
        <v>0.50277777777777777</v>
      </c>
      <c r="F983" t="s">
        <v>180</v>
      </c>
      <c r="G983" t="s">
        <v>180</v>
      </c>
      <c r="H983" t="s">
        <v>180</v>
      </c>
      <c r="I983" t="s">
        <v>180</v>
      </c>
      <c r="J983" t="s">
        <v>524</v>
      </c>
      <c r="K983" t="s">
        <v>762</v>
      </c>
      <c r="L983" t="s">
        <v>803</v>
      </c>
    </row>
    <row r="984" spans="1:12" x14ac:dyDescent="0.2">
      <c r="A984">
        <v>2013</v>
      </c>
      <c r="B984" s="1">
        <v>41465</v>
      </c>
      <c r="C984" s="3">
        <f t="shared" si="30"/>
        <v>2013</v>
      </c>
      <c r="D984" s="3">
        <f t="shared" si="31"/>
        <v>7</v>
      </c>
      <c r="E984" s="2">
        <v>0.72916666666666663</v>
      </c>
      <c r="F984" t="s">
        <v>48</v>
      </c>
      <c r="G984" t="s">
        <v>49</v>
      </c>
      <c r="H984" t="s">
        <v>766</v>
      </c>
      <c r="I984" t="s">
        <v>231</v>
      </c>
      <c r="J984" t="s">
        <v>477</v>
      </c>
      <c r="K984" t="s">
        <v>862</v>
      </c>
      <c r="L984" t="s">
        <v>842</v>
      </c>
    </row>
    <row r="985" spans="1:12" x14ac:dyDescent="0.2">
      <c r="A985">
        <v>2013</v>
      </c>
      <c r="B985" s="1">
        <v>41473</v>
      </c>
      <c r="C985" s="3">
        <f t="shared" si="30"/>
        <v>2013</v>
      </c>
      <c r="D985" s="3">
        <f t="shared" si="31"/>
        <v>7</v>
      </c>
      <c r="E985" s="2">
        <v>0.98958333333333337</v>
      </c>
      <c r="F985" t="s">
        <v>44</v>
      </c>
      <c r="G985" t="s">
        <v>45</v>
      </c>
      <c r="H985" t="s">
        <v>777</v>
      </c>
      <c r="I985" t="s">
        <v>117</v>
      </c>
      <c r="J985" t="s">
        <v>523</v>
      </c>
      <c r="K985" t="s">
        <v>762</v>
      </c>
      <c r="L985" t="s">
        <v>803</v>
      </c>
    </row>
    <row r="986" spans="1:12" x14ac:dyDescent="0.2">
      <c r="A986">
        <v>2013</v>
      </c>
      <c r="B986" s="1">
        <v>41474</v>
      </c>
      <c r="C986" s="3">
        <f t="shared" si="30"/>
        <v>2013</v>
      </c>
      <c r="D986" s="3">
        <f t="shared" si="31"/>
        <v>7</v>
      </c>
      <c r="E986" s="2">
        <v>0.75</v>
      </c>
      <c r="F986" t="s">
        <v>89</v>
      </c>
      <c r="G986" t="s">
        <v>90</v>
      </c>
      <c r="H986" t="s">
        <v>770</v>
      </c>
      <c r="I986" t="s">
        <v>231</v>
      </c>
      <c r="J986" t="s">
        <v>477</v>
      </c>
      <c r="K986" t="s">
        <v>862</v>
      </c>
      <c r="L986" t="s">
        <v>842</v>
      </c>
    </row>
    <row r="987" spans="1:12" x14ac:dyDescent="0.2">
      <c r="A987">
        <v>2013</v>
      </c>
      <c r="B987" s="1">
        <v>41474</v>
      </c>
      <c r="C987" s="3">
        <f t="shared" si="30"/>
        <v>2013</v>
      </c>
      <c r="D987" s="3">
        <f t="shared" si="31"/>
        <v>7</v>
      </c>
      <c r="E987" s="2">
        <v>0.9375</v>
      </c>
      <c r="F987" t="s">
        <v>32</v>
      </c>
      <c r="G987" t="s">
        <v>33</v>
      </c>
      <c r="H987" t="s">
        <v>767</v>
      </c>
      <c r="I987" t="s">
        <v>34</v>
      </c>
      <c r="J987" t="s">
        <v>477</v>
      </c>
      <c r="K987" t="s">
        <v>862</v>
      </c>
      <c r="L987" t="s">
        <v>842</v>
      </c>
    </row>
    <row r="988" spans="1:12" x14ac:dyDescent="0.2">
      <c r="A988">
        <v>2013</v>
      </c>
      <c r="B988" s="1">
        <v>41478</v>
      </c>
      <c r="C988" s="3">
        <f t="shared" si="30"/>
        <v>2013</v>
      </c>
      <c r="D988" s="3">
        <f t="shared" si="31"/>
        <v>7</v>
      </c>
      <c r="E988" s="2">
        <v>0.98472222222222228</v>
      </c>
      <c r="F988" t="s">
        <v>86</v>
      </c>
      <c r="G988" t="s">
        <v>87</v>
      </c>
      <c r="H988" t="s">
        <v>780</v>
      </c>
      <c r="I988" t="s">
        <v>42</v>
      </c>
      <c r="J988" t="s">
        <v>477</v>
      </c>
      <c r="K988" t="s">
        <v>862</v>
      </c>
      <c r="L988" t="s">
        <v>842</v>
      </c>
    </row>
    <row r="989" spans="1:12" x14ac:dyDescent="0.2">
      <c r="A989">
        <v>2013</v>
      </c>
      <c r="B989" s="1">
        <v>41487</v>
      </c>
      <c r="C989" s="3">
        <f t="shared" si="30"/>
        <v>2013</v>
      </c>
      <c r="D989" s="3">
        <f t="shared" si="31"/>
        <v>8</v>
      </c>
      <c r="E989" s="2">
        <v>0.97152777777777777</v>
      </c>
      <c r="F989" t="s">
        <v>93</v>
      </c>
      <c r="G989" t="s">
        <v>94</v>
      </c>
      <c r="H989" t="s">
        <v>772</v>
      </c>
      <c r="I989" t="s">
        <v>20</v>
      </c>
      <c r="J989" t="s">
        <v>525</v>
      </c>
      <c r="K989" t="s">
        <v>762</v>
      </c>
      <c r="L989" t="s">
        <v>803</v>
      </c>
    </row>
    <row r="990" spans="1:12" x14ac:dyDescent="0.2">
      <c r="A990">
        <v>2013</v>
      </c>
      <c r="B990" s="1">
        <v>41493</v>
      </c>
      <c r="C990" s="3">
        <f t="shared" si="30"/>
        <v>2013</v>
      </c>
      <c r="D990" s="3">
        <f t="shared" si="31"/>
        <v>8</v>
      </c>
      <c r="E990" s="2">
        <v>1.0416666666666666E-2</v>
      </c>
      <c r="F990" t="s">
        <v>121</v>
      </c>
      <c r="G990" t="s">
        <v>122</v>
      </c>
      <c r="H990" t="s">
        <v>770</v>
      </c>
      <c r="I990" t="s">
        <v>210</v>
      </c>
      <c r="J990" t="s">
        <v>477</v>
      </c>
      <c r="K990" t="s">
        <v>862</v>
      </c>
      <c r="L990" t="s">
        <v>842</v>
      </c>
    </row>
    <row r="991" spans="1:12" x14ac:dyDescent="0.2">
      <c r="A991">
        <v>2013</v>
      </c>
      <c r="B991" s="1">
        <v>41502</v>
      </c>
      <c r="C991" s="3">
        <f t="shared" si="30"/>
        <v>2013</v>
      </c>
      <c r="D991" s="3">
        <f t="shared" si="31"/>
        <v>8</v>
      </c>
      <c r="E991" s="2">
        <v>0.70694444444444449</v>
      </c>
      <c r="F991" t="s">
        <v>12</v>
      </c>
      <c r="G991" t="s">
        <v>13</v>
      </c>
      <c r="H991" t="s">
        <v>780</v>
      </c>
      <c r="I991" t="s">
        <v>334</v>
      </c>
      <c r="J991" t="s">
        <v>477</v>
      </c>
      <c r="K991" t="s">
        <v>862</v>
      </c>
      <c r="L991" t="s">
        <v>842</v>
      </c>
    </row>
    <row r="992" spans="1:12" x14ac:dyDescent="0.2">
      <c r="A992">
        <v>2013</v>
      </c>
      <c r="B992" s="1">
        <v>41505</v>
      </c>
      <c r="C992" s="3">
        <f t="shared" si="30"/>
        <v>2013</v>
      </c>
      <c r="D992" s="3">
        <f t="shared" si="31"/>
        <v>8</v>
      </c>
      <c r="E992" s="2">
        <v>0.79583333333333328</v>
      </c>
      <c r="F992" t="s">
        <v>44</v>
      </c>
      <c r="G992" t="s">
        <v>45</v>
      </c>
      <c r="H992" t="s">
        <v>777</v>
      </c>
      <c r="I992" t="s">
        <v>117</v>
      </c>
      <c r="J992" t="s">
        <v>526</v>
      </c>
      <c r="K992" t="s">
        <v>862</v>
      </c>
      <c r="L992" t="s">
        <v>842</v>
      </c>
    </row>
    <row r="993" spans="1:12" x14ac:dyDescent="0.2">
      <c r="A993">
        <v>2013</v>
      </c>
      <c r="B993" s="1">
        <v>41515</v>
      </c>
      <c r="C993" s="3">
        <f t="shared" si="30"/>
        <v>2013</v>
      </c>
      <c r="D993" s="3">
        <f t="shared" si="31"/>
        <v>8</v>
      </c>
      <c r="E993" s="2">
        <v>0.62291666666666667</v>
      </c>
      <c r="F993" t="s">
        <v>121</v>
      </c>
      <c r="G993" t="s">
        <v>122</v>
      </c>
      <c r="H993" t="s">
        <v>770</v>
      </c>
      <c r="I993" t="s">
        <v>210</v>
      </c>
      <c r="J993" t="s">
        <v>527</v>
      </c>
      <c r="K993" t="s">
        <v>862</v>
      </c>
      <c r="L993" t="s">
        <v>842</v>
      </c>
    </row>
    <row r="994" spans="1:12" x14ac:dyDescent="0.2">
      <c r="A994">
        <v>2013</v>
      </c>
      <c r="B994" s="1">
        <v>41516</v>
      </c>
      <c r="C994" s="3">
        <f t="shared" si="30"/>
        <v>2013</v>
      </c>
      <c r="D994" s="3">
        <f t="shared" si="31"/>
        <v>8</v>
      </c>
      <c r="E994" s="2">
        <v>0.8125</v>
      </c>
      <c r="F994" t="s">
        <v>36</v>
      </c>
      <c r="G994" t="s">
        <v>37</v>
      </c>
      <c r="H994" t="s">
        <v>766</v>
      </c>
      <c r="I994" t="s">
        <v>231</v>
      </c>
      <c r="J994" t="s">
        <v>477</v>
      </c>
      <c r="K994" t="s">
        <v>862</v>
      </c>
      <c r="L994" t="s">
        <v>842</v>
      </c>
    </row>
    <row r="995" spans="1:12" x14ac:dyDescent="0.2">
      <c r="A995">
        <v>2013</v>
      </c>
      <c r="B995" s="1">
        <v>41528</v>
      </c>
      <c r="C995" s="3">
        <f t="shared" si="30"/>
        <v>2013</v>
      </c>
      <c r="D995" s="3">
        <f t="shared" si="31"/>
        <v>9</v>
      </c>
      <c r="E995" s="2">
        <v>0.66666666666666663</v>
      </c>
      <c r="F995" t="s">
        <v>89</v>
      </c>
      <c r="G995" t="s">
        <v>90</v>
      </c>
      <c r="H995" t="s">
        <v>770</v>
      </c>
      <c r="I995" t="s">
        <v>231</v>
      </c>
      <c r="J995" t="s">
        <v>477</v>
      </c>
      <c r="K995" t="s">
        <v>862</v>
      </c>
      <c r="L995" t="s">
        <v>842</v>
      </c>
    </row>
    <row r="996" spans="1:12" x14ac:dyDescent="0.2">
      <c r="A996">
        <v>2013</v>
      </c>
      <c r="B996" s="1">
        <v>41568</v>
      </c>
      <c r="C996" s="3">
        <f t="shared" si="30"/>
        <v>2013</v>
      </c>
      <c r="D996" s="3">
        <f t="shared" si="31"/>
        <v>10</v>
      </c>
      <c r="E996" s="2">
        <v>0.22083333333333333</v>
      </c>
      <c r="H996" t="s">
        <v>803</v>
      </c>
      <c r="I996" t="s">
        <v>117</v>
      </c>
      <c r="J996" t="s">
        <v>438</v>
      </c>
      <c r="K996" t="s">
        <v>762</v>
      </c>
      <c r="L996" t="s">
        <v>803</v>
      </c>
    </row>
    <row r="997" spans="1:12" x14ac:dyDescent="0.2">
      <c r="A997">
        <v>2013</v>
      </c>
      <c r="B997" s="1">
        <v>41574</v>
      </c>
      <c r="C997" s="3">
        <f t="shared" si="30"/>
        <v>2013</v>
      </c>
      <c r="D997" s="3">
        <f t="shared" si="31"/>
        <v>10</v>
      </c>
      <c r="E997" s="2">
        <v>0.18541666666666667</v>
      </c>
      <c r="F997" t="s">
        <v>12</v>
      </c>
      <c r="G997" t="s">
        <v>13</v>
      </c>
      <c r="H997" t="s">
        <v>780</v>
      </c>
      <c r="I997" t="s">
        <v>334</v>
      </c>
      <c r="J997" t="s">
        <v>528</v>
      </c>
      <c r="K997" t="s">
        <v>862</v>
      </c>
      <c r="L997" t="s">
        <v>842</v>
      </c>
    </row>
    <row r="998" spans="1:12" x14ac:dyDescent="0.2">
      <c r="A998">
        <v>2013</v>
      </c>
      <c r="B998" s="1">
        <v>41580</v>
      </c>
      <c r="C998" s="3">
        <f t="shared" si="30"/>
        <v>2013</v>
      </c>
      <c r="D998" s="3">
        <f t="shared" si="31"/>
        <v>11</v>
      </c>
      <c r="E998" s="2">
        <v>0</v>
      </c>
      <c r="F998" t="s">
        <v>145</v>
      </c>
      <c r="G998" t="s">
        <v>146</v>
      </c>
      <c r="H998" t="s">
        <v>778</v>
      </c>
      <c r="I998" t="s">
        <v>117</v>
      </c>
      <c r="J998" t="s">
        <v>529</v>
      </c>
      <c r="K998" t="s">
        <v>862</v>
      </c>
      <c r="L998" t="s">
        <v>842</v>
      </c>
    </row>
    <row r="999" spans="1:12" x14ac:dyDescent="0.2">
      <c r="A999">
        <v>2013</v>
      </c>
      <c r="B999" s="1">
        <v>41590</v>
      </c>
      <c r="C999" s="3">
        <f t="shared" si="30"/>
        <v>2013</v>
      </c>
      <c r="D999" s="3">
        <f t="shared" si="31"/>
        <v>11</v>
      </c>
      <c r="E999" s="2">
        <v>0.58611111111111114</v>
      </c>
      <c r="F999" t="s">
        <v>44</v>
      </c>
      <c r="G999" t="s">
        <v>45</v>
      </c>
      <c r="H999" t="s">
        <v>777</v>
      </c>
      <c r="I999" t="s">
        <v>117</v>
      </c>
      <c r="J999" t="s">
        <v>438</v>
      </c>
      <c r="K999" t="s">
        <v>762</v>
      </c>
      <c r="L999" t="s">
        <v>803</v>
      </c>
    </row>
    <row r="1000" spans="1:12" x14ac:dyDescent="0.2">
      <c r="A1000">
        <v>2013</v>
      </c>
      <c r="B1000" s="1">
        <v>41595</v>
      </c>
      <c r="C1000" s="3">
        <f t="shared" si="30"/>
        <v>2013</v>
      </c>
      <c r="D1000" s="3">
        <f t="shared" si="31"/>
        <v>11</v>
      </c>
      <c r="E1000" s="2">
        <v>0.29166666666666669</v>
      </c>
      <c r="F1000" t="s">
        <v>89</v>
      </c>
      <c r="G1000" t="s">
        <v>90</v>
      </c>
      <c r="H1000" t="s">
        <v>770</v>
      </c>
      <c r="I1000" t="s">
        <v>231</v>
      </c>
      <c r="J1000" t="s">
        <v>530</v>
      </c>
      <c r="K1000" t="s">
        <v>862</v>
      </c>
      <c r="L1000" t="s">
        <v>843</v>
      </c>
    </row>
    <row r="1001" spans="1:12" x14ac:dyDescent="0.2">
      <c r="A1001">
        <v>2013</v>
      </c>
      <c r="B1001" s="1">
        <v>41595</v>
      </c>
      <c r="C1001" s="3">
        <f t="shared" si="30"/>
        <v>2013</v>
      </c>
      <c r="D1001" s="3">
        <f t="shared" si="31"/>
        <v>11</v>
      </c>
      <c r="E1001" s="2">
        <v>0.52430555555555558</v>
      </c>
      <c r="F1001" t="s">
        <v>259</v>
      </c>
      <c r="G1001" t="s">
        <v>260</v>
      </c>
      <c r="H1001" t="s">
        <v>766</v>
      </c>
      <c r="I1001" t="s">
        <v>8</v>
      </c>
      <c r="J1001" t="s">
        <v>820</v>
      </c>
      <c r="K1001" t="s">
        <v>862</v>
      </c>
      <c r="L1001" t="s">
        <v>842</v>
      </c>
    </row>
    <row r="1002" spans="1:12" x14ac:dyDescent="0.2">
      <c r="A1002">
        <v>2013</v>
      </c>
      <c r="B1002" s="1">
        <v>41595</v>
      </c>
      <c r="C1002" s="3">
        <f t="shared" si="30"/>
        <v>2013</v>
      </c>
      <c r="D1002" s="3">
        <f t="shared" si="31"/>
        <v>11</v>
      </c>
      <c r="E1002" s="2">
        <v>0.52430555555555558</v>
      </c>
      <c r="F1002" t="s">
        <v>68</v>
      </c>
      <c r="G1002" t="s">
        <v>69</v>
      </c>
      <c r="H1002" t="s">
        <v>766</v>
      </c>
      <c r="I1002" t="s">
        <v>231</v>
      </c>
      <c r="J1002" t="s">
        <v>531</v>
      </c>
      <c r="K1002" t="s">
        <v>862</v>
      </c>
      <c r="L1002" t="s">
        <v>842</v>
      </c>
    </row>
    <row r="1003" spans="1:12" x14ac:dyDescent="0.2">
      <c r="A1003">
        <v>2013</v>
      </c>
      <c r="B1003" s="1">
        <v>41595</v>
      </c>
      <c r="C1003" s="3">
        <f t="shared" si="30"/>
        <v>2013</v>
      </c>
      <c r="D1003" s="3">
        <f t="shared" si="31"/>
        <v>11</v>
      </c>
      <c r="E1003" s="2">
        <v>0.54583333333333328</v>
      </c>
      <c r="F1003" t="s">
        <v>68</v>
      </c>
      <c r="G1003" t="s">
        <v>69</v>
      </c>
      <c r="H1003" t="s">
        <v>766</v>
      </c>
      <c r="I1003" t="s">
        <v>231</v>
      </c>
      <c r="J1003" t="s">
        <v>477</v>
      </c>
      <c r="K1003" t="s">
        <v>862</v>
      </c>
      <c r="L1003" t="s">
        <v>842</v>
      </c>
    </row>
    <row r="1004" spans="1:12" x14ac:dyDescent="0.2">
      <c r="A1004">
        <v>2013</v>
      </c>
      <c r="B1004" s="1">
        <v>41595</v>
      </c>
      <c r="C1004" s="3">
        <f t="shared" si="30"/>
        <v>2013</v>
      </c>
      <c r="D1004" s="3">
        <f t="shared" si="31"/>
        <v>11</v>
      </c>
      <c r="E1004" s="2">
        <v>0.60486111111111107</v>
      </c>
      <c r="F1004" t="s">
        <v>36</v>
      </c>
      <c r="G1004" t="s">
        <v>37</v>
      </c>
      <c r="H1004" t="s">
        <v>766</v>
      </c>
      <c r="I1004" t="s">
        <v>231</v>
      </c>
      <c r="J1004" t="s">
        <v>477</v>
      </c>
      <c r="K1004" t="s">
        <v>862</v>
      </c>
      <c r="L1004" t="s">
        <v>842</v>
      </c>
    </row>
    <row r="1005" spans="1:12" x14ac:dyDescent="0.2">
      <c r="A1005">
        <v>2013</v>
      </c>
      <c r="B1005" s="1">
        <v>41595</v>
      </c>
      <c r="C1005" s="3">
        <f t="shared" si="30"/>
        <v>2013</v>
      </c>
      <c r="D1005" s="3">
        <f t="shared" si="31"/>
        <v>11</v>
      </c>
      <c r="E1005" s="2">
        <v>0.67986111111111114</v>
      </c>
      <c r="F1005" t="s">
        <v>167</v>
      </c>
      <c r="G1005" t="s">
        <v>168</v>
      </c>
      <c r="H1005" t="s">
        <v>769</v>
      </c>
      <c r="I1005" t="s">
        <v>231</v>
      </c>
      <c r="J1005" t="s">
        <v>477</v>
      </c>
      <c r="K1005" t="s">
        <v>862</v>
      </c>
      <c r="L1005" t="s">
        <v>842</v>
      </c>
    </row>
    <row r="1006" spans="1:12" x14ac:dyDescent="0.2">
      <c r="A1006">
        <v>2013</v>
      </c>
      <c r="B1006" s="1">
        <v>41595</v>
      </c>
      <c r="C1006" s="3">
        <f t="shared" si="30"/>
        <v>2013</v>
      </c>
      <c r="D1006" s="3">
        <f t="shared" si="31"/>
        <v>11</v>
      </c>
      <c r="E1006" s="2">
        <v>0.69791666666666663</v>
      </c>
      <c r="F1006" t="s">
        <v>89</v>
      </c>
      <c r="G1006" t="s">
        <v>90</v>
      </c>
      <c r="H1006" t="s">
        <v>770</v>
      </c>
      <c r="I1006" t="s">
        <v>231</v>
      </c>
      <c r="J1006" t="s">
        <v>477</v>
      </c>
      <c r="K1006" t="s">
        <v>862</v>
      </c>
      <c r="L1006" t="s">
        <v>842</v>
      </c>
    </row>
    <row r="1007" spans="1:12" x14ac:dyDescent="0.2">
      <c r="A1007">
        <v>2013</v>
      </c>
      <c r="B1007" s="1">
        <v>41595</v>
      </c>
      <c r="C1007" s="3">
        <f t="shared" si="30"/>
        <v>2013</v>
      </c>
      <c r="D1007" s="3">
        <f t="shared" si="31"/>
        <v>11</v>
      </c>
      <c r="E1007" s="2">
        <v>0.69930555555555551</v>
      </c>
      <c r="F1007" t="s">
        <v>68</v>
      </c>
      <c r="G1007" t="s">
        <v>69</v>
      </c>
      <c r="H1007" t="s">
        <v>766</v>
      </c>
      <c r="I1007" t="s">
        <v>231</v>
      </c>
      <c r="J1007" t="s">
        <v>820</v>
      </c>
      <c r="K1007" t="s">
        <v>862</v>
      </c>
      <c r="L1007" t="s">
        <v>842</v>
      </c>
    </row>
    <row r="1008" spans="1:12" x14ac:dyDescent="0.2">
      <c r="A1008">
        <v>2013</v>
      </c>
      <c r="B1008" s="1">
        <v>41599</v>
      </c>
      <c r="C1008" s="3">
        <f t="shared" si="30"/>
        <v>2013</v>
      </c>
      <c r="D1008" s="3">
        <f t="shared" si="31"/>
        <v>11</v>
      </c>
      <c r="E1008" s="2">
        <v>0.82291666666666663</v>
      </c>
      <c r="F1008" t="s">
        <v>44</v>
      </c>
      <c r="G1008" t="s">
        <v>45</v>
      </c>
      <c r="H1008" t="s">
        <v>777</v>
      </c>
      <c r="I1008" t="s">
        <v>117</v>
      </c>
      <c r="J1008" t="s">
        <v>506</v>
      </c>
      <c r="K1008" t="s">
        <v>862</v>
      </c>
      <c r="L1008" t="s">
        <v>842</v>
      </c>
    </row>
    <row r="1009" spans="1:12" x14ac:dyDescent="0.2">
      <c r="A1009">
        <v>2013</v>
      </c>
      <c r="B1009" s="1">
        <v>41614</v>
      </c>
      <c r="C1009" s="3">
        <f t="shared" si="30"/>
        <v>2013</v>
      </c>
      <c r="D1009" s="3">
        <f t="shared" si="31"/>
        <v>12</v>
      </c>
      <c r="E1009" s="2">
        <v>7.7083333333333337E-2</v>
      </c>
      <c r="F1009" t="s">
        <v>12</v>
      </c>
      <c r="G1009" t="s">
        <v>13</v>
      </c>
      <c r="H1009" t="s">
        <v>780</v>
      </c>
      <c r="I1009" t="s">
        <v>334</v>
      </c>
      <c r="J1009" t="s">
        <v>532</v>
      </c>
      <c r="K1009" t="s">
        <v>862</v>
      </c>
      <c r="L1009" t="s">
        <v>843</v>
      </c>
    </row>
    <row r="1010" spans="1:12" x14ac:dyDescent="0.2">
      <c r="A1010">
        <v>2013</v>
      </c>
      <c r="B1010" s="1">
        <v>41617</v>
      </c>
      <c r="C1010" s="3">
        <f t="shared" si="30"/>
        <v>2013</v>
      </c>
      <c r="D1010" s="3">
        <f t="shared" si="31"/>
        <v>12</v>
      </c>
      <c r="E1010" s="2">
        <v>0.28749999999999998</v>
      </c>
      <c r="F1010" t="s">
        <v>22</v>
      </c>
      <c r="G1010" t="s">
        <v>23</v>
      </c>
      <c r="H1010" t="s">
        <v>772</v>
      </c>
      <c r="I1010" t="s">
        <v>8</v>
      </c>
      <c r="J1010" t="s">
        <v>532</v>
      </c>
      <c r="K1010" t="s">
        <v>862</v>
      </c>
      <c r="L1010" t="s">
        <v>843</v>
      </c>
    </row>
    <row r="1011" spans="1:12" x14ac:dyDescent="0.2">
      <c r="A1011">
        <v>2013</v>
      </c>
      <c r="B1011" s="1">
        <v>41630</v>
      </c>
      <c r="C1011" s="3">
        <f t="shared" si="30"/>
        <v>2013</v>
      </c>
      <c r="D1011" s="3">
        <f t="shared" si="31"/>
        <v>12</v>
      </c>
      <c r="E1011" s="2">
        <v>0.14444444444444443</v>
      </c>
      <c r="F1011" t="s">
        <v>89</v>
      </c>
      <c r="G1011" t="s">
        <v>90</v>
      </c>
      <c r="H1011" t="s">
        <v>770</v>
      </c>
      <c r="I1011" t="s">
        <v>231</v>
      </c>
      <c r="J1011" t="s">
        <v>532</v>
      </c>
      <c r="K1011" t="s">
        <v>862</v>
      </c>
      <c r="L1011" t="s">
        <v>843</v>
      </c>
    </row>
    <row r="1012" spans="1:12" x14ac:dyDescent="0.2">
      <c r="A1012">
        <v>2013</v>
      </c>
      <c r="B1012" s="1">
        <v>41630</v>
      </c>
      <c r="C1012" s="3">
        <f t="shared" si="30"/>
        <v>2013</v>
      </c>
      <c r="D1012" s="3">
        <f t="shared" si="31"/>
        <v>12</v>
      </c>
      <c r="E1012" s="2">
        <v>0.26111111111111113</v>
      </c>
      <c r="F1012" t="s">
        <v>32</v>
      </c>
      <c r="G1012" t="s">
        <v>33</v>
      </c>
      <c r="H1012" t="s">
        <v>767</v>
      </c>
      <c r="I1012" t="s">
        <v>34</v>
      </c>
      <c r="J1012" t="s">
        <v>532</v>
      </c>
      <c r="K1012" t="s">
        <v>862</v>
      </c>
      <c r="L1012" t="s">
        <v>843</v>
      </c>
    </row>
    <row r="1013" spans="1:12" x14ac:dyDescent="0.2">
      <c r="A1013">
        <v>2013</v>
      </c>
      <c r="B1013" s="1">
        <v>41630</v>
      </c>
      <c r="C1013" s="3">
        <f t="shared" si="30"/>
        <v>2013</v>
      </c>
      <c r="D1013" s="3">
        <f t="shared" si="31"/>
        <v>12</v>
      </c>
      <c r="E1013" s="2">
        <v>0.27083333333333331</v>
      </c>
      <c r="F1013" t="s">
        <v>89</v>
      </c>
      <c r="G1013" t="s">
        <v>90</v>
      </c>
      <c r="H1013" t="s">
        <v>770</v>
      </c>
      <c r="I1013" t="s">
        <v>231</v>
      </c>
      <c r="J1013" t="s">
        <v>532</v>
      </c>
      <c r="K1013" t="s">
        <v>862</v>
      </c>
      <c r="L1013" t="s">
        <v>843</v>
      </c>
    </row>
    <row r="1014" spans="1:12" x14ac:dyDescent="0.2">
      <c r="A1014">
        <v>2013</v>
      </c>
      <c r="B1014" s="1">
        <v>41631</v>
      </c>
      <c r="C1014" s="3">
        <f t="shared" si="30"/>
        <v>2013</v>
      </c>
      <c r="D1014" s="3">
        <f t="shared" si="31"/>
        <v>12</v>
      </c>
      <c r="E1014" s="2">
        <v>0.63888888888888884</v>
      </c>
      <c r="F1014" t="s">
        <v>232</v>
      </c>
      <c r="G1014" t="s">
        <v>233</v>
      </c>
      <c r="H1014" t="s">
        <v>767</v>
      </c>
      <c r="I1014" t="s">
        <v>34</v>
      </c>
      <c r="J1014" t="s">
        <v>532</v>
      </c>
      <c r="K1014" t="s">
        <v>862</v>
      </c>
      <c r="L1014" t="s">
        <v>843</v>
      </c>
    </row>
    <row r="1015" spans="1:12" x14ac:dyDescent="0.2">
      <c r="A1015">
        <v>2014</v>
      </c>
      <c r="B1015" s="1">
        <v>41645</v>
      </c>
      <c r="C1015" s="3">
        <f t="shared" si="30"/>
        <v>2014</v>
      </c>
      <c r="D1015" s="3">
        <f t="shared" si="31"/>
        <v>1</v>
      </c>
      <c r="E1015" s="2">
        <v>0.82638888888888884</v>
      </c>
      <c r="F1015" t="s">
        <v>533</v>
      </c>
      <c r="G1015" t="s">
        <v>534</v>
      </c>
      <c r="H1015" t="s">
        <v>767</v>
      </c>
      <c r="I1015" t="s">
        <v>231</v>
      </c>
      <c r="J1015" t="s">
        <v>535</v>
      </c>
      <c r="K1015" t="s">
        <v>862</v>
      </c>
      <c r="L1015" t="s">
        <v>843</v>
      </c>
    </row>
    <row r="1016" spans="1:12" x14ac:dyDescent="0.2">
      <c r="A1016">
        <v>2014</v>
      </c>
      <c r="B1016" s="1">
        <v>41645</v>
      </c>
      <c r="C1016" s="3">
        <f t="shared" si="30"/>
        <v>2014</v>
      </c>
      <c r="D1016" s="3">
        <f t="shared" si="31"/>
        <v>1</v>
      </c>
      <c r="E1016" s="2">
        <v>0.82638888888888884</v>
      </c>
      <c r="F1016" t="s">
        <v>106</v>
      </c>
      <c r="G1016" t="s">
        <v>107</v>
      </c>
      <c r="H1016" t="s">
        <v>767</v>
      </c>
      <c r="I1016" t="s">
        <v>231</v>
      </c>
      <c r="J1016" t="s">
        <v>535</v>
      </c>
      <c r="K1016" t="s">
        <v>862</v>
      </c>
      <c r="L1016" t="s">
        <v>843</v>
      </c>
    </row>
    <row r="1017" spans="1:12" x14ac:dyDescent="0.2">
      <c r="A1017">
        <v>2014</v>
      </c>
      <c r="B1017" s="1">
        <v>41645</v>
      </c>
      <c r="C1017" s="3">
        <f t="shared" si="30"/>
        <v>2014</v>
      </c>
      <c r="D1017" s="3">
        <f t="shared" si="31"/>
        <v>1</v>
      </c>
      <c r="E1017" s="2">
        <v>0.82777777777777772</v>
      </c>
      <c r="F1017" t="s">
        <v>28</v>
      </c>
      <c r="G1017" t="s">
        <v>29</v>
      </c>
      <c r="H1017" t="s">
        <v>767</v>
      </c>
      <c r="I1017" t="s">
        <v>231</v>
      </c>
      <c r="J1017" t="s">
        <v>535</v>
      </c>
      <c r="K1017" t="s">
        <v>862</v>
      </c>
      <c r="L1017" t="s">
        <v>843</v>
      </c>
    </row>
    <row r="1018" spans="1:12" x14ac:dyDescent="0.2">
      <c r="A1018">
        <v>2014</v>
      </c>
      <c r="B1018" s="1">
        <v>41646</v>
      </c>
      <c r="C1018" s="3">
        <f t="shared" si="30"/>
        <v>2014</v>
      </c>
      <c r="D1018" s="3">
        <f t="shared" si="31"/>
        <v>1</v>
      </c>
      <c r="E1018" s="2">
        <v>0.26250000000000001</v>
      </c>
      <c r="F1018" t="s">
        <v>106</v>
      </c>
      <c r="G1018" t="s">
        <v>107</v>
      </c>
      <c r="H1018" t="s">
        <v>767</v>
      </c>
      <c r="I1018" t="s">
        <v>231</v>
      </c>
      <c r="J1018" t="s">
        <v>536</v>
      </c>
      <c r="K1018" t="s">
        <v>862</v>
      </c>
      <c r="L1018" t="s">
        <v>843</v>
      </c>
    </row>
    <row r="1019" spans="1:12" x14ac:dyDescent="0.2">
      <c r="A1019">
        <v>2014</v>
      </c>
      <c r="B1019" s="1">
        <v>41646</v>
      </c>
      <c r="C1019" s="3">
        <f t="shared" si="30"/>
        <v>2014</v>
      </c>
      <c r="D1019" s="3">
        <f t="shared" si="31"/>
        <v>1</v>
      </c>
      <c r="E1019" s="2">
        <v>0.33194444444444443</v>
      </c>
      <c r="F1019" t="s">
        <v>39</v>
      </c>
      <c r="G1019" t="s">
        <v>40</v>
      </c>
      <c r="H1019" t="s">
        <v>772</v>
      </c>
      <c r="I1019" t="s">
        <v>8</v>
      </c>
      <c r="J1019" t="s">
        <v>537</v>
      </c>
      <c r="K1019" t="s">
        <v>862</v>
      </c>
      <c r="L1019" t="s">
        <v>843</v>
      </c>
    </row>
    <row r="1020" spans="1:12" x14ac:dyDescent="0.2">
      <c r="A1020">
        <v>2014</v>
      </c>
      <c r="B1020" s="1">
        <v>41646</v>
      </c>
      <c r="C1020" s="3">
        <f t="shared" si="30"/>
        <v>2014</v>
      </c>
      <c r="D1020" s="3">
        <f t="shared" si="31"/>
        <v>1</v>
      </c>
      <c r="E1020" s="2">
        <v>0.75</v>
      </c>
      <c r="F1020" t="s">
        <v>6</v>
      </c>
      <c r="G1020" t="s">
        <v>7</v>
      </c>
      <c r="H1020" t="s">
        <v>772</v>
      </c>
      <c r="I1020" t="s">
        <v>8</v>
      </c>
      <c r="J1020" t="s">
        <v>538</v>
      </c>
      <c r="K1020" t="s">
        <v>862</v>
      </c>
      <c r="L1020" t="s">
        <v>843</v>
      </c>
    </row>
    <row r="1021" spans="1:12" x14ac:dyDescent="0.2">
      <c r="A1021">
        <v>2014</v>
      </c>
      <c r="B1021" s="1">
        <v>41647</v>
      </c>
      <c r="C1021" s="3">
        <f t="shared" si="30"/>
        <v>2014</v>
      </c>
      <c r="D1021" s="3">
        <f t="shared" si="31"/>
        <v>1</v>
      </c>
      <c r="E1021" s="2">
        <v>0.20833333333333334</v>
      </c>
      <c r="H1021" t="s">
        <v>803</v>
      </c>
      <c r="I1021" t="s">
        <v>231</v>
      </c>
      <c r="J1021" t="s">
        <v>535</v>
      </c>
      <c r="K1021" t="s">
        <v>862</v>
      </c>
      <c r="L1021" t="s">
        <v>843</v>
      </c>
    </row>
    <row r="1022" spans="1:12" x14ac:dyDescent="0.2">
      <c r="A1022">
        <v>2014</v>
      </c>
      <c r="B1022" s="1">
        <v>41647</v>
      </c>
      <c r="C1022" s="3">
        <f t="shared" si="30"/>
        <v>2014</v>
      </c>
      <c r="D1022" s="3">
        <f t="shared" si="31"/>
        <v>1</v>
      </c>
      <c r="E1022" s="2">
        <v>0.25</v>
      </c>
      <c r="F1022" t="s">
        <v>6</v>
      </c>
      <c r="G1022" t="s">
        <v>7</v>
      </c>
      <c r="H1022" t="s">
        <v>772</v>
      </c>
      <c r="I1022" t="s">
        <v>8</v>
      </c>
      <c r="J1022" t="s">
        <v>538</v>
      </c>
      <c r="K1022" t="s">
        <v>862</v>
      </c>
      <c r="L1022" t="s">
        <v>843</v>
      </c>
    </row>
    <row r="1023" spans="1:12" x14ac:dyDescent="0.2">
      <c r="A1023">
        <v>2014</v>
      </c>
      <c r="B1023" s="1">
        <v>41657</v>
      </c>
      <c r="C1023" s="3">
        <f t="shared" si="30"/>
        <v>2014</v>
      </c>
      <c r="D1023" s="3">
        <f t="shared" si="31"/>
        <v>1</v>
      </c>
      <c r="E1023" s="2">
        <v>0.73541666666666672</v>
      </c>
      <c r="H1023" t="s">
        <v>803</v>
      </c>
      <c r="I1023" t="s">
        <v>231</v>
      </c>
      <c r="J1023" t="s">
        <v>539</v>
      </c>
      <c r="K1023" t="s">
        <v>862</v>
      </c>
      <c r="L1023" t="s">
        <v>843</v>
      </c>
    </row>
    <row r="1024" spans="1:12" x14ac:dyDescent="0.2">
      <c r="A1024">
        <v>2014</v>
      </c>
      <c r="B1024" s="1">
        <v>41675</v>
      </c>
      <c r="C1024" s="3">
        <f t="shared" si="30"/>
        <v>2014</v>
      </c>
      <c r="D1024" s="3">
        <f t="shared" si="31"/>
        <v>2</v>
      </c>
      <c r="E1024" s="2">
        <v>0</v>
      </c>
      <c r="F1024" t="s">
        <v>485</v>
      </c>
      <c r="G1024" t="s">
        <v>486</v>
      </c>
      <c r="H1024" t="s">
        <v>773</v>
      </c>
      <c r="I1024" t="s">
        <v>231</v>
      </c>
      <c r="J1024" t="s">
        <v>540</v>
      </c>
      <c r="K1024" t="s">
        <v>862</v>
      </c>
      <c r="L1024" t="s">
        <v>843</v>
      </c>
    </row>
    <row r="1025" spans="1:12" x14ac:dyDescent="0.2">
      <c r="A1025">
        <v>2014</v>
      </c>
      <c r="B1025" s="1">
        <v>41675</v>
      </c>
      <c r="C1025" s="3">
        <f t="shared" si="30"/>
        <v>2014</v>
      </c>
      <c r="D1025" s="3">
        <f t="shared" si="31"/>
        <v>2</v>
      </c>
      <c r="E1025" s="2">
        <v>4.1666666666666664E-2</v>
      </c>
      <c r="F1025" t="s">
        <v>106</v>
      </c>
      <c r="G1025" t="s">
        <v>107</v>
      </c>
      <c r="H1025" t="s">
        <v>767</v>
      </c>
      <c r="I1025" t="s">
        <v>231</v>
      </c>
      <c r="J1025" t="s">
        <v>540</v>
      </c>
      <c r="K1025" t="s">
        <v>862</v>
      </c>
      <c r="L1025" t="s">
        <v>843</v>
      </c>
    </row>
    <row r="1026" spans="1:12" x14ac:dyDescent="0.2">
      <c r="A1026">
        <v>2014</v>
      </c>
      <c r="B1026" s="1">
        <v>41675</v>
      </c>
      <c r="C1026" s="3">
        <f t="shared" si="30"/>
        <v>2014</v>
      </c>
      <c r="D1026" s="3">
        <f t="shared" si="31"/>
        <v>2</v>
      </c>
      <c r="E1026" s="2">
        <v>0.20833333333333334</v>
      </c>
      <c r="F1026" t="s">
        <v>106</v>
      </c>
      <c r="G1026" t="s">
        <v>107</v>
      </c>
      <c r="H1026" t="s">
        <v>767</v>
      </c>
      <c r="I1026" t="s">
        <v>231</v>
      </c>
      <c r="J1026" t="s">
        <v>540</v>
      </c>
      <c r="K1026" t="s">
        <v>862</v>
      </c>
      <c r="L1026" t="s">
        <v>843</v>
      </c>
    </row>
    <row r="1027" spans="1:12" x14ac:dyDescent="0.2">
      <c r="A1027">
        <v>2014</v>
      </c>
      <c r="B1027" s="1">
        <v>41675</v>
      </c>
      <c r="C1027" s="3">
        <f t="shared" ref="C1027:C1090" si="32">YEAR(B1027)</f>
        <v>2014</v>
      </c>
      <c r="D1027" s="3">
        <f t="shared" ref="D1027:D1090" si="33">MONTH(B1027)</f>
        <v>2</v>
      </c>
      <c r="E1027" s="2">
        <v>0.31597222222222221</v>
      </c>
      <c r="F1027" t="s">
        <v>106</v>
      </c>
      <c r="G1027" t="s">
        <v>107</v>
      </c>
      <c r="H1027" t="s">
        <v>767</v>
      </c>
      <c r="I1027" t="s">
        <v>231</v>
      </c>
      <c r="J1027" t="s">
        <v>540</v>
      </c>
      <c r="K1027" t="s">
        <v>862</v>
      </c>
      <c r="L1027" t="s">
        <v>843</v>
      </c>
    </row>
    <row r="1028" spans="1:12" x14ac:dyDescent="0.2">
      <c r="A1028">
        <v>2014</v>
      </c>
      <c r="B1028" s="1">
        <v>41675</v>
      </c>
      <c r="C1028" s="3">
        <f t="shared" si="32"/>
        <v>2014</v>
      </c>
      <c r="D1028" s="3">
        <f t="shared" si="33"/>
        <v>2</v>
      </c>
      <c r="E1028" s="2">
        <v>0.33680555555555558</v>
      </c>
      <c r="F1028" t="s">
        <v>129</v>
      </c>
      <c r="G1028" t="s">
        <v>130</v>
      </c>
      <c r="H1028" t="s">
        <v>767</v>
      </c>
      <c r="I1028" t="s">
        <v>231</v>
      </c>
      <c r="J1028" t="s">
        <v>541</v>
      </c>
      <c r="K1028" t="s">
        <v>862</v>
      </c>
      <c r="L1028" t="s">
        <v>843</v>
      </c>
    </row>
    <row r="1029" spans="1:12" x14ac:dyDescent="0.2">
      <c r="A1029">
        <v>2014</v>
      </c>
      <c r="B1029" s="1">
        <v>41682</v>
      </c>
      <c r="C1029" s="3">
        <f t="shared" si="32"/>
        <v>2014</v>
      </c>
      <c r="D1029" s="3">
        <f t="shared" si="33"/>
        <v>2</v>
      </c>
      <c r="E1029" s="2">
        <v>0.32500000000000001</v>
      </c>
      <c r="F1029" t="s">
        <v>155</v>
      </c>
      <c r="G1029" t="s">
        <v>156</v>
      </c>
      <c r="H1029" t="s">
        <v>772</v>
      </c>
      <c r="I1029" t="s">
        <v>8</v>
      </c>
      <c r="J1029" t="s">
        <v>540</v>
      </c>
      <c r="K1029" t="s">
        <v>862</v>
      </c>
      <c r="L1029" t="s">
        <v>843</v>
      </c>
    </row>
    <row r="1030" spans="1:12" x14ac:dyDescent="0.2">
      <c r="A1030">
        <v>2014</v>
      </c>
      <c r="B1030" s="1">
        <v>41682</v>
      </c>
      <c r="C1030" s="3">
        <f t="shared" si="32"/>
        <v>2014</v>
      </c>
      <c r="D1030" s="3">
        <f t="shared" si="33"/>
        <v>2</v>
      </c>
      <c r="E1030" s="2">
        <v>0.46041666666666664</v>
      </c>
      <c r="F1030" t="s">
        <v>6</v>
      </c>
      <c r="G1030" t="s">
        <v>7</v>
      </c>
      <c r="H1030" t="s">
        <v>772</v>
      </c>
      <c r="I1030" t="s">
        <v>8</v>
      </c>
      <c r="J1030" t="s">
        <v>540</v>
      </c>
      <c r="K1030" t="s">
        <v>862</v>
      </c>
      <c r="L1030" t="s">
        <v>843</v>
      </c>
    </row>
    <row r="1031" spans="1:12" x14ac:dyDescent="0.2">
      <c r="A1031">
        <v>2014</v>
      </c>
      <c r="B1031" s="1">
        <v>41682</v>
      </c>
      <c r="C1031" s="3">
        <f t="shared" si="32"/>
        <v>2014</v>
      </c>
      <c r="D1031" s="3">
        <f t="shared" si="33"/>
        <v>2</v>
      </c>
      <c r="E1031" s="2">
        <v>0.50694444444444442</v>
      </c>
      <c r="F1031" t="s">
        <v>39</v>
      </c>
      <c r="G1031" t="s">
        <v>40</v>
      </c>
      <c r="H1031" t="s">
        <v>772</v>
      </c>
      <c r="I1031" t="s">
        <v>8</v>
      </c>
      <c r="J1031" t="s">
        <v>540</v>
      </c>
      <c r="K1031" t="s">
        <v>862</v>
      </c>
      <c r="L1031" t="s">
        <v>843</v>
      </c>
    </row>
    <row r="1032" spans="1:12" x14ac:dyDescent="0.2">
      <c r="A1032">
        <v>2014</v>
      </c>
      <c r="B1032" s="1">
        <v>41690</v>
      </c>
      <c r="C1032" s="3">
        <f t="shared" si="32"/>
        <v>2014</v>
      </c>
      <c r="D1032" s="3">
        <f t="shared" si="33"/>
        <v>2</v>
      </c>
      <c r="E1032" s="2">
        <v>0.69444444444444442</v>
      </c>
      <c r="F1032" t="s">
        <v>279</v>
      </c>
      <c r="G1032" t="s">
        <v>260</v>
      </c>
      <c r="H1032" t="s">
        <v>766</v>
      </c>
      <c r="I1032" t="s">
        <v>8</v>
      </c>
      <c r="J1032" t="s">
        <v>540</v>
      </c>
      <c r="K1032" t="s">
        <v>862</v>
      </c>
      <c r="L1032" t="s">
        <v>843</v>
      </c>
    </row>
    <row r="1033" spans="1:12" x14ac:dyDescent="0.2">
      <c r="A1033">
        <v>2014</v>
      </c>
      <c r="B1033" s="1">
        <v>41691</v>
      </c>
      <c r="C1033" s="3">
        <f t="shared" si="32"/>
        <v>2014</v>
      </c>
      <c r="D1033" s="3">
        <f t="shared" si="33"/>
        <v>2</v>
      </c>
      <c r="E1033" s="2">
        <v>0.12013888888888889</v>
      </c>
      <c r="F1033" t="s">
        <v>155</v>
      </c>
      <c r="G1033" t="s">
        <v>156</v>
      </c>
      <c r="H1033" t="s">
        <v>772</v>
      </c>
      <c r="I1033" t="s">
        <v>8</v>
      </c>
      <c r="J1033" t="s">
        <v>542</v>
      </c>
      <c r="K1033" t="s">
        <v>862</v>
      </c>
      <c r="L1033" t="s">
        <v>842</v>
      </c>
    </row>
    <row r="1034" spans="1:12" x14ac:dyDescent="0.2">
      <c r="A1034">
        <v>2014</v>
      </c>
      <c r="B1034" s="1">
        <v>41701</v>
      </c>
      <c r="C1034" s="3">
        <f t="shared" si="32"/>
        <v>2014</v>
      </c>
      <c r="D1034" s="3">
        <f t="shared" si="33"/>
        <v>3</v>
      </c>
      <c r="E1034" s="2">
        <v>0.27777777777777779</v>
      </c>
      <c r="F1034" t="s">
        <v>322</v>
      </c>
      <c r="G1034" t="s">
        <v>323</v>
      </c>
      <c r="H1034" t="s">
        <v>766</v>
      </c>
      <c r="I1034" t="s">
        <v>8</v>
      </c>
      <c r="J1034" t="s">
        <v>472</v>
      </c>
      <c r="K1034" t="s">
        <v>862</v>
      </c>
      <c r="L1034" t="s">
        <v>843</v>
      </c>
    </row>
    <row r="1035" spans="1:12" x14ac:dyDescent="0.2">
      <c r="A1035">
        <v>2014</v>
      </c>
      <c r="B1035" s="1">
        <v>41705</v>
      </c>
      <c r="C1035" s="3">
        <f t="shared" si="32"/>
        <v>2014</v>
      </c>
      <c r="D1035" s="3">
        <f t="shared" si="33"/>
        <v>3</v>
      </c>
      <c r="E1035" s="2">
        <v>0.14583333333333334</v>
      </c>
      <c r="F1035" t="s">
        <v>39</v>
      </c>
      <c r="G1035" t="s">
        <v>40</v>
      </c>
      <c r="H1035" t="s">
        <v>772</v>
      </c>
      <c r="I1035" t="s">
        <v>8</v>
      </c>
      <c r="J1035" t="s">
        <v>472</v>
      </c>
      <c r="K1035" t="s">
        <v>862</v>
      </c>
      <c r="L1035" t="s">
        <v>843</v>
      </c>
    </row>
    <row r="1036" spans="1:12" x14ac:dyDescent="0.2">
      <c r="A1036">
        <v>2014</v>
      </c>
      <c r="B1036" s="1">
        <v>41710</v>
      </c>
      <c r="C1036" s="3">
        <f t="shared" si="32"/>
        <v>2014</v>
      </c>
      <c r="D1036" s="3">
        <f t="shared" si="33"/>
        <v>3</v>
      </c>
      <c r="E1036" s="2">
        <v>0.81597222222222221</v>
      </c>
      <c r="F1036" t="s">
        <v>39</v>
      </c>
      <c r="G1036" t="s">
        <v>40</v>
      </c>
      <c r="H1036" t="s">
        <v>772</v>
      </c>
      <c r="I1036" t="s">
        <v>8</v>
      </c>
      <c r="J1036" t="s">
        <v>448</v>
      </c>
      <c r="K1036" t="s">
        <v>862</v>
      </c>
      <c r="L1036" t="s">
        <v>842</v>
      </c>
    </row>
    <row r="1037" spans="1:12" x14ac:dyDescent="0.2">
      <c r="A1037">
        <v>2014</v>
      </c>
      <c r="B1037" s="1">
        <v>41733</v>
      </c>
      <c r="C1037" s="3">
        <f t="shared" si="32"/>
        <v>2014</v>
      </c>
      <c r="D1037" s="3">
        <f t="shared" si="33"/>
        <v>4</v>
      </c>
      <c r="E1037" s="2">
        <v>0.14583333333333334</v>
      </c>
      <c r="F1037" t="s">
        <v>104</v>
      </c>
      <c r="G1037" t="s">
        <v>105</v>
      </c>
      <c r="H1037" t="s">
        <v>780</v>
      </c>
      <c r="I1037" t="s">
        <v>8</v>
      </c>
      <c r="J1037" t="s">
        <v>543</v>
      </c>
      <c r="K1037" t="s">
        <v>862</v>
      </c>
      <c r="L1037" t="s">
        <v>842</v>
      </c>
    </row>
    <row r="1038" spans="1:12" x14ac:dyDescent="0.2">
      <c r="A1038">
        <v>2014</v>
      </c>
      <c r="B1038" s="1">
        <v>41741</v>
      </c>
      <c r="C1038" s="3">
        <f t="shared" si="32"/>
        <v>2014</v>
      </c>
      <c r="D1038" s="3">
        <f t="shared" si="33"/>
        <v>4</v>
      </c>
      <c r="E1038" s="2">
        <v>0.76041666666666663</v>
      </c>
      <c r="F1038" t="s">
        <v>89</v>
      </c>
      <c r="G1038" t="s">
        <v>90</v>
      </c>
      <c r="H1038" t="s">
        <v>770</v>
      </c>
      <c r="I1038" t="s">
        <v>231</v>
      </c>
      <c r="J1038" t="s">
        <v>477</v>
      </c>
      <c r="K1038" t="s">
        <v>862</v>
      </c>
      <c r="L1038" t="s">
        <v>842</v>
      </c>
    </row>
    <row r="1039" spans="1:12" x14ac:dyDescent="0.2">
      <c r="A1039">
        <v>2014</v>
      </c>
      <c r="B1039" s="1">
        <v>41741</v>
      </c>
      <c r="C1039" s="3">
        <f t="shared" si="32"/>
        <v>2014</v>
      </c>
      <c r="D1039" s="3">
        <f t="shared" si="33"/>
        <v>4</v>
      </c>
      <c r="E1039" s="2">
        <v>0.83333333333333337</v>
      </c>
      <c r="F1039" t="s">
        <v>89</v>
      </c>
      <c r="G1039" t="s">
        <v>90</v>
      </c>
      <c r="H1039" t="s">
        <v>770</v>
      </c>
      <c r="I1039" t="s">
        <v>231</v>
      </c>
      <c r="J1039" t="s">
        <v>26</v>
      </c>
      <c r="K1039" t="s">
        <v>862</v>
      </c>
      <c r="L1039" t="s">
        <v>842</v>
      </c>
    </row>
    <row r="1040" spans="1:12" x14ac:dyDescent="0.2">
      <c r="A1040">
        <v>2014</v>
      </c>
      <c r="B1040" s="1">
        <v>41752</v>
      </c>
      <c r="C1040" s="3">
        <f t="shared" si="32"/>
        <v>2014</v>
      </c>
      <c r="D1040" s="3">
        <f t="shared" si="33"/>
        <v>4</v>
      </c>
      <c r="E1040" s="2">
        <v>0.82291666666666663</v>
      </c>
      <c r="F1040" t="s">
        <v>95</v>
      </c>
      <c r="G1040" t="s">
        <v>96</v>
      </c>
      <c r="H1040" t="s">
        <v>780</v>
      </c>
      <c r="I1040" t="s">
        <v>8</v>
      </c>
      <c r="J1040" t="s">
        <v>544</v>
      </c>
      <c r="K1040" t="s">
        <v>762</v>
      </c>
      <c r="L1040" t="s">
        <v>803</v>
      </c>
    </row>
    <row r="1041" spans="1:12" x14ac:dyDescent="0.2">
      <c r="A1041">
        <v>2014</v>
      </c>
      <c r="B1041" s="1">
        <v>41758</v>
      </c>
      <c r="C1041" s="3">
        <f t="shared" si="32"/>
        <v>2014</v>
      </c>
      <c r="D1041" s="3">
        <f t="shared" si="33"/>
        <v>4</v>
      </c>
      <c r="E1041" s="2">
        <v>0.40069444444444446</v>
      </c>
      <c r="F1041" t="s">
        <v>545</v>
      </c>
      <c r="G1041" t="s">
        <v>546</v>
      </c>
      <c r="H1041" t="s">
        <v>784</v>
      </c>
      <c r="I1041" t="s">
        <v>8</v>
      </c>
      <c r="J1041" t="s">
        <v>477</v>
      </c>
      <c r="K1041" t="s">
        <v>862</v>
      </c>
      <c r="L1041" t="s">
        <v>842</v>
      </c>
    </row>
    <row r="1042" spans="1:12" x14ac:dyDescent="0.2">
      <c r="A1042">
        <v>2014</v>
      </c>
      <c r="B1042" s="1">
        <v>41758</v>
      </c>
      <c r="C1042" s="3">
        <f t="shared" si="32"/>
        <v>2014</v>
      </c>
      <c r="D1042" s="3">
        <f t="shared" si="33"/>
        <v>4</v>
      </c>
      <c r="E1042" s="2">
        <v>0.97916666666666663</v>
      </c>
      <c r="F1042" t="s">
        <v>545</v>
      </c>
      <c r="G1042" t="s">
        <v>546</v>
      </c>
      <c r="H1042" t="s">
        <v>784</v>
      </c>
      <c r="I1042" t="s">
        <v>8</v>
      </c>
      <c r="J1042" t="s">
        <v>477</v>
      </c>
      <c r="K1042" t="s">
        <v>862</v>
      </c>
      <c r="L1042" t="s">
        <v>842</v>
      </c>
    </row>
    <row r="1043" spans="1:12" x14ac:dyDescent="0.2">
      <c r="A1043">
        <v>2014</v>
      </c>
      <c r="B1043" s="1">
        <v>41759</v>
      </c>
      <c r="C1043" s="3">
        <f t="shared" si="32"/>
        <v>2014</v>
      </c>
      <c r="D1043" s="3">
        <f t="shared" si="33"/>
        <v>4</v>
      </c>
      <c r="E1043" s="2">
        <v>0.15972222222222221</v>
      </c>
      <c r="F1043" t="s">
        <v>547</v>
      </c>
      <c r="G1043" t="s">
        <v>548</v>
      </c>
      <c r="H1043" t="s">
        <v>772</v>
      </c>
      <c r="I1043" t="s">
        <v>8</v>
      </c>
      <c r="J1043" t="s">
        <v>477</v>
      </c>
      <c r="K1043" t="s">
        <v>862</v>
      </c>
      <c r="L1043" t="s">
        <v>842</v>
      </c>
    </row>
    <row r="1044" spans="1:12" x14ac:dyDescent="0.2">
      <c r="A1044">
        <v>2014</v>
      </c>
      <c r="B1044" s="1">
        <v>41768</v>
      </c>
      <c r="C1044" s="3">
        <f t="shared" si="32"/>
        <v>2014</v>
      </c>
      <c r="D1044" s="3">
        <f t="shared" si="33"/>
        <v>5</v>
      </c>
      <c r="E1044" s="2">
        <v>0.75</v>
      </c>
      <c r="F1044" t="s">
        <v>68</v>
      </c>
      <c r="G1044" t="s">
        <v>69</v>
      </c>
      <c r="H1044" t="s">
        <v>766</v>
      </c>
      <c r="I1044" t="s">
        <v>231</v>
      </c>
      <c r="J1044" t="s">
        <v>529</v>
      </c>
      <c r="K1044" t="s">
        <v>862</v>
      </c>
      <c r="L1044" t="s">
        <v>842</v>
      </c>
    </row>
    <row r="1045" spans="1:12" x14ac:dyDescent="0.2">
      <c r="A1045">
        <v>2014</v>
      </c>
      <c r="B1045" s="1">
        <v>41795</v>
      </c>
      <c r="C1045" s="3">
        <f t="shared" si="32"/>
        <v>2014</v>
      </c>
      <c r="D1045" s="3">
        <f t="shared" si="33"/>
        <v>6</v>
      </c>
      <c r="E1045" s="2">
        <v>0.125</v>
      </c>
      <c r="F1045" t="s">
        <v>322</v>
      </c>
      <c r="G1045" t="s">
        <v>323</v>
      </c>
      <c r="H1045" t="s">
        <v>766</v>
      </c>
      <c r="I1045" t="s">
        <v>8</v>
      </c>
      <c r="J1045" t="s">
        <v>477</v>
      </c>
      <c r="K1045" t="s">
        <v>862</v>
      </c>
      <c r="L1045" t="s">
        <v>842</v>
      </c>
    </row>
    <row r="1046" spans="1:12" x14ac:dyDescent="0.2">
      <c r="A1046">
        <v>2014</v>
      </c>
      <c r="B1046" s="1">
        <v>41795</v>
      </c>
      <c r="C1046" s="3">
        <f t="shared" si="32"/>
        <v>2014</v>
      </c>
      <c r="D1046" s="3">
        <f t="shared" si="33"/>
        <v>6</v>
      </c>
      <c r="E1046" s="2">
        <v>0.54583333333333328</v>
      </c>
      <c r="F1046" t="s">
        <v>322</v>
      </c>
      <c r="G1046" t="s">
        <v>323</v>
      </c>
      <c r="H1046" t="s">
        <v>766</v>
      </c>
      <c r="I1046" t="s">
        <v>8</v>
      </c>
      <c r="J1046" t="s">
        <v>477</v>
      </c>
      <c r="K1046" t="s">
        <v>862</v>
      </c>
      <c r="L1046" t="s">
        <v>842</v>
      </c>
    </row>
    <row r="1047" spans="1:12" x14ac:dyDescent="0.2">
      <c r="A1047">
        <v>2014</v>
      </c>
      <c r="B1047" s="1">
        <v>41797</v>
      </c>
      <c r="C1047" s="3">
        <f t="shared" si="32"/>
        <v>2014</v>
      </c>
      <c r="D1047" s="3">
        <f t="shared" si="33"/>
        <v>6</v>
      </c>
      <c r="E1047" s="2">
        <v>0.95833333333333337</v>
      </c>
      <c r="F1047" t="s">
        <v>63</v>
      </c>
      <c r="G1047" t="s">
        <v>64</v>
      </c>
      <c r="H1047" t="s">
        <v>772</v>
      </c>
      <c r="I1047" t="s">
        <v>8</v>
      </c>
      <c r="J1047" t="s">
        <v>477</v>
      </c>
      <c r="K1047" t="s">
        <v>862</v>
      </c>
      <c r="L1047" t="s">
        <v>842</v>
      </c>
    </row>
    <row r="1048" spans="1:12" x14ac:dyDescent="0.2">
      <c r="A1048">
        <v>2014</v>
      </c>
      <c r="B1048" s="1">
        <v>41800</v>
      </c>
      <c r="C1048" s="3">
        <f t="shared" si="32"/>
        <v>2014</v>
      </c>
      <c r="D1048" s="3">
        <f t="shared" si="33"/>
        <v>6</v>
      </c>
      <c r="E1048" s="2">
        <v>0.90972222222222221</v>
      </c>
      <c r="F1048" t="s">
        <v>483</v>
      </c>
      <c r="G1048" t="s">
        <v>484</v>
      </c>
      <c r="H1048" t="s">
        <v>766</v>
      </c>
      <c r="I1048" t="s">
        <v>231</v>
      </c>
      <c r="J1048" t="s">
        <v>477</v>
      </c>
      <c r="K1048" t="s">
        <v>862</v>
      </c>
      <c r="L1048" t="s">
        <v>842</v>
      </c>
    </row>
    <row r="1049" spans="1:12" x14ac:dyDescent="0.2">
      <c r="A1049">
        <v>2014</v>
      </c>
      <c r="B1049" s="1">
        <v>41805</v>
      </c>
      <c r="C1049" s="3">
        <f t="shared" si="32"/>
        <v>2014</v>
      </c>
      <c r="D1049" s="3">
        <f t="shared" si="33"/>
        <v>6</v>
      </c>
      <c r="E1049" s="2">
        <v>0</v>
      </c>
      <c r="F1049" t="s">
        <v>208</v>
      </c>
      <c r="G1049" t="s">
        <v>209</v>
      </c>
      <c r="H1049" t="s">
        <v>770</v>
      </c>
      <c r="I1049" t="s">
        <v>210</v>
      </c>
      <c r="J1049" t="s">
        <v>477</v>
      </c>
      <c r="K1049" t="s">
        <v>862</v>
      </c>
      <c r="L1049" t="s">
        <v>842</v>
      </c>
    </row>
    <row r="1050" spans="1:12" x14ac:dyDescent="0.2">
      <c r="A1050">
        <v>2014</v>
      </c>
      <c r="B1050" s="1">
        <v>41808</v>
      </c>
      <c r="C1050" s="3">
        <f t="shared" si="32"/>
        <v>2014</v>
      </c>
      <c r="D1050" s="3">
        <f t="shared" si="33"/>
        <v>6</v>
      </c>
      <c r="E1050" s="2">
        <v>0.70833333333333337</v>
      </c>
      <c r="F1050" t="s">
        <v>89</v>
      </c>
      <c r="G1050" t="s">
        <v>90</v>
      </c>
      <c r="H1050" t="s">
        <v>770</v>
      </c>
      <c r="I1050" t="s">
        <v>231</v>
      </c>
      <c r="J1050" t="s">
        <v>477</v>
      </c>
      <c r="K1050" t="s">
        <v>862</v>
      </c>
      <c r="L1050" t="s">
        <v>842</v>
      </c>
    </row>
    <row r="1051" spans="1:12" x14ac:dyDescent="0.2">
      <c r="A1051">
        <v>2014</v>
      </c>
      <c r="B1051" s="1">
        <v>41820</v>
      </c>
      <c r="C1051" s="3">
        <f t="shared" si="32"/>
        <v>2014</v>
      </c>
      <c r="D1051" s="3">
        <f t="shared" si="33"/>
        <v>6</v>
      </c>
      <c r="E1051" s="2">
        <v>0.74652777777777779</v>
      </c>
      <c r="F1051" t="s">
        <v>121</v>
      </c>
      <c r="G1051" t="s">
        <v>122</v>
      </c>
      <c r="H1051" t="s">
        <v>770</v>
      </c>
      <c r="I1051" t="s">
        <v>210</v>
      </c>
      <c r="J1051" t="s">
        <v>477</v>
      </c>
      <c r="K1051" t="s">
        <v>862</v>
      </c>
      <c r="L1051" t="s">
        <v>842</v>
      </c>
    </row>
    <row r="1052" spans="1:12" x14ac:dyDescent="0.2">
      <c r="A1052">
        <v>2014</v>
      </c>
      <c r="B1052" s="1">
        <v>41820</v>
      </c>
      <c r="C1052" s="3">
        <f t="shared" si="32"/>
        <v>2014</v>
      </c>
      <c r="D1052" s="3">
        <f t="shared" si="33"/>
        <v>6</v>
      </c>
      <c r="E1052" s="2">
        <v>0.83333333333333337</v>
      </c>
      <c r="F1052" t="s">
        <v>36</v>
      </c>
      <c r="G1052" t="s">
        <v>37</v>
      </c>
      <c r="H1052" t="s">
        <v>766</v>
      </c>
      <c r="I1052" t="s">
        <v>231</v>
      </c>
      <c r="J1052" t="s">
        <v>477</v>
      </c>
      <c r="K1052" t="s">
        <v>862</v>
      </c>
      <c r="L1052" t="s">
        <v>842</v>
      </c>
    </row>
    <row r="1053" spans="1:12" x14ac:dyDescent="0.2">
      <c r="A1053">
        <v>2014</v>
      </c>
      <c r="B1053" s="1">
        <v>41820</v>
      </c>
      <c r="C1053" s="3">
        <f t="shared" si="32"/>
        <v>2014</v>
      </c>
      <c r="D1053" s="3">
        <f t="shared" si="33"/>
        <v>6</v>
      </c>
      <c r="E1053" s="2">
        <v>0.97222222222222221</v>
      </c>
      <c r="F1053" t="s">
        <v>68</v>
      </c>
      <c r="G1053" t="s">
        <v>69</v>
      </c>
      <c r="H1053" t="s">
        <v>766</v>
      </c>
      <c r="I1053" t="s">
        <v>231</v>
      </c>
      <c r="J1053" t="s">
        <v>477</v>
      </c>
      <c r="K1053" t="s">
        <v>862</v>
      </c>
      <c r="L1053" t="s">
        <v>842</v>
      </c>
    </row>
    <row r="1054" spans="1:12" x14ac:dyDescent="0.2">
      <c r="A1054">
        <v>2014</v>
      </c>
      <c r="B1054" s="1">
        <v>41821</v>
      </c>
      <c r="C1054" s="3">
        <f t="shared" si="32"/>
        <v>2014</v>
      </c>
      <c r="D1054" s="3">
        <f t="shared" si="33"/>
        <v>7</v>
      </c>
      <c r="E1054" s="2">
        <v>0.14583333333333334</v>
      </c>
      <c r="F1054" t="s">
        <v>89</v>
      </c>
      <c r="G1054" t="s">
        <v>90</v>
      </c>
      <c r="H1054" t="s">
        <v>770</v>
      </c>
      <c r="I1054" t="s">
        <v>231</v>
      </c>
      <c r="J1054" t="s">
        <v>477</v>
      </c>
      <c r="K1054" t="s">
        <v>862</v>
      </c>
      <c r="L1054" t="s">
        <v>842</v>
      </c>
    </row>
    <row r="1055" spans="1:12" x14ac:dyDescent="0.2">
      <c r="A1055">
        <v>2014</v>
      </c>
      <c r="B1055" s="1">
        <v>41821</v>
      </c>
      <c r="C1055" s="3">
        <f t="shared" si="32"/>
        <v>2014</v>
      </c>
      <c r="D1055" s="3">
        <f t="shared" si="33"/>
        <v>7</v>
      </c>
      <c r="E1055" s="2">
        <v>0.16666666666666666</v>
      </c>
      <c r="F1055" t="s">
        <v>89</v>
      </c>
      <c r="G1055" t="s">
        <v>90</v>
      </c>
      <c r="H1055" t="s">
        <v>770</v>
      </c>
      <c r="I1055" t="s">
        <v>231</v>
      </c>
      <c r="J1055" t="s">
        <v>477</v>
      </c>
      <c r="K1055" t="s">
        <v>862</v>
      </c>
      <c r="L1055" t="s">
        <v>842</v>
      </c>
    </row>
    <row r="1056" spans="1:12" x14ac:dyDescent="0.2">
      <c r="A1056">
        <v>2014</v>
      </c>
      <c r="B1056" s="1">
        <v>41821</v>
      </c>
      <c r="C1056" s="3">
        <f t="shared" si="32"/>
        <v>2014</v>
      </c>
      <c r="D1056" s="3">
        <f t="shared" si="33"/>
        <v>7</v>
      </c>
      <c r="E1056" s="2">
        <v>0.20833333333333334</v>
      </c>
      <c r="F1056" t="s">
        <v>167</v>
      </c>
      <c r="G1056" t="s">
        <v>168</v>
      </c>
      <c r="H1056" t="s">
        <v>769</v>
      </c>
      <c r="I1056" t="s">
        <v>231</v>
      </c>
      <c r="J1056" t="s">
        <v>477</v>
      </c>
      <c r="K1056" t="s">
        <v>862</v>
      </c>
      <c r="L1056" t="s">
        <v>842</v>
      </c>
    </row>
    <row r="1057" spans="1:13" x14ac:dyDescent="0.2">
      <c r="A1057">
        <v>2014</v>
      </c>
      <c r="B1057" s="1">
        <v>41823</v>
      </c>
      <c r="C1057" s="3">
        <f t="shared" si="32"/>
        <v>2014</v>
      </c>
      <c r="D1057" s="3">
        <f t="shared" si="33"/>
        <v>7</v>
      </c>
      <c r="E1057" s="2">
        <v>0.75</v>
      </c>
      <c r="F1057" t="s">
        <v>106</v>
      </c>
      <c r="G1057" t="s">
        <v>107</v>
      </c>
      <c r="H1057" t="s">
        <v>767</v>
      </c>
      <c r="I1057" t="s">
        <v>231</v>
      </c>
      <c r="J1057" t="s">
        <v>477</v>
      </c>
      <c r="K1057" t="s">
        <v>862</v>
      </c>
      <c r="L1057" t="s">
        <v>842</v>
      </c>
    </row>
    <row r="1058" spans="1:13" x14ac:dyDescent="0.2">
      <c r="A1058">
        <v>2014</v>
      </c>
      <c r="B1058" s="1">
        <v>41823</v>
      </c>
      <c r="C1058" s="3">
        <f t="shared" si="32"/>
        <v>2014</v>
      </c>
      <c r="D1058" s="3">
        <f t="shared" si="33"/>
        <v>7</v>
      </c>
      <c r="E1058" s="2">
        <v>0.95486111111111116</v>
      </c>
      <c r="F1058" t="s">
        <v>266</v>
      </c>
      <c r="G1058" t="s">
        <v>267</v>
      </c>
      <c r="H1058" t="s">
        <v>767</v>
      </c>
      <c r="I1058" t="s">
        <v>34</v>
      </c>
      <c r="J1058" t="s">
        <v>477</v>
      </c>
      <c r="K1058" t="s">
        <v>862</v>
      </c>
      <c r="L1058" t="s">
        <v>842</v>
      </c>
    </row>
    <row r="1059" spans="1:13" x14ac:dyDescent="0.2">
      <c r="A1059">
        <v>2014</v>
      </c>
      <c r="B1059" s="1">
        <v>41828</v>
      </c>
      <c r="C1059" s="3">
        <f t="shared" si="32"/>
        <v>2014</v>
      </c>
      <c r="D1059" s="3">
        <f t="shared" si="33"/>
        <v>7</v>
      </c>
      <c r="E1059" s="2">
        <v>0.72916666666666663</v>
      </c>
      <c r="F1059" t="s">
        <v>485</v>
      </c>
      <c r="G1059" t="s">
        <v>486</v>
      </c>
      <c r="H1059" t="s">
        <v>773</v>
      </c>
      <c r="I1059" t="s">
        <v>231</v>
      </c>
      <c r="J1059" t="s">
        <v>477</v>
      </c>
      <c r="K1059" t="s">
        <v>862</v>
      </c>
      <c r="L1059" t="s">
        <v>842</v>
      </c>
      <c r="M1059" t="s">
        <v>549</v>
      </c>
    </row>
    <row r="1060" spans="1:13" x14ac:dyDescent="0.2">
      <c r="A1060">
        <v>2014</v>
      </c>
      <c r="B1060" s="1">
        <v>41828</v>
      </c>
      <c r="C1060" s="3">
        <f t="shared" si="32"/>
        <v>2014</v>
      </c>
      <c r="D1060" s="3">
        <f t="shared" si="33"/>
        <v>7</v>
      </c>
      <c r="E1060" s="2">
        <v>0.72916666666666663</v>
      </c>
      <c r="F1060" t="s">
        <v>483</v>
      </c>
      <c r="G1060" t="s">
        <v>484</v>
      </c>
      <c r="H1060" t="s">
        <v>766</v>
      </c>
      <c r="I1060" t="s">
        <v>231</v>
      </c>
      <c r="J1060" t="s">
        <v>477</v>
      </c>
      <c r="K1060" t="s">
        <v>862</v>
      </c>
      <c r="L1060" t="s">
        <v>842</v>
      </c>
      <c r="M1060" t="s">
        <v>549</v>
      </c>
    </row>
    <row r="1061" spans="1:13" x14ac:dyDescent="0.2">
      <c r="A1061">
        <v>2014</v>
      </c>
      <c r="B1061" s="1">
        <v>41828</v>
      </c>
      <c r="C1061" s="3">
        <f t="shared" si="32"/>
        <v>2014</v>
      </c>
      <c r="D1061" s="3">
        <f t="shared" si="33"/>
        <v>7</v>
      </c>
      <c r="E1061" s="2">
        <v>0.72916666666666663</v>
      </c>
      <c r="F1061" t="s">
        <v>106</v>
      </c>
      <c r="G1061" t="s">
        <v>107</v>
      </c>
      <c r="H1061" t="s">
        <v>767</v>
      </c>
      <c r="I1061" t="s">
        <v>231</v>
      </c>
      <c r="J1061" t="s">
        <v>477</v>
      </c>
      <c r="K1061" t="s">
        <v>862</v>
      </c>
      <c r="L1061" t="s">
        <v>842</v>
      </c>
      <c r="M1061" t="s">
        <v>549</v>
      </c>
    </row>
    <row r="1062" spans="1:13" x14ac:dyDescent="0.2">
      <c r="A1062">
        <v>2014</v>
      </c>
      <c r="B1062" s="1">
        <v>41828</v>
      </c>
      <c r="C1062" s="3">
        <f t="shared" si="32"/>
        <v>2014</v>
      </c>
      <c r="D1062" s="3">
        <f t="shared" si="33"/>
        <v>7</v>
      </c>
      <c r="E1062" s="2">
        <v>0.75</v>
      </c>
      <c r="F1062" t="s">
        <v>106</v>
      </c>
      <c r="G1062" t="s">
        <v>107</v>
      </c>
      <c r="H1062" t="s">
        <v>767</v>
      </c>
      <c r="I1062" t="s">
        <v>231</v>
      </c>
      <c r="J1062" t="s">
        <v>477</v>
      </c>
      <c r="K1062" t="s">
        <v>862</v>
      </c>
      <c r="L1062" t="s">
        <v>842</v>
      </c>
      <c r="M1062" t="s">
        <v>549</v>
      </c>
    </row>
    <row r="1063" spans="1:13" x14ac:dyDescent="0.2">
      <c r="A1063">
        <v>2014</v>
      </c>
      <c r="B1063" s="1">
        <v>41828</v>
      </c>
      <c r="C1063" s="3">
        <f t="shared" si="32"/>
        <v>2014</v>
      </c>
      <c r="D1063" s="3">
        <f t="shared" si="33"/>
        <v>7</v>
      </c>
      <c r="E1063" s="2">
        <v>0.80625000000000002</v>
      </c>
      <c r="F1063" t="s">
        <v>32</v>
      </c>
      <c r="G1063" t="s">
        <v>33</v>
      </c>
      <c r="H1063" t="s">
        <v>767</v>
      </c>
      <c r="I1063" t="s">
        <v>34</v>
      </c>
      <c r="J1063" t="s">
        <v>477</v>
      </c>
      <c r="K1063" t="s">
        <v>862</v>
      </c>
      <c r="L1063" t="s">
        <v>842</v>
      </c>
      <c r="M1063" t="s">
        <v>549</v>
      </c>
    </row>
    <row r="1064" spans="1:13" x14ac:dyDescent="0.2">
      <c r="A1064">
        <v>2014</v>
      </c>
      <c r="B1064" s="1">
        <v>41828</v>
      </c>
      <c r="C1064" s="3">
        <f t="shared" si="32"/>
        <v>2014</v>
      </c>
      <c r="D1064" s="3">
        <f t="shared" si="33"/>
        <v>7</v>
      </c>
      <c r="E1064" s="2">
        <v>0.85416666666666663</v>
      </c>
      <c r="F1064" t="s">
        <v>106</v>
      </c>
      <c r="G1064" t="s">
        <v>107</v>
      </c>
      <c r="H1064" t="s">
        <v>767</v>
      </c>
      <c r="I1064" t="s">
        <v>231</v>
      </c>
      <c r="J1064" t="s">
        <v>477</v>
      </c>
      <c r="K1064" t="s">
        <v>862</v>
      </c>
      <c r="L1064" t="s">
        <v>842</v>
      </c>
      <c r="M1064" t="s">
        <v>549</v>
      </c>
    </row>
    <row r="1065" spans="1:13" x14ac:dyDescent="0.2">
      <c r="A1065">
        <v>2014</v>
      </c>
      <c r="B1065" s="1">
        <v>41828</v>
      </c>
      <c r="C1065" s="3">
        <f t="shared" si="32"/>
        <v>2014</v>
      </c>
      <c r="D1065" s="3">
        <f t="shared" si="33"/>
        <v>7</v>
      </c>
      <c r="E1065" s="2">
        <v>0.89652777777777781</v>
      </c>
      <c r="F1065" t="s">
        <v>129</v>
      </c>
      <c r="G1065" t="s">
        <v>130</v>
      </c>
      <c r="H1065" t="s">
        <v>767</v>
      </c>
      <c r="I1065" t="s">
        <v>231</v>
      </c>
      <c r="J1065" t="s">
        <v>477</v>
      </c>
      <c r="K1065" t="s">
        <v>862</v>
      </c>
      <c r="L1065" t="s">
        <v>842</v>
      </c>
      <c r="M1065" t="s">
        <v>549</v>
      </c>
    </row>
    <row r="1066" spans="1:13" x14ac:dyDescent="0.2">
      <c r="A1066">
        <v>2014</v>
      </c>
      <c r="B1066" s="1">
        <v>41843</v>
      </c>
      <c r="C1066" s="3">
        <f t="shared" si="32"/>
        <v>2014</v>
      </c>
      <c r="D1066" s="3">
        <f t="shared" si="33"/>
        <v>7</v>
      </c>
      <c r="E1066" s="2">
        <v>0.80138888888888893</v>
      </c>
      <c r="F1066" t="s">
        <v>406</v>
      </c>
      <c r="G1066" t="s">
        <v>407</v>
      </c>
      <c r="H1066" t="s">
        <v>780</v>
      </c>
      <c r="I1066" t="s">
        <v>8</v>
      </c>
      <c r="J1066" t="s">
        <v>477</v>
      </c>
      <c r="K1066" t="s">
        <v>862</v>
      </c>
      <c r="L1066" t="s">
        <v>842</v>
      </c>
    </row>
    <row r="1067" spans="1:13" x14ac:dyDescent="0.2">
      <c r="A1067">
        <v>2014</v>
      </c>
      <c r="B1067" s="1">
        <v>41844</v>
      </c>
      <c r="C1067" s="3">
        <f t="shared" si="32"/>
        <v>2014</v>
      </c>
      <c r="D1067" s="3">
        <f t="shared" si="33"/>
        <v>7</v>
      </c>
      <c r="E1067" s="2">
        <v>0.68680555555555556</v>
      </c>
      <c r="F1067" t="s">
        <v>44</v>
      </c>
      <c r="G1067" t="s">
        <v>45</v>
      </c>
      <c r="H1067" t="s">
        <v>777</v>
      </c>
      <c r="I1067" t="s">
        <v>117</v>
      </c>
      <c r="J1067" t="s">
        <v>544</v>
      </c>
      <c r="K1067" t="s">
        <v>762</v>
      </c>
      <c r="L1067" t="s">
        <v>803</v>
      </c>
    </row>
    <row r="1068" spans="1:13" x14ac:dyDescent="0.2">
      <c r="A1068">
        <v>2014</v>
      </c>
      <c r="B1068" s="1">
        <v>41847</v>
      </c>
      <c r="C1068" s="3">
        <f t="shared" si="32"/>
        <v>2014</v>
      </c>
      <c r="D1068" s="3">
        <f t="shared" si="33"/>
        <v>7</v>
      </c>
      <c r="E1068" s="2">
        <v>0.95833333333333337</v>
      </c>
      <c r="F1068" t="s">
        <v>44</v>
      </c>
      <c r="G1068" t="s">
        <v>45</v>
      </c>
      <c r="H1068" t="s">
        <v>777</v>
      </c>
      <c r="I1068" t="s">
        <v>117</v>
      </c>
      <c r="J1068" t="s">
        <v>550</v>
      </c>
      <c r="K1068" t="s">
        <v>762</v>
      </c>
      <c r="L1068" t="s">
        <v>803</v>
      </c>
    </row>
    <row r="1069" spans="1:13" x14ac:dyDescent="0.2">
      <c r="A1069">
        <v>2014</v>
      </c>
      <c r="B1069" s="1">
        <v>41847</v>
      </c>
      <c r="C1069" s="3">
        <f t="shared" si="32"/>
        <v>2014</v>
      </c>
      <c r="D1069" s="3">
        <f t="shared" si="33"/>
        <v>7</v>
      </c>
      <c r="E1069" s="2">
        <v>0.70833333333333337</v>
      </c>
      <c r="F1069" t="s">
        <v>89</v>
      </c>
      <c r="G1069" t="s">
        <v>90</v>
      </c>
      <c r="H1069" t="s">
        <v>770</v>
      </c>
      <c r="I1069" t="s">
        <v>231</v>
      </c>
      <c r="J1069" t="s">
        <v>477</v>
      </c>
      <c r="K1069" t="s">
        <v>862</v>
      </c>
      <c r="L1069" t="s">
        <v>842</v>
      </c>
    </row>
    <row r="1070" spans="1:13" x14ac:dyDescent="0.2">
      <c r="A1070">
        <v>2014</v>
      </c>
      <c r="B1070" s="1">
        <v>41874</v>
      </c>
      <c r="C1070" s="3">
        <f t="shared" si="32"/>
        <v>2014</v>
      </c>
      <c r="D1070" s="3">
        <f t="shared" si="33"/>
        <v>8</v>
      </c>
      <c r="E1070" s="2">
        <v>0.69374999999999998</v>
      </c>
      <c r="F1070" t="s">
        <v>36</v>
      </c>
      <c r="G1070" t="s">
        <v>37</v>
      </c>
      <c r="H1070" t="s">
        <v>766</v>
      </c>
      <c r="I1070" t="s">
        <v>231</v>
      </c>
      <c r="J1070" t="s">
        <v>806</v>
      </c>
      <c r="K1070" t="s">
        <v>762</v>
      </c>
      <c r="L1070" t="s">
        <v>803</v>
      </c>
    </row>
    <row r="1071" spans="1:13" x14ac:dyDescent="0.2">
      <c r="A1071">
        <v>2014</v>
      </c>
      <c r="B1071" s="1">
        <v>41875</v>
      </c>
      <c r="C1071" s="3">
        <f t="shared" si="32"/>
        <v>2014</v>
      </c>
      <c r="D1071" s="3">
        <f t="shared" si="33"/>
        <v>8</v>
      </c>
      <c r="E1071" s="2">
        <v>0.1388888888888889</v>
      </c>
      <c r="F1071" t="s">
        <v>44</v>
      </c>
      <c r="G1071" t="s">
        <v>45</v>
      </c>
      <c r="H1071" t="s">
        <v>777</v>
      </c>
      <c r="I1071" t="s">
        <v>117</v>
      </c>
      <c r="J1071" t="s">
        <v>152</v>
      </c>
      <c r="K1071" t="s">
        <v>762</v>
      </c>
      <c r="L1071" t="s">
        <v>803</v>
      </c>
    </row>
    <row r="1072" spans="1:13" x14ac:dyDescent="0.2">
      <c r="A1072">
        <v>2014</v>
      </c>
      <c r="B1072" s="1">
        <v>41877</v>
      </c>
      <c r="C1072" s="3">
        <f t="shared" si="32"/>
        <v>2014</v>
      </c>
      <c r="D1072" s="3">
        <f t="shared" si="33"/>
        <v>8</v>
      </c>
      <c r="E1072" s="2">
        <v>0.64583333333333337</v>
      </c>
      <c r="F1072" t="s">
        <v>89</v>
      </c>
      <c r="G1072" t="s">
        <v>90</v>
      </c>
      <c r="H1072" t="s">
        <v>770</v>
      </c>
      <c r="I1072" t="s">
        <v>231</v>
      </c>
      <c r="J1072" t="s">
        <v>477</v>
      </c>
      <c r="K1072" t="s">
        <v>862</v>
      </c>
      <c r="L1072" t="s">
        <v>842</v>
      </c>
    </row>
    <row r="1073" spans="1:12" x14ac:dyDescent="0.2">
      <c r="A1073">
        <v>2014</v>
      </c>
      <c r="B1073" s="1">
        <v>41887</v>
      </c>
      <c r="C1073" s="3">
        <f t="shared" si="32"/>
        <v>2014</v>
      </c>
      <c r="D1073" s="3">
        <f t="shared" si="33"/>
        <v>9</v>
      </c>
      <c r="E1073" s="2">
        <v>0.6875</v>
      </c>
      <c r="F1073" t="s">
        <v>36</v>
      </c>
      <c r="G1073" t="s">
        <v>37</v>
      </c>
      <c r="H1073" t="s">
        <v>766</v>
      </c>
      <c r="I1073" t="s">
        <v>231</v>
      </c>
      <c r="J1073" t="s">
        <v>477</v>
      </c>
      <c r="K1073" t="s">
        <v>862</v>
      </c>
      <c r="L1073" t="s">
        <v>842</v>
      </c>
    </row>
    <row r="1074" spans="1:12" x14ac:dyDescent="0.2">
      <c r="A1074">
        <v>2014</v>
      </c>
      <c r="B1074" s="1">
        <v>41887</v>
      </c>
      <c r="C1074" s="3">
        <f t="shared" si="32"/>
        <v>2014</v>
      </c>
      <c r="D1074" s="3">
        <f t="shared" si="33"/>
        <v>9</v>
      </c>
      <c r="E1074" s="2">
        <v>0.80138888888888893</v>
      </c>
      <c r="F1074" t="s">
        <v>89</v>
      </c>
      <c r="G1074" t="s">
        <v>90</v>
      </c>
      <c r="H1074" t="s">
        <v>770</v>
      </c>
      <c r="I1074" t="s">
        <v>231</v>
      </c>
      <c r="J1074" t="s">
        <v>477</v>
      </c>
      <c r="K1074" t="s">
        <v>862</v>
      </c>
      <c r="L1074" t="s">
        <v>842</v>
      </c>
    </row>
    <row r="1075" spans="1:12" x14ac:dyDescent="0.2">
      <c r="A1075">
        <v>2014</v>
      </c>
      <c r="B1075" s="1">
        <v>41887</v>
      </c>
      <c r="C1075" s="3">
        <f t="shared" si="32"/>
        <v>2014</v>
      </c>
      <c r="D1075" s="3">
        <f t="shared" si="33"/>
        <v>9</v>
      </c>
      <c r="E1075" s="2">
        <v>0.83333333333333337</v>
      </c>
      <c r="F1075" t="s">
        <v>89</v>
      </c>
      <c r="G1075" t="s">
        <v>90</v>
      </c>
      <c r="H1075" t="s">
        <v>770</v>
      </c>
      <c r="I1075" t="s">
        <v>231</v>
      </c>
      <c r="J1075" t="s">
        <v>477</v>
      </c>
      <c r="K1075" t="s">
        <v>862</v>
      </c>
      <c r="L1075" t="s">
        <v>842</v>
      </c>
    </row>
    <row r="1076" spans="1:12" x14ac:dyDescent="0.2">
      <c r="A1076">
        <v>2014</v>
      </c>
      <c r="B1076" s="1">
        <v>41896</v>
      </c>
      <c r="C1076" s="3">
        <f t="shared" si="32"/>
        <v>2014</v>
      </c>
      <c r="D1076" s="3">
        <f t="shared" si="33"/>
        <v>9</v>
      </c>
      <c r="E1076" s="2">
        <v>0.90972222222222221</v>
      </c>
      <c r="F1076" t="s">
        <v>281</v>
      </c>
      <c r="G1076" t="s">
        <v>282</v>
      </c>
      <c r="H1076" t="s">
        <v>778</v>
      </c>
      <c r="I1076" t="s">
        <v>117</v>
      </c>
      <c r="J1076" t="s">
        <v>438</v>
      </c>
      <c r="K1076" t="s">
        <v>762</v>
      </c>
      <c r="L1076" t="s">
        <v>803</v>
      </c>
    </row>
    <row r="1077" spans="1:12" x14ac:dyDescent="0.2">
      <c r="A1077">
        <v>2014</v>
      </c>
      <c r="B1077" s="1">
        <v>41901</v>
      </c>
      <c r="C1077" s="3">
        <f t="shared" si="32"/>
        <v>2014</v>
      </c>
      <c r="D1077" s="3">
        <f t="shared" si="33"/>
        <v>9</v>
      </c>
      <c r="E1077" s="2">
        <v>0.59722222222222221</v>
      </c>
      <c r="F1077" t="s">
        <v>281</v>
      </c>
      <c r="G1077" t="s">
        <v>282</v>
      </c>
      <c r="H1077" t="s">
        <v>778</v>
      </c>
      <c r="I1077" t="s">
        <v>117</v>
      </c>
      <c r="J1077" t="s">
        <v>438</v>
      </c>
      <c r="K1077" t="s">
        <v>762</v>
      </c>
      <c r="L1077" t="s">
        <v>803</v>
      </c>
    </row>
    <row r="1078" spans="1:12" x14ac:dyDescent="0.2">
      <c r="A1078">
        <v>2014</v>
      </c>
      <c r="B1078" s="1">
        <v>41904</v>
      </c>
      <c r="C1078" s="3">
        <f t="shared" si="32"/>
        <v>2014</v>
      </c>
      <c r="D1078" s="3">
        <f t="shared" si="33"/>
        <v>9</v>
      </c>
      <c r="E1078" s="2">
        <v>0.45833333333333331</v>
      </c>
      <c r="F1078" t="s">
        <v>208</v>
      </c>
      <c r="G1078" t="s">
        <v>209</v>
      </c>
      <c r="H1078" t="s">
        <v>770</v>
      </c>
      <c r="I1078" t="s">
        <v>210</v>
      </c>
      <c r="J1078" t="s">
        <v>551</v>
      </c>
      <c r="K1078" t="s">
        <v>762</v>
      </c>
      <c r="L1078" t="s">
        <v>803</v>
      </c>
    </row>
    <row r="1079" spans="1:12" x14ac:dyDescent="0.2">
      <c r="A1079">
        <v>2014</v>
      </c>
      <c r="B1079" s="1">
        <v>41914</v>
      </c>
      <c r="C1079" s="3">
        <f t="shared" si="32"/>
        <v>2014</v>
      </c>
      <c r="D1079" s="3">
        <f t="shared" si="33"/>
        <v>10</v>
      </c>
      <c r="E1079" s="2">
        <v>0.66666666666666663</v>
      </c>
      <c r="F1079" t="s">
        <v>12</v>
      </c>
      <c r="G1079" t="s">
        <v>13</v>
      </c>
      <c r="H1079" t="s">
        <v>780</v>
      </c>
      <c r="I1079" t="s">
        <v>334</v>
      </c>
      <c r="J1079" t="s">
        <v>477</v>
      </c>
      <c r="K1079" t="s">
        <v>862</v>
      </c>
      <c r="L1079" t="s">
        <v>842</v>
      </c>
    </row>
    <row r="1080" spans="1:12" x14ac:dyDescent="0.2">
      <c r="A1080">
        <v>2014</v>
      </c>
      <c r="B1080" s="1">
        <v>41914</v>
      </c>
      <c r="C1080" s="3">
        <f t="shared" si="32"/>
        <v>2014</v>
      </c>
      <c r="D1080" s="3">
        <f t="shared" si="33"/>
        <v>10</v>
      </c>
      <c r="E1080" s="2">
        <v>0.92708333333333337</v>
      </c>
      <c r="F1080" t="s">
        <v>104</v>
      </c>
      <c r="G1080" t="s">
        <v>105</v>
      </c>
      <c r="H1080" t="s">
        <v>780</v>
      </c>
      <c r="I1080" t="s">
        <v>8</v>
      </c>
      <c r="J1080" t="s">
        <v>477</v>
      </c>
      <c r="K1080" t="s">
        <v>862</v>
      </c>
      <c r="L1080" t="s">
        <v>842</v>
      </c>
    </row>
    <row r="1081" spans="1:12" x14ac:dyDescent="0.2">
      <c r="A1081">
        <v>2014</v>
      </c>
      <c r="B1081" s="1">
        <v>41918</v>
      </c>
      <c r="C1081" s="3">
        <f t="shared" si="32"/>
        <v>2014</v>
      </c>
      <c r="D1081" s="3">
        <f t="shared" si="33"/>
        <v>10</v>
      </c>
      <c r="E1081" s="2">
        <v>0.45277777777777778</v>
      </c>
      <c r="F1081" t="s">
        <v>12</v>
      </c>
      <c r="G1081" t="s">
        <v>13</v>
      </c>
      <c r="H1081" t="s">
        <v>780</v>
      </c>
      <c r="I1081" t="s">
        <v>334</v>
      </c>
      <c r="J1081" t="s">
        <v>477</v>
      </c>
      <c r="K1081" t="s">
        <v>862</v>
      </c>
      <c r="L1081" t="s">
        <v>842</v>
      </c>
    </row>
    <row r="1082" spans="1:12" x14ac:dyDescent="0.2">
      <c r="A1082">
        <v>2014</v>
      </c>
      <c r="B1082" s="1">
        <v>41920</v>
      </c>
      <c r="C1082" s="3">
        <f t="shared" si="32"/>
        <v>2014</v>
      </c>
      <c r="D1082" s="3">
        <f t="shared" si="33"/>
        <v>10</v>
      </c>
      <c r="E1082" s="2">
        <v>0.7006944444444444</v>
      </c>
      <c r="F1082" t="s">
        <v>12</v>
      </c>
      <c r="G1082" t="s">
        <v>13</v>
      </c>
      <c r="H1082" t="s">
        <v>780</v>
      </c>
      <c r="I1082" t="s">
        <v>334</v>
      </c>
      <c r="J1082" t="s">
        <v>552</v>
      </c>
      <c r="K1082" t="s">
        <v>762</v>
      </c>
      <c r="L1082" t="s">
        <v>803</v>
      </c>
    </row>
    <row r="1083" spans="1:12" x14ac:dyDescent="0.2">
      <c r="A1083">
        <v>2014</v>
      </c>
      <c r="B1083" s="1">
        <v>41921</v>
      </c>
      <c r="C1083" s="3">
        <f t="shared" si="32"/>
        <v>2014</v>
      </c>
      <c r="D1083" s="3">
        <f t="shared" si="33"/>
        <v>10</v>
      </c>
      <c r="E1083" s="2">
        <v>0.39374999999999999</v>
      </c>
      <c r="F1083" t="s">
        <v>12</v>
      </c>
      <c r="G1083" t="s">
        <v>13</v>
      </c>
      <c r="H1083" t="s">
        <v>780</v>
      </c>
      <c r="I1083" t="s">
        <v>334</v>
      </c>
      <c r="J1083" t="s">
        <v>458</v>
      </c>
      <c r="K1083" t="s">
        <v>762</v>
      </c>
      <c r="L1083" t="s">
        <v>803</v>
      </c>
    </row>
    <row r="1084" spans="1:12" x14ac:dyDescent="0.2">
      <c r="A1084">
        <v>2014</v>
      </c>
      <c r="B1084" s="1">
        <v>41925</v>
      </c>
      <c r="C1084" s="3">
        <f t="shared" si="32"/>
        <v>2014</v>
      </c>
      <c r="D1084" s="3">
        <f t="shared" si="33"/>
        <v>10</v>
      </c>
      <c r="E1084" s="2">
        <v>0.53125</v>
      </c>
      <c r="F1084" t="s">
        <v>95</v>
      </c>
      <c r="G1084" t="s">
        <v>96</v>
      </c>
      <c r="H1084" t="s">
        <v>780</v>
      </c>
      <c r="I1084" t="s">
        <v>8</v>
      </c>
      <c r="J1084" t="s">
        <v>477</v>
      </c>
      <c r="K1084" t="s">
        <v>862</v>
      </c>
      <c r="L1084" t="s">
        <v>842</v>
      </c>
    </row>
    <row r="1085" spans="1:12" x14ac:dyDescent="0.2">
      <c r="A1085">
        <v>2014</v>
      </c>
      <c r="B1085" s="1">
        <v>41926</v>
      </c>
      <c r="C1085" s="3">
        <f t="shared" si="32"/>
        <v>2014</v>
      </c>
      <c r="D1085" s="3">
        <f t="shared" si="33"/>
        <v>10</v>
      </c>
      <c r="E1085" s="2">
        <v>0.2388888888888889</v>
      </c>
      <c r="F1085" t="s">
        <v>547</v>
      </c>
      <c r="G1085" t="s">
        <v>548</v>
      </c>
      <c r="H1085" t="s">
        <v>772</v>
      </c>
      <c r="I1085" t="s">
        <v>8</v>
      </c>
      <c r="J1085" t="s">
        <v>477</v>
      </c>
      <c r="K1085" t="s">
        <v>862</v>
      </c>
      <c r="L1085" t="s">
        <v>842</v>
      </c>
    </row>
    <row r="1086" spans="1:12" x14ac:dyDescent="0.2">
      <c r="A1086">
        <v>2014</v>
      </c>
      <c r="B1086" s="1">
        <v>41934</v>
      </c>
      <c r="C1086" s="3">
        <f t="shared" si="32"/>
        <v>2014</v>
      </c>
      <c r="D1086" s="3">
        <f t="shared" si="33"/>
        <v>10</v>
      </c>
      <c r="E1086" s="2">
        <v>0.94861111111111107</v>
      </c>
      <c r="F1086" t="s">
        <v>266</v>
      </c>
      <c r="G1086" t="s">
        <v>267</v>
      </c>
      <c r="H1086" t="s">
        <v>767</v>
      </c>
      <c r="I1086" t="s">
        <v>34</v>
      </c>
      <c r="J1086" t="s">
        <v>26</v>
      </c>
      <c r="K1086" t="s">
        <v>862</v>
      </c>
      <c r="L1086" t="s">
        <v>842</v>
      </c>
    </row>
    <row r="1087" spans="1:12" x14ac:dyDescent="0.2">
      <c r="A1087">
        <v>2014</v>
      </c>
      <c r="B1087" s="1">
        <v>41937</v>
      </c>
      <c r="C1087" s="3">
        <f t="shared" si="32"/>
        <v>2014</v>
      </c>
      <c r="D1087" s="3">
        <f t="shared" si="33"/>
        <v>10</v>
      </c>
      <c r="E1087" s="2">
        <v>0.66666666666666663</v>
      </c>
      <c r="F1087" t="s">
        <v>281</v>
      </c>
      <c r="G1087" t="s">
        <v>282</v>
      </c>
      <c r="H1087" t="s">
        <v>778</v>
      </c>
      <c r="I1087" t="s">
        <v>117</v>
      </c>
      <c r="J1087" t="s">
        <v>543</v>
      </c>
      <c r="K1087" t="s">
        <v>862</v>
      </c>
      <c r="L1087" t="s">
        <v>842</v>
      </c>
    </row>
    <row r="1088" spans="1:12" x14ac:dyDescent="0.2">
      <c r="A1088">
        <v>2014</v>
      </c>
      <c r="B1088" s="1">
        <v>41937</v>
      </c>
      <c r="C1088" s="3">
        <f t="shared" si="32"/>
        <v>2014</v>
      </c>
      <c r="D1088" s="3">
        <f t="shared" si="33"/>
        <v>10</v>
      </c>
      <c r="E1088" s="2">
        <v>0.75</v>
      </c>
      <c r="F1088" t="s">
        <v>145</v>
      </c>
      <c r="G1088" t="s">
        <v>146</v>
      </c>
      <c r="H1088" t="s">
        <v>778</v>
      </c>
      <c r="I1088" t="s">
        <v>117</v>
      </c>
      <c r="J1088" t="s">
        <v>543</v>
      </c>
      <c r="K1088" t="s">
        <v>862</v>
      </c>
      <c r="L1088" t="s">
        <v>842</v>
      </c>
    </row>
    <row r="1089" spans="1:12" x14ac:dyDescent="0.2">
      <c r="A1089">
        <v>2014</v>
      </c>
      <c r="B1089" s="1">
        <v>41945</v>
      </c>
      <c r="C1089" s="3">
        <f t="shared" si="32"/>
        <v>2014</v>
      </c>
      <c r="D1089" s="3">
        <f t="shared" si="33"/>
        <v>11</v>
      </c>
      <c r="E1089" s="2">
        <v>0.57361111111111107</v>
      </c>
      <c r="F1089" t="s">
        <v>266</v>
      </c>
      <c r="G1089" t="s">
        <v>267</v>
      </c>
      <c r="H1089" t="s">
        <v>767</v>
      </c>
      <c r="I1089" t="s">
        <v>34</v>
      </c>
      <c r="J1089" t="s">
        <v>472</v>
      </c>
      <c r="K1089" t="s">
        <v>862</v>
      </c>
      <c r="L1089" t="s">
        <v>843</v>
      </c>
    </row>
    <row r="1090" spans="1:12" x14ac:dyDescent="0.2">
      <c r="A1090">
        <v>2014</v>
      </c>
      <c r="B1090" s="1">
        <v>41954</v>
      </c>
      <c r="C1090" s="3">
        <f t="shared" si="32"/>
        <v>2014</v>
      </c>
      <c r="D1090" s="3">
        <f t="shared" si="33"/>
        <v>11</v>
      </c>
      <c r="E1090" s="2">
        <v>0.75</v>
      </c>
      <c r="F1090" t="s">
        <v>145</v>
      </c>
      <c r="G1090" t="s">
        <v>146</v>
      </c>
      <c r="H1090" t="s">
        <v>778</v>
      </c>
      <c r="I1090" t="s">
        <v>117</v>
      </c>
      <c r="J1090" t="s">
        <v>543</v>
      </c>
      <c r="K1090" t="s">
        <v>862</v>
      </c>
      <c r="L1090" t="s">
        <v>842</v>
      </c>
    </row>
    <row r="1091" spans="1:12" x14ac:dyDescent="0.2">
      <c r="A1091">
        <v>2014</v>
      </c>
      <c r="B1091" s="1">
        <v>41957</v>
      </c>
      <c r="C1091" s="3">
        <f t="shared" ref="C1091:C1154" si="34">YEAR(B1091)</f>
        <v>2014</v>
      </c>
      <c r="D1091" s="3">
        <f t="shared" ref="D1091:D1154" si="35">MONTH(B1091)</f>
        <v>11</v>
      </c>
      <c r="E1091" s="2">
        <v>0.40972222222222221</v>
      </c>
      <c r="F1091" t="s">
        <v>281</v>
      </c>
      <c r="G1091" t="s">
        <v>282</v>
      </c>
      <c r="H1091" t="s">
        <v>778</v>
      </c>
      <c r="I1091" t="s">
        <v>117</v>
      </c>
      <c r="J1091" t="s">
        <v>539</v>
      </c>
      <c r="K1091" t="s">
        <v>762</v>
      </c>
      <c r="L1091" t="s">
        <v>803</v>
      </c>
    </row>
    <row r="1092" spans="1:12" x14ac:dyDescent="0.2">
      <c r="A1092">
        <v>2014</v>
      </c>
      <c r="B1092" s="1">
        <v>41967</v>
      </c>
      <c r="C1092" s="3">
        <f t="shared" si="34"/>
        <v>2014</v>
      </c>
      <c r="D1092" s="3">
        <f t="shared" si="35"/>
        <v>11</v>
      </c>
      <c r="E1092" s="2">
        <v>0.5</v>
      </c>
      <c r="F1092" t="s">
        <v>89</v>
      </c>
      <c r="G1092" t="s">
        <v>90</v>
      </c>
      <c r="H1092" t="s">
        <v>770</v>
      </c>
      <c r="I1092" t="s">
        <v>231</v>
      </c>
      <c r="J1092" t="s">
        <v>543</v>
      </c>
      <c r="K1092" t="s">
        <v>862</v>
      </c>
      <c r="L1092" t="s">
        <v>842</v>
      </c>
    </row>
    <row r="1093" spans="1:12" x14ac:dyDescent="0.2">
      <c r="A1093">
        <v>2014</v>
      </c>
      <c r="B1093" s="1">
        <v>41969</v>
      </c>
      <c r="C1093" s="3">
        <f t="shared" si="34"/>
        <v>2014</v>
      </c>
      <c r="D1093" s="3">
        <f t="shared" si="35"/>
        <v>11</v>
      </c>
      <c r="E1093" s="2">
        <v>0.74305555555555558</v>
      </c>
      <c r="F1093" t="s">
        <v>266</v>
      </c>
      <c r="G1093" t="s">
        <v>267</v>
      </c>
      <c r="H1093" t="s">
        <v>767</v>
      </c>
      <c r="I1093" t="s">
        <v>34</v>
      </c>
      <c r="J1093" t="s">
        <v>472</v>
      </c>
      <c r="K1093" t="s">
        <v>862</v>
      </c>
      <c r="L1093" t="s">
        <v>843</v>
      </c>
    </row>
    <row r="1094" spans="1:12" x14ac:dyDescent="0.2">
      <c r="A1094">
        <v>2014</v>
      </c>
      <c r="B1094" s="1">
        <v>41984</v>
      </c>
      <c r="C1094" s="3">
        <f t="shared" si="34"/>
        <v>2014</v>
      </c>
      <c r="D1094" s="3">
        <f t="shared" si="35"/>
        <v>12</v>
      </c>
      <c r="E1094" s="2">
        <v>0.27777777777777779</v>
      </c>
      <c r="F1094" t="s">
        <v>44</v>
      </c>
      <c r="G1094" t="s">
        <v>45</v>
      </c>
      <c r="H1094" t="s">
        <v>777</v>
      </c>
      <c r="I1094" t="s">
        <v>117</v>
      </c>
      <c r="J1094" t="s">
        <v>553</v>
      </c>
      <c r="K1094" t="s">
        <v>862</v>
      </c>
      <c r="L1094" t="s">
        <v>842</v>
      </c>
    </row>
    <row r="1095" spans="1:12" x14ac:dyDescent="0.2">
      <c r="A1095">
        <v>2014</v>
      </c>
      <c r="B1095" s="1">
        <v>41984</v>
      </c>
      <c r="C1095" s="3">
        <f t="shared" si="34"/>
        <v>2014</v>
      </c>
      <c r="D1095" s="3">
        <f t="shared" si="35"/>
        <v>12</v>
      </c>
      <c r="E1095" s="2">
        <v>0.30625000000000002</v>
      </c>
      <c r="F1095" t="s">
        <v>44</v>
      </c>
      <c r="G1095" t="s">
        <v>45</v>
      </c>
      <c r="H1095" t="s">
        <v>777</v>
      </c>
      <c r="I1095" t="s">
        <v>117</v>
      </c>
      <c r="J1095" t="s">
        <v>554</v>
      </c>
      <c r="K1095" t="s">
        <v>862</v>
      </c>
      <c r="L1095" t="s">
        <v>843</v>
      </c>
    </row>
    <row r="1096" spans="1:12" x14ac:dyDescent="0.2">
      <c r="A1096">
        <v>2014</v>
      </c>
      <c r="B1096" s="1">
        <v>41984</v>
      </c>
      <c r="C1096" s="3">
        <f t="shared" si="34"/>
        <v>2014</v>
      </c>
      <c r="D1096" s="3">
        <f t="shared" si="35"/>
        <v>12</v>
      </c>
      <c r="E1096" s="2">
        <v>0.67013888888888884</v>
      </c>
      <c r="F1096" t="s">
        <v>281</v>
      </c>
      <c r="G1096" t="s">
        <v>282</v>
      </c>
      <c r="H1096" t="s">
        <v>778</v>
      </c>
      <c r="I1096" t="s">
        <v>117</v>
      </c>
      <c r="J1096" t="s">
        <v>553</v>
      </c>
      <c r="K1096" t="s">
        <v>862</v>
      </c>
      <c r="L1096" t="s">
        <v>842</v>
      </c>
    </row>
    <row r="1097" spans="1:12" x14ac:dyDescent="0.2">
      <c r="A1097">
        <v>2014</v>
      </c>
      <c r="B1097" s="1">
        <v>41984</v>
      </c>
      <c r="C1097" s="3">
        <f t="shared" si="34"/>
        <v>2014</v>
      </c>
      <c r="D1097" s="3">
        <f t="shared" si="35"/>
        <v>12</v>
      </c>
      <c r="E1097" s="2">
        <v>0.70833333333333337</v>
      </c>
      <c r="F1097" t="s">
        <v>145</v>
      </c>
      <c r="G1097" t="s">
        <v>146</v>
      </c>
      <c r="H1097" t="s">
        <v>778</v>
      </c>
      <c r="I1097" t="s">
        <v>117</v>
      </c>
      <c r="J1097" t="s">
        <v>553</v>
      </c>
      <c r="K1097" t="s">
        <v>862</v>
      </c>
      <c r="L1097" t="s">
        <v>842</v>
      </c>
    </row>
    <row r="1098" spans="1:12" x14ac:dyDescent="0.2">
      <c r="A1098">
        <v>2014</v>
      </c>
      <c r="B1098" s="1">
        <v>41984</v>
      </c>
      <c r="C1098" s="3">
        <f t="shared" si="34"/>
        <v>2014</v>
      </c>
      <c r="D1098" s="3">
        <f t="shared" si="35"/>
        <v>12</v>
      </c>
      <c r="E1098" s="2">
        <v>0.96875</v>
      </c>
      <c r="F1098" t="s">
        <v>44</v>
      </c>
      <c r="G1098" t="s">
        <v>45</v>
      </c>
      <c r="H1098" t="s">
        <v>777</v>
      </c>
      <c r="I1098" t="s">
        <v>117</v>
      </c>
      <c r="J1098" t="s">
        <v>553</v>
      </c>
      <c r="K1098" t="s">
        <v>862</v>
      </c>
      <c r="L1098" t="s">
        <v>842</v>
      </c>
    </row>
    <row r="1099" spans="1:12" x14ac:dyDescent="0.2">
      <c r="A1099">
        <v>2014</v>
      </c>
      <c r="B1099" s="1">
        <v>42003</v>
      </c>
      <c r="C1099" s="3">
        <f t="shared" si="34"/>
        <v>2014</v>
      </c>
      <c r="D1099" s="3">
        <f t="shared" si="35"/>
        <v>12</v>
      </c>
      <c r="E1099" s="2">
        <v>0.54722222222222228</v>
      </c>
      <c r="F1099" t="s">
        <v>44</v>
      </c>
      <c r="G1099" t="s">
        <v>45</v>
      </c>
      <c r="H1099" t="s">
        <v>777</v>
      </c>
      <c r="I1099" t="s">
        <v>117</v>
      </c>
      <c r="J1099" t="s">
        <v>553</v>
      </c>
      <c r="K1099" t="s">
        <v>862</v>
      </c>
      <c r="L1099" t="s">
        <v>842</v>
      </c>
    </row>
    <row r="1100" spans="1:12" x14ac:dyDescent="0.2">
      <c r="A1100">
        <v>2015</v>
      </c>
      <c r="B1100" s="1">
        <v>42041</v>
      </c>
      <c r="C1100" s="3">
        <f t="shared" si="34"/>
        <v>2015</v>
      </c>
      <c r="D1100" s="3">
        <f t="shared" si="35"/>
        <v>2</v>
      </c>
      <c r="E1100" s="2">
        <v>0.87361111111111112</v>
      </c>
      <c r="F1100" t="s">
        <v>44</v>
      </c>
      <c r="G1100" t="s">
        <v>45</v>
      </c>
      <c r="H1100" t="s">
        <v>777</v>
      </c>
      <c r="I1100" t="s">
        <v>117</v>
      </c>
      <c r="J1100" t="s">
        <v>555</v>
      </c>
      <c r="K1100" t="s">
        <v>862</v>
      </c>
      <c r="L1100" t="s">
        <v>843</v>
      </c>
    </row>
    <row r="1101" spans="1:12" x14ac:dyDescent="0.2">
      <c r="A1101">
        <v>2015</v>
      </c>
      <c r="B1101" s="1">
        <v>42051</v>
      </c>
      <c r="C1101" s="3">
        <f t="shared" si="34"/>
        <v>2015</v>
      </c>
      <c r="D1101" s="3">
        <f t="shared" si="35"/>
        <v>2</v>
      </c>
      <c r="E1101" s="2">
        <v>0.875</v>
      </c>
      <c r="F1101" t="s">
        <v>556</v>
      </c>
      <c r="G1101" t="s">
        <v>557</v>
      </c>
      <c r="H1101" t="s">
        <v>774</v>
      </c>
      <c r="I1101" t="s">
        <v>8</v>
      </c>
      <c r="J1101" t="s">
        <v>555</v>
      </c>
      <c r="K1101" t="s">
        <v>862</v>
      </c>
      <c r="L1101" t="s">
        <v>843</v>
      </c>
    </row>
    <row r="1102" spans="1:12" x14ac:dyDescent="0.2">
      <c r="A1102">
        <v>2015</v>
      </c>
      <c r="B1102" s="1">
        <v>42051</v>
      </c>
      <c r="C1102" s="3">
        <f t="shared" si="34"/>
        <v>2015</v>
      </c>
      <c r="D1102" s="3">
        <f t="shared" si="35"/>
        <v>2</v>
      </c>
      <c r="E1102" s="2">
        <v>0.90347222222222223</v>
      </c>
      <c r="F1102" t="s">
        <v>155</v>
      </c>
      <c r="G1102" t="s">
        <v>156</v>
      </c>
      <c r="H1102" t="s">
        <v>772</v>
      </c>
      <c r="I1102" t="s">
        <v>8</v>
      </c>
      <c r="J1102" t="s">
        <v>555</v>
      </c>
      <c r="K1102" t="s">
        <v>862</v>
      </c>
      <c r="L1102" t="s">
        <v>843</v>
      </c>
    </row>
    <row r="1103" spans="1:12" x14ac:dyDescent="0.2">
      <c r="A1103">
        <v>2015</v>
      </c>
      <c r="B1103" s="1">
        <v>42052</v>
      </c>
      <c r="C1103" s="3">
        <f t="shared" si="34"/>
        <v>2015</v>
      </c>
      <c r="D1103" s="3">
        <f t="shared" si="35"/>
        <v>2</v>
      </c>
      <c r="E1103" s="2">
        <v>9.166666666666666E-2</v>
      </c>
      <c r="F1103" t="s">
        <v>10</v>
      </c>
      <c r="G1103" t="s">
        <v>11</v>
      </c>
      <c r="H1103" t="s">
        <v>772</v>
      </c>
      <c r="I1103" t="s">
        <v>8</v>
      </c>
      <c r="J1103" t="s">
        <v>555</v>
      </c>
      <c r="K1103" t="s">
        <v>862</v>
      </c>
      <c r="L1103" t="s">
        <v>843</v>
      </c>
    </row>
    <row r="1104" spans="1:12" x14ac:dyDescent="0.2">
      <c r="A1104">
        <v>2015</v>
      </c>
      <c r="B1104" s="1">
        <v>42052</v>
      </c>
      <c r="C1104" s="3">
        <f t="shared" si="34"/>
        <v>2015</v>
      </c>
      <c r="D1104" s="3">
        <f t="shared" si="35"/>
        <v>2</v>
      </c>
      <c r="E1104" s="2">
        <v>0.375</v>
      </c>
      <c r="F1104" t="s">
        <v>10</v>
      </c>
      <c r="G1104" t="s">
        <v>11</v>
      </c>
      <c r="H1104" t="s">
        <v>772</v>
      </c>
      <c r="I1104" t="s">
        <v>8</v>
      </c>
      <c r="J1104" t="s">
        <v>555</v>
      </c>
      <c r="K1104" t="s">
        <v>862</v>
      </c>
      <c r="L1104" t="s">
        <v>843</v>
      </c>
    </row>
    <row r="1105" spans="1:12" x14ac:dyDescent="0.2">
      <c r="A1105">
        <v>2015</v>
      </c>
      <c r="B1105" s="1">
        <v>42056</v>
      </c>
      <c r="C1105" s="3">
        <f t="shared" si="34"/>
        <v>2015</v>
      </c>
      <c r="D1105" s="3">
        <f t="shared" si="35"/>
        <v>2</v>
      </c>
      <c r="E1105" s="2">
        <v>0.35694444444444445</v>
      </c>
      <c r="F1105" t="s">
        <v>322</v>
      </c>
      <c r="G1105" t="s">
        <v>323</v>
      </c>
      <c r="H1105" t="s">
        <v>766</v>
      </c>
      <c r="I1105" t="s">
        <v>8</v>
      </c>
      <c r="J1105" t="s">
        <v>555</v>
      </c>
      <c r="K1105" t="s">
        <v>862</v>
      </c>
      <c r="L1105" t="s">
        <v>843</v>
      </c>
    </row>
    <row r="1106" spans="1:12" x14ac:dyDescent="0.2">
      <c r="A1106">
        <v>2015</v>
      </c>
      <c r="B1106" s="1">
        <v>42061</v>
      </c>
      <c r="C1106" s="3">
        <f t="shared" si="34"/>
        <v>2015</v>
      </c>
      <c r="D1106" s="3">
        <f t="shared" si="35"/>
        <v>2</v>
      </c>
      <c r="E1106" s="2">
        <v>0.13333333333333333</v>
      </c>
      <c r="F1106" t="s">
        <v>10</v>
      </c>
      <c r="G1106" t="s">
        <v>11</v>
      </c>
      <c r="H1106" t="s">
        <v>772</v>
      </c>
      <c r="I1106" t="s">
        <v>8</v>
      </c>
      <c r="J1106" t="s">
        <v>555</v>
      </c>
      <c r="K1106" t="s">
        <v>862</v>
      </c>
      <c r="L1106" t="s">
        <v>843</v>
      </c>
    </row>
    <row r="1107" spans="1:12" x14ac:dyDescent="0.2">
      <c r="A1107">
        <v>2015</v>
      </c>
      <c r="B1107" s="1">
        <v>42061</v>
      </c>
      <c r="C1107" s="3">
        <f t="shared" si="34"/>
        <v>2015</v>
      </c>
      <c r="D1107" s="3">
        <f t="shared" si="35"/>
        <v>2</v>
      </c>
      <c r="E1107" s="2">
        <v>0.14583333333333334</v>
      </c>
      <c r="F1107" t="s">
        <v>39</v>
      </c>
      <c r="G1107" t="s">
        <v>40</v>
      </c>
      <c r="H1107" t="s">
        <v>772</v>
      </c>
      <c r="I1107" t="s">
        <v>8</v>
      </c>
      <c r="J1107" t="s">
        <v>555</v>
      </c>
      <c r="K1107" t="s">
        <v>862</v>
      </c>
      <c r="L1107" t="s">
        <v>843</v>
      </c>
    </row>
    <row r="1108" spans="1:12" x14ac:dyDescent="0.2">
      <c r="A1108">
        <v>2015</v>
      </c>
      <c r="B1108" s="1">
        <v>42078</v>
      </c>
      <c r="C1108" s="3">
        <f t="shared" si="34"/>
        <v>2015</v>
      </c>
      <c r="D1108" s="3">
        <f t="shared" si="35"/>
        <v>3</v>
      </c>
      <c r="E1108" s="2">
        <v>0.64583333333333337</v>
      </c>
      <c r="F1108" t="s">
        <v>281</v>
      </c>
      <c r="G1108" t="s">
        <v>282</v>
      </c>
      <c r="H1108" t="s">
        <v>778</v>
      </c>
      <c r="I1108" t="s">
        <v>117</v>
      </c>
      <c r="J1108" t="s">
        <v>555</v>
      </c>
      <c r="K1108" t="s">
        <v>862</v>
      </c>
      <c r="L1108" t="s">
        <v>843</v>
      </c>
    </row>
    <row r="1109" spans="1:12" x14ac:dyDescent="0.2">
      <c r="A1109">
        <v>2015</v>
      </c>
      <c r="B1109" s="1">
        <v>42097</v>
      </c>
      <c r="C1109" s="3">
        <f t="shared" si="34"/>
        <v>2015</v>
      </c>
      <c r="D1109" s="3">
        <f t="shared" si="35"/>
        <v>4</v>
      </c>
      <c r="E1109" s="2">
        <v>8.3333333333333329E-2</v>
      </c>
      <c r="F1109" t="s">
        <v>197</v>
      </c>
      <c r="G1109" t="s">
        <v>198</v>
      </c>
      <c r="H1109" t="s">
        <v>780</v>
      </c>
      <c r="I1109" t="s">
        <v>42</v>
      </c>
      <c r="J1109" t="s">
        <v>555</v>
      </c>
      <c r="K1109" t="s">
        <v>862</v>
      </c>
      <c r="L1109" t="s">
        <v>842</v>
      </c>
    </row>
    <row r="1110" spans="1:12" x14ac:dyDescent="0.2">
      <c r="A1110">
        <v>2015</v>
      </c>
      <c r="B1110" s="1">
        <v>42100</v>
      </c>
      <c r="C1110" s="3">
        <f t="shared" si="34"/>
        <v>2015</v>
      </c>
      <c r="D1110" s="3">
        <f t="shared" si="35"/>
        <v>4</v>
      </c>
      <c r="E1110" s="2">
        <v>0.34166666666666667</v>
      </c>
      <c r="F1110" t="s">
        <v>44</v>
      </c>
      <c r="G1110" t="s">
        <v>45</v>
      </c>
      <c r="H1110" t="s">
        <v>777</v>
      </c>
      <c r="I1110" t="s">
        <v>117</v>
      </c>
      <c r="J1110" t="s">
        <v>555</v>
      </c>
      <c r="K1110" t="s">
        <v>862</v>
      </c>
      <c r="L1110" t="s">
        <v>842</v>
      </c>
    </row>
    <row r="1111" spans="1:12" x14ac:dyDescent="0.2">
      <c r="A1111">
        <v>2015</v>
      </c>
      <c r="B1111" s="1">
        <v>42111</v>
      </c>
      <c r="C1111" s="3">
        <f t="shared" si="34"/>
        <v>2015</v>
      </c>
      <c r="D1111" s="3">
        <f t="shared" si="35"/>
        <v>4</v>
      </c>
      <c r="E1111" s="2">
        <v>0.89583333333333337</v>
      </c>
      <c r="F1111" t="s">
        <v>12</v>
      </c>
      <c r="G1111" t="s">
        <v>13</v>
      </c>
      <c r="H1111" t="s">
        <v>780</v>
      </c>
      <c r="I1111" t="s">
        <v>334</v>
      </c>
      <c r="J1111" t="s">
        <v>555</v>
      </c>
      <c r="K1111" t="s">
        <v>862</v>
      </c>
      <c r="L1111" t="s">
        <v>842</v>
      </c>
    </row>
    <row r="1112" spans="1:12" x14ac:dyDescent="0.2">
      <c r="A1112">
        <v>2015</v>
      </c>
      <c r="B1112" s="1">
        <v>42112</v>
      </c>
      <c r="C1112" s="3">
        <f t="shared" si="34"/>
        <v>2015</v>
      </c>
      <c r="D1112" s="3">
        <f t="shared" si="35"/>
        <v>4</v>
      </c>
      <c r="E1112" s="2">
        <v>0.875</v>
      </c>
      <c r="F1112" t="s">
        <v>12</v>
      </c>
      <c r="G1112" t="s">
        <v>13</v>
      </c>
      <c r="H1112" t="s">
        <v>780</v>
      </c>
      <c r="I1112" t="s">
        <v>334</v>
      </c>
      <c r="J1112" t="s">
        <v>555</v>
      </c>
      <c r="K1112" t="s">
        <v>862</v>
      </c>
      <c r="L1112" t="s">
        <v>842</v>
      </c>
    </row>
    <row r="1113" spans="1:12" x14ac:dyDescent="0.2">
      <c r="A1113">
        <v>2015</v>
      </c>
      <c r="B1113" s="1">
        <v>42118</v>
      </c>
      <c r="C1113" s="3">
        <f t="shared" si="34"/>
        <v>2015</v>
      </c>
      <c r="D1113" s="3">
        <f t="shared" si="35"/>
        <v>4</v>
      </c>
      <c r="E1113" s="2">
        <v>0.79861111111111116</v>
      </c>
      <c r="F1113" t="s">
        <v>12</v>
      </c>
      <c r="G1113" t="s">
        <v>13</v>
      </c>
      <c r="H1113" t="s">
        <v>780</v>
      </c>
      <c r="I1113" t="s">
        <v>334</v>
      </c>
      <c r="J1113" t="s">
        <v>555</v>
      </c>
      <c r="K1113" t="s">
        <v>862</v>
      </c>
      <c r="L1113" t="s">
        <v>842</v>
      </c>
    </row>
    <row r="1114" spans="1:12" x14ac:dyDescent="0.2">
      <c r="A1114">
        <v>2015</v>
      </c>
      <c r="B1114" s="1">
        <v>42121</v>
      </c>
      <c r="C1114" s="3">
        <f t="shared" si="34"/>
        <v>2015</v>
      </c>
      <c r="D1114" s="3">
        <f t="shared" si="35"/>
        <v>4</v>
      </c>
      <c r="E1114" s="2">
        <v>0.4375</v>
      </c>
      <c r="F1114" t="s">
        <v>558</v>
      </c>
      <c r="G1114" t="s">
        <v>373</v>
      </c>
      <c r="H1114" t="s">
        <v>780</v>
      </c>
      <c r="I1114" t="s">
        <v>8</v>
      </c>
      <c r="J1114" t="s">
        <v>555</v>
      </c>
      <c r="K1114" t="s">
        <v>862</v>
      </c>
      <c r="L1114" t="s">
        <v>842</v>
      </c>
    </row>
    <row r="1115" spans="1:12" x14ac:dyDescent="0.2">
      <c r="A1115">
        <v>2015</v>
      </c>
      <c r="B1115" s="1">
        <v>42149</v>
      </c>
      <c r="C1115" s="3">
        <f t="shared" si="34"/>
        <v>2015</v>
      </c>
      <c r="D1115" s="3">
        <f t="shared" si="35"/>
        <v>5</v>
      </c>
      <c r="E1115" s="2">
        <v>0.75</v>
      </c>
      <c r="F1115" t="s">
        <v>12</v>
      </c>
      <c r="G1115" t="s">
        <v>13</v>
      </c>
      <c r="H1115" t="s">
        <v>780</v>
      </c>
      <c r="I1115" t="s">
        <v>334</v>
      </c>
      <c r="J1115" t="s">
        <v>555</v>
      </c>
      <c r="K1115" t="s">
        <v>862</v>
      </c>
      <c r="L1115" t="s">
        <v>842</v>
      </c>
    </row>
    <row r="1116" spans="1:12" x14ac:dyDescent="0.2">
      <c r="A1116">
        <v>2015</v>
      </c>
      <c r="B1116" s="1">
        <v>42149</v>
      </c>
      <c r="C1116" s="3">
        <f t="shared" si="34"/>
        <v>2015</v>
      </c>
      <c r="D1116" s="3">
        <f t="shared" si="35"/>
        <v>5</v>
      </c>
      <c r="E1116" s="2">
        <v>0.85416666666666663</v>
      </c>
      <c r="F1116" t="s">
        <v>559</v>
      </c>
      <c r="G1116" t="s">
        <v>370</v>
      </c>
      <c r="H1116" t="s">
        <v>780</v>
      </c>
      <c r="I1116" t="s">
        <v>42</v>
      </c>
      <c r="J1116" t="s">
        <v>555</v>
      </c>
      <c r="K1116" t="s">
        <v>862</v>
      </c>
      <c r="L1116" t="s">
        <v>842</v>
      </c>
    </row>
    <row r="1117" spans="1:12" x14ac:dyDescent="0.2">
      <c r="A1117">
        <v>2015</v>
      </c>
      <c r="B1117" s="1">
        <v>42149</v>
      </c>
      <c r="C1117" s="3">
        <f t="shared" si="34"/>
        <v>2015</v>
      </c>
      <c r="D1117" s="3">
        <f t="shared" si="35"/>
        <v>5</v>
      </c>
      <c r="E1117" s="2">
        <v>0.94791666666666663</v>
      </c>
      <c r="F1117" t="s">
        <v>12</v>
      </c>
      <c r="G1117" t="s">
        <v>13</v>
      </c>
      <c r="H1117" t="s">
        <v>780</v>
      </c>
      <c r="I1117" t="s">
        <v>334</v>
      </c>
      <c r="J1117" t="s">
        <v>555</v>
      </c>
      <c r="K1117" t="s">
        <v>862</v>
      </c>
      <c r="L1117" t="s">
        <v>842</v>
      </c>
    </row>
    <row r="1118" spans="1:12" x14ac:dyDescent="0.2">
      <c r="A1118">
        <v>2015</v>
      </c>
      <c r="B1118" s="1">
        <v>42150</v>
      </c>
      <c r="C1118" s="3">
        <f t="shared" si="34"/>
        <v>2015</v>
      </c>
      <c r="D1118" s="3">
        <f t="shared" si="35"/>
        <v>5</v>
      </c>
      <c r="E1118" s="2">
        <v>0.22916666666666666</v>
      </c>
      <c r="F1118" t="s">
        <v>225</v>
      </c>
      <c r="G1118" t="s">
        <v>226</v>
      </c>
      <c r="H1118" t="s">
        <v>780</v>
      </c>
      <c r="I1118" t="s">
        <v>8</v>
      </c>
      <c r="J1118" t="s">
        <v>555</v>
      </c>
      <c r="K1118" t="s">
        <v>862</v>
      </c>
      <c r="L1118" t="s">
        <v>842</v>
      </c>
    </row>
    <row r="1119" spans="1:12" x14ac:dyDescent="0.2">
      <c r="A1119">
        <v>2015</v>
      </c>
      <c r="B1119" s="1">
        <v>42156</v>
      </c>
      <c r="C1119" s="3">
        <f t="shared" si="34"/>
        <v>2015</v>
      </c>
      <c r="D1119" s="3">
        <f t="shared" si="35"/>
        <v>6</v>
      </c>
      <c r="E1119" s="2">
        <v>0.80486111111111114</v>
      </c>
      <c r="F1119" t="s">
        <v>44</v>
      </c>
      <c r="G1119" t="s">
        <v>45</v>
      </c>
      <c r="H1119" t="s">
        <v>777</v>
      </c>
      <c r="I1119" t="s">
        <v>117</v>
      </c>
      <c r="J1119" t="s">
        <v>560</v>
      </c>
      <c r="K1119" t="s">
        <v>762</v>
      </c>
      <c r="L1119" t="s">
        <v>803</v>
      </c>
    </row>
    <row r="1120" spans="1:12" x14ac:dyDescent="0.2">
      <c r="A1120">
        <v>2015</v>
      </c>
      <c r="B1120" s="1">
        <v>42157</v>
      </c>
      <c r="C1120" s="3">
        <f t="shared" si="34"/>
        <v>2015</v>
      </c>
      <c r="D1120" s="3">
        <f t="shared" si="35"/>
        <v>6</v>
      </c>
      <c r="E1120" s="2">
        <v>0.79027777777777775</v>
      </c>
      <c r="F1120" t="s">
        <v>44</v>
      </c>
      <c r="G1120" t="s">
        <v>45</v>
      </c>
      <c r="H1120" t="s">
        <v>777</v>
      </c>
      <c r="I1120" t="s">
        <v>117</v>
      </c>
      <c r="J1120" t="s">
        <v>560</v>
      </c>
      <c r="K1120" t="s">
        <v>762</v>
      </c>
      <c r="L1120" t="s">
        <v>803</v>
      </c>
    </row>
    <row r="1121" spans="1:12" x14ac:dyDescent="0.2">
      <c r="A1121">
        <v>2015</v>
      </c>
      <c r="B1121" s="1">
        <v>42178</v>
      </c>
      <c r="C1121" s="3">
        <f t="shared" si="34"/>
        <v>2015</v>
      </c>
      <c r="D1121" s="3">
        <f t="shared" si="35"/>
        <v>6</v>
      </c>
      <c r="E1121" s="2">
        <v>0.71250000000000002</v>
      </c>
      <c r="F1121" t="s">
        <v>28</v>
      </c>
      <c r="G1121" t="s">
        <v>237</v>
      </c>
      <c r="H1121" t="s">
        <v>767</v>
      </c>
      <c r="I1121" t="s">
        <v>231</v>
      </c>
      <c r="J1121" t="s">
        <v>555</v>
      </c>
      <c r="K1121" t="s">
        <v>862</v>
      </c>
      <c r="L1121" t="s">
        <v>842</v>
      </c>
    </row>
    <row r="1122" spans="1:12" x14ac:dyDescent="0.2">
      <c r="A1122">
        <v>2015</v>
      </c>
      <c r="B1122" s="1">
        <v>42178</v>
      </c>
      <c r="C1122" s="3">
        <f t="shared" si="34"/>
        <v>2015</v>
      </c>
      <c r="D1122" s="3">
        <f t="shared" si="35"/>
        <v>6</v>
      </c>
      <c r="E1122" s="2">
        <v>0.72916666666666663</v>
      </c>
      <c r="F1122" t="s">
        <v>106</v>
      </c>
      <c r="G1122" t="s">
        <v>107</v>
      </c>
      <c r="H1122" t="s">
        <v>767</v>
      </c>
      <c r="I1122" t="s">
        <v>231</v>
      </c>
      <c r="J1122" t="s">
        <v>555</v>
      </c>
      <c r="K1122" t="s">
        <v>862</v>
      </c>
      <c r="L1122" t="s">
        <v>842</v>
      </c>
    </row>
    <row r="1123" spans="1:12" x14ac:dyDescent="0.2">
      <c r="A1123">
        <v>2015</v>
      </c>
      <c r="B1123" s="1">
        <v>42178</v>
      </c>
      <c r="C1123" s="3">
        <f t="shared" si="34"/>
        <v>2015</v>
      </c>
      <c r="D1123" s="3">
        <f t="shared" si="35"/>
        <v>6</v>
      </c>
      <c r="E1123" s="2">
        <v>0.75</v>
      </c>
      <c r="F1123" t="s">
        <v>239</v>
      </c>
      <c r="G1123" t="s">
        <v>240</v>
      </c>
      <c r="H1123" t="s">
        <v>767</v>
      </c>
      <c r="I1123" t="s">
        <v>231</v>
      </c>
      <c r="J1123" t="s">
        <v>555</v>
      </c>
      <c r="K1123" t="s">
        <v>862</v>
      </c>
      <c r="L1123" t="s">
        <v>842</v>
      </c>
    </row>
    <row r="1124" spans="1:12" x14ac:dyDescent="0.2">
      <c r="A1124">
        <v>2015</v>
      </c>
      <c r="B1124" s="1">
        <v>42178</v>
      </c>
      <c r="C1124" s="3">
        <f t="shared" si="34"/>
        <v>2015</v>
      </c>
      <c r="D1124" s="3">
        <f t="shared" si="35"/>
        <v>6</v>
      </c>
      <c r="E1124" s="2">
        <v>0.76249999999999996</v>
      </c>
      <c r="F1124" t="s">
        <v>239</v>
      </c>
      <c r="G1124" t="s">
        <v>240</v>
      </c>
      <c r="H1124" t="s">
        <v>767</v>
      </c>
      <c r="I1124" t="s">
        <v>231</v>
      </c>
      <c r="J1124" t="s">
        <v>824</v>
      </c>
      <c r="K1124" t="s">
        <v>862</v>
      </c>
      <c r="L1124" t="s">
        <v>842</v>
      </c>
    </row>
    <row r="1125" spans="1:12" x14ac:dyDescent="0.2">
      <c r="A1125">
        <v>2015</v>
      </c>
      <c r="B1125" s="1">
        <v>42178</v>
      </c>
      <c r="C1125" s="3">
        <f t="shared" si="34"/>
        <v>2015</v>
      </c>
      <c r="D1125" s="3">
        <f t="shared" si="35"/>
        <v>6</v>
      </c>
      <c r="E1125" s="2">
        <v>0.7680555555555556</v>
      </c>
      <c r="F1125" t="s">
        <v>239</v>
      </c>
      <c r="G1125" t="s">
        <v>240</v>
      </c>
      <c r="H1125" t="s">
        <v>767</v>
      </c>
      <c r="I1125" t="s">
        <v>34</v>
      </c>
      <c r="J1125" t="s">
        <v>555</v>
      </c>
      <c r="K1125" t="s">
        <v>862</v>
      </c>
      <c r="L1125" t="s">
        <v>842</v>
      </c>
    </row>
    <row r="1126" spans="1:12" x14ac:dyDescent="0.2">
      <c r="A1126">
        <v>2015</v>
      </c>
      <c r="B1126" s="1">
        <v>42178</v>
      </c>
      <c r="C1126" s="3">
        <f t="shared" si="34"/>
        <v>2015</v>
      </c>
      <c r="D1126" s="3">
        <f t="shared" si="35"/>
        <v>6</v>
      </c>
      <c r="E1126" s="2">
        <v>0.77083333333333337</v>
      </c>
      <c r="F1126" t="s">
        <v>266</v>
      </c>
      <c r="G1126" t="s">
        <v>267</v>
      </c>
      <c r="H1126" t="s">
        <v>767</v>
      </c>
      <c r="I1126" t="s">
        <v>34</v>
      </c>
      <c r="J1126" t="s">
        <v>555</v>
      </c>
      <c r="K1126" t="s">
        <v>862</v>
      </c>
      <c r="L1126" t="s">
        <v>842</v>
      </c>
    </row>
    <row r="1127" spans="1:12" x14ac:dyDescent="0.2">
      <c r="A1127">
        <v>2015</v>
      </c>
      <c r="B1127" s="1">
        <v>42181</v>
      </c>
      <c r="C1127" s="3">
        <f t="shared" si="34"/>
        <v>2015</v>
      </c>
      <c r="D1127" s="3">
        <f t="shared" si="35"/>
        <v>6</v>
      </c>
      <c r="E1127" s="2">
        <v>8.3333333333333329E-2</v>
      </c>
      <c r="F1127" t="s">
        <v>197</v>
      </c>
      <c r="G1127" t="s">
        <v>198</v>
      </c>
      <c r="H1127" t="s">
        <v>780</v>
      </c>
      <c r="I1127" t="s">
        <v>42</v>
      </c>
      <c r="J1127" t="s">
        <v>555</v>
      </c>
      <c r="K1127" t="s">
        <v>862</v>
      </c>
      <c r="L1127" t="s">
        <v>842</v>
      </c>
    </row>
    <row r="1128" spans="1:12" x14ac:dyDescent="0.2">
      <c r="A1128">
        <v>2015</v>
      </c>
      <c r="B1128" s="1">
        <v>42182</v>
      </c>
      <c r="C1128" s="3">
        <f t="shared" si="34"/>
        <v>2015</v>
      </c>
      <c r="D1128" s="3">
        <f t="shared" si="35"/>
        <v>6</v>
      </c>
      <c r="E1128" s="2">
        <v>0.70833333333333337</v>
      </c>
      <c r="F1128" t="s">
        <v>89</v>
      </c>
      <c r="G1128" t="s">
        <v>90</v>
      </c>
      <c r="H1128" t="s">
        <v>770</v>
      </c>
      <c r="I1128" t="s">
        <v>231</v>
      </c>
      <c r="J1128" t="s">
        <v>555</v>
      </c>
      <c r="K1128" t="s">
        <v>862</v>
      </c>
      <c r="L1128" t="s">
        <v>842</v>
      </c>
    </row>
    <row r="1129" spans="1:12" x14ac:dyDescent="0.2">
      <c r="A1129">
        <v>2015</v>
      </c>
      <c r="B1129" s="1">
        <v>42188</v>
      </c>
      <c r="C1129" s="3">
        <f t="shared" si="34"/>
        <v>2015</v>
      </c>
      <c r="D1129" s="3">
        <f t="shared" si="35"/>
        <v>7</v>
      </c>
      <c r="E1129" s="2">
        <v>0.72013888888888888</v>
      </c>
      <c r="F1129" t="s">
        <v>12</v>
      </c>
      <c r="G1129" t="s">
        <v>13</v>
      </c>
      <c r="H1129" t="s">
        <v>780</v>
      </c>
      <c r="I1129" t="s">
        <v>334</v>
      </c>
      <c r="J1129" t="s">
        <v>561</v>
      </c>
      <c r="K1129" t="s">
        <v>862</v>
      </c>
      <c r="L1129" t="s">
        <v>842</v>
      </c>
    </row>
    <row r="1130" spans="1:12" x14ac:dyDescent="0.2">
      <c r="A1130">
        <v>2015</v>
      </c>
      <c r="B1130" s="1">
        <v>42198</v>
      </c>
      <c r="C1130" s="3">
        <f t="shared" si="34"/>
        <v>2015</v>
      </c>
      <c r="D1130" s="3">
        <f t="shared" si="35"/>
        <v>7</v>
      </c>
      <c r="E1130" s="2">
        <v>0.59305555555555556</v>
      </c>
      <c r="F1130" t="s">
        <v>390</v>
      </c>
      <c r="G1130" t="s">
        <v>391</v>
      </c>
      <c r="H1130" t="s">
        <v>766</v>
      </c>
      <c r="I1130" t="s">
        <v>231</v>
      </c>
      <c r="J1130" t="s">
        <v>555</v>
      </c>
      <c r="K1130" t="s">
        <v>862</v>
      </c>
      <c r="L1130" t="s">
        <v>842</v>
      </c>
    </row>
    <row r="1131" spans="1:12" x14ac:dyDescent="0.2">
      <c r="A1131">
        <v>2015</v>
      </c>
      <c r="B1131" s="1">
        <v>42198</v>
      </c>
      <c r="C1131" s="3">
        <f t="shared" si="34"/>
        <v>2015</v>
      </c>
      <c r="D1131" s="3">
        <f t="shared" si="35"/>
        <v>7</v>
      </c>
      <c r="E1131" s="2">
        <v>0.81944444444444442</v>
      </c>
      <c r="F1131" t="s">
        <v>22</v>
      </c>
      <c r="G1131" t="s">
        <v>23</v>
      </c>
      <c r="H1131" t="s">
        <v>772</v>
      </c>
      <c r="I1131" t="s">
        <v>231</v>
      </c>
      <c r="J1131" t="s">
        <v>555</v>
      </c>
      <c r="K1131" t="s">
        <v>862</v>
      </c>
      <c r="L1131" t="s">
        <v>842</v>
      </c>
    </row>
    <row r="1132" spans="1:12" x14ac:dyDescent="0.2">
      <c r="A1132">
        <v>2015</v>
      </c>
      <c r="B1132" s="1">
        <v>42199</v>
      </c>
      <c r="C1132" s="3">
        <f t="shared" si="34"/>
        <v>2015</v>
      </c>
      <c r="D1132" s="3">
        <f t="shared" si="35"/>
        <v>7</v>
      </c>
      <c r="E1132" s="2">
        <v>0.83333333333333337</v>
      </c>
      <c r="F1132" t="s">
        <v>63</v>
      </c>
      <c r="G1132" t="s">
        <v>64</v>
      </c>
      <c r="H1132" t="s">
        <v>772</v>
      </c>
      <c r="I1132" t="s">
        <v>8</v>
      </c>
      <c r="J1132" t="s">
        <v>555</v>
      </c>
      <c r="K1132" t="s">
        <v>862</v>
      </c>
      <c r="L1132" t="s">
        <v>842</v>
      </c>
    </row>
    <row r="1133" spans="1:12" x14ac:dyDescent="0.2">
      <c r="A1133">
        <v>2015</v>
      </c>
      <c r="B1133" s="1">
        <v>42201</v>
      </c>
      <c r="C1133" s="3">
        <f t="shared" si="34"/>
        <v>2015</v>
      </c>
      <c r="D1133" s="3">
        <f t="shared" si="35"/>
        <v>7</v>
      </c>
      <c r="E1133" s="2">
        <v>0.69791666666666663</v>
      </c>
      <c r="F1133" t="s">
        <v>12</v>
      </c>
      <c r="G1133" t="s">
        <v>13</v>
      </c>
      <c r="H1133" t="s">
        <v>780</v>
      </c>
      <c r="I1133" t="s">
        <v>42</v>
      </c>
      <c r="J1133" t="s">
        <v>560</v>
      </c>
      <c r="K1133" t="s">
        <v>762</v>
      </c>
      <c r="L1133" t="s">
        <v>803</v>
      </c>
    </row>
    <row r="1134" spans="1:12" x14ac:dyDescent="0.2">
      <c r="A1134">
        <v>2015</v>
      </c>
      <c r="B1134" s="1">
        <v>42203</v>
      </c>
      <c r="C1134" s="3">
        <f t="shared" si="34"/>
        <v>2015</v>
      </c>
      <c r="D1134" s="3">
        <f t="shared" si="35"/>
        <v>7</v>
      </c>
      <c r="E1134" s="2">
        <v>0.7680555555555556</v>
      </c>
      <c r="F1134" t="s">
        <v>44</v>
      </c>
      <c r="G1134" t="s">
        <v>45</v>
      </c>
      <c r="H1134" t="s">
        <v>777</v>
      </c>
      <c r="I1134" t="s">
        <v>117</v>
      </c>
      <c r="J1134" t="s">
        <v>560</v>
      </c>
      <c r="K1134" t="s">
        <v>762</v>
      </c>
      <c r="L1134" t="s">
        <v>803</v>
      </c>
    </row>
    <row r="1135" spans="1:12" x14ac:dyDescent="0.2">
      <c r="A1135">
        <v>2015</v>
      </c>
      <c r="B1135" s="1">
        <v>42203</v>
      </c>
      <c r="C1135" s="3">
        <f t="shared" si="34"/>
        <v>2015</v>
      </c>
      <c r="D1135" s="3">
        <f t="shared" si="35"/>
        <v>7</v>
      </c>
      <c r="E1135" s="2">
        <v>8.3333333333333329E-2</v>
      </c>
      <c r="F1135" t="s">
        <v>208</v>
      </c>
      <c r="G1135" t="s">
        <v>209</v>
      </c>
      <c r="H1135" t="s">
        <v>770</v>
      </c>
      <c r="I1135" t="s">
        <v>210</v>
      </c>
      <c r="J1135" t="s">
        <v>555</v>
      </c>
      <c r="K1135" t="s">
        <v>862</v>
      </c>
      <c r="L1135" t="s">
        <v>842</v>
      </c>
    </row>
    <row r="1136" spans="1:12" x14ac:dyDescent="0.2">
      <c r="A1136">
        <v>2015</v>
      </c>
      <c r="B1136" s="1">
        <v>42203</v>
      </c>
      <c r="C1136" s="3">
        <f t="shared" si="34"/>
        <v>2015</v>
      </c>
      <c r="D1136" s="3">
        <f t="shared" si="35"/>
        <v>7</v>
      </c>
      <c r="E1136" s="2">
        <v>0.83263888888888893</v>
      </c>
      <c r="F1136" t="s">
        <v>44</v>
      </c>
      <c r="G1136" t="s">
        <v>45</v>
      </c>
      <c r="H1136" t="s">
        <v>777</v>
      </c>
      <c r="I1136" t="s">
        <v>117</v>
      </c>
      <c r="J1136" t="s">
        <v>555</v>
      </c>
      <c r="K1136" t="s">
        <v>862</v>
      </c>
      <c r="L1136" t="s">
        <v>842</v>
      </c>
    </row>
    <row r="1137" spans="1:12" x14ac:dyDescent="0.2">
      <c r="A1137">
        <v>2015</v>
      </c>
      <c r="B1137" s="1">
        <v>42212</v>
      </c>
      <c r="C1137" s="3">
        <f t="shared" si="34"/>
        <v>2015</v>
      </c>
      <c r="D1137" s="3">
        <f t="shared" si="35"/>
        <v>7</v>
      </c>
      <c r="E1137" s="2">
        <v>0.16111111111111112</v>
      </c>
      <c r="F1137" t="s">
        <v>44</v>
      </c>
      <c r="G1137" t="s">
        <v>45</v>
      </c>
      <c r="H1137" t="s">
        <v>777</v>
      </c>
      <c r="I1137" t="s">
        <v>117</v>
      </c>
      <c r="J1137" t="s">
        <v>560</v>
      </c>
      <c r="K1137" t="s">
        <v>762</v>
      </c>
      <c r="L1137" t="s">
        <v>803</v>
      </c>
    </row>
    <row r="1138" spans="1:12" x14ac:dyDescent="0.2">
      <c r="A1138">
        <v>2015</v>
      </c>
      <c r="B1138" s="1">
        <v>42218</v>
      </c>
      <c r="C1138" s="3">
        <f t="shared" si="34"/>
        <v>2015</v>
      </c>
      <c r="D1138" s="3">
        <f t="shared" si="35"/>
        <v>8</v>
      </c>
      <c r="E1138" s="2">
        <v>0.73958333333333337</v>
      </c>
      <c r="F1138" t="s">
        <v>254</v>
      </c>
      <c r="G1138" t="s">
        <v>90</v>
      </c>
      <c r="H1138" t="s">
        <v>770</v>
      </c>
      <c r="I1138" t="s">
        <v>231</v>
      </c>
      <c r="J1138" t="s">
        <v>555</v>
      </c>
      <c r="K1138" t="s">
        <v>862</v>
      </c>
      <c r="L1138" t="s">
        <v>842</v>
      </c>
    </row>
    <row r="1139" spans="1:12" x14ac:dyDescent="0.2">
      <c r="A1139">
        <v>2015</v>
      </c>
      <c r="B1139" s="1">
        <v>42219</v>
      </c>
      <c r="C1139" s="3">
        <f t="shared" si="34"/>
        <v>2015</v>
      </c>
      <c r="D1139" s="3">
        <f t="shared" si="35"/>
        <v>8</v>
      </c>
      <c r="E1139" s="2">
        <v>2.0833333333333332E-2</v>
      </c>
      <c r="F1139" t="s">
        <v>36</v>
      </c>
      <c r="G1139" t="s">
        <v>37</v>
      </c>
      <c r="H1139" t="s">
        <v>766</v>
      </c>
      <c r="I1139" t="s">
        <v>231</v>
      </c>
      <c r="J1139" t="s">
        <v>555</v>
      </c>
      <c r="K1139" t="s">
        <v>862</v>
      </c>
      <c r="L1139" t="s">
        <v>842</v>
      </c>
    </row>
    <row r="1140" spans="1:12" x14ac:dyDescent="0.2">
      <c r="A1140">
        <v>2015</v>
      </c>
      <c r="B1140" s="1">
        <v>42219</v>
      </c>
      <c r="C1140" s="3">
        <f t="shared" si="34"/>
        <v>2015</v>
      </c>
      <c r="D1140" s="3">
        <f t="shared" si="35"/>
        <v>8</v>
      </c>
      <c r="E1140" s="2">
        <v>4.1666666666666664E-2</v>
      </c>
      <c r="F1140" t="s">
        <v>89</v>
      </c>
      <c r="G1140" t="s">
        <v>90</v>
      </c>
      <c r="H1140" t="s">
        <v>770</v>
      </c>
      <c r="I1140" t="s">
        <v>231</v>
      </c>
      <c r="J1140" t="s">
        <v>555</v>
      </c>
      <c r="K1140" t="s">
        <v>862</v>
      </c>
      <c r="L1140" t="s">
        <v>842</v>
      </c>
    </row>
    <row r="1141" spans="1:12" x14ac:dyDescent="0.2">
      <c r="A1141">
        <v>2015</v>
      </c>
      <c r="B1141" s="1">
        <v>42220</v>
      </c>
      <c r="C1141" s="3">
        <f t="shared" si="34"/>
        <v>2015</v>
      </c>
      <c r="D1141" s="3">
        <f t="shared" si="35"/>
        <v>8</v>
      </c>
      <c r="E1141" s="2">
        <v>0.3034722222222222</v>
      </c>
      <c r="F1141" t="s">
        <v>315</v>
      </c>
      <c r="G1141" t="s">
        <v>316</v>
      </c>
      <c r="H1141" t="s">
        <v>767</v>
      </c>
      <c r="I1141" t="s">
        <v>34</v>
      </c>
      <c r="J1141" t="s">
        <v>555</v>
      </c>
      <c r="K1141" t="s">
        <v>862</v>
      </c>
      <c r="L1141" t="s">
        <v>842</v>
      </c>
    </row>
    <row r="1142" spans="1:12" x14ac:dyDescent="0.2">
      <c r="A1142">
        <v>2015</v>
      </c>
      <c r="B1142" s="1">
        <v>42227</v>
      </c>
      <c r="C1142" s="3">
        <f t="shared" si="34"/>
        <v>2015</v>
      </c>
      <c r="D1142" s="3">
        <f t="shared" si="35"/>
        <v>8</v>
      </c>
      <c r="E1142" s="2">
        <v>0.8125</v>
      </c>
      <c r="F1142" t="s">
        <v>12</v>
      </c>
      <c r="G1142" t="s">
        <v>13</v>
      </c>
      <c r="H1142" t="s">
        <v>780</v>
      </c>
      <c r="I1142" t="s">
        <v>334</v>
      </c>
      <c r="J1142" t="s">
        <v>555</v>
      </c>
      <c r="K1142" t="s">
        <v>862</v>
      </c>
      <c r="L1142" t="s">
        <v>842</v>
      </c>
    </row>
    <row r="1143" spans="1:12" x14ac:dyDescent="0.2">
      <c r="A1143">
        <v>2015</v>
      </c>
      <c r="B1143" s="1">
        <v>42245</v>
      </c>
      <c r="C1143" s="3">
        <f t="shared" si="34"/>
        <v>2015</v>
      </c>
      <c r="D1143" s="3">
        <f t="shared" si="35"/>
        <v>8</v>
      </c>
      <c r="E1143" s="2">
        <v>0.41666666666666669</v>
      </c>
      <c r="F1143" t="s">
        <v>145</v>
      </c>
      <c r="G1143" t="s">
        <v>146</v>
      </c>
      <c r="H1143" t="s">
        <v>778</v>
      </c>
      <c r="I1143" t="s">
        <v>117</v>
      </c>
      <c r="J1143" t="s">
        <v>555</v>
      </c>
      <c r="K1143" t="s">
        <v>862</v>
      </c>
      <c r="L1143" t="s">
        <v>842</v>
      </c>
    </row>
    <row r="1144" spans="1:12" x14ac:dyDescent="0.2">
      <c r="A1144">
        <v>2015</v>
      </c>
      <c r="B1144" s="1">
        <v>42245</v>
      </c>
      <c r="C1144" s="3">
        <f t="shared" si="34"/>
        <v>2015</v>
      </c>
      <c r="D1144" s="3">
        <f t="shared" si="35"/>
        <v>8</v>
      </c>
      <c r="E1144" s="2">
        <v>0.45833333333333331</v>
      </c>
      <c r="F1144" t="s">
        <v>145</v>
      </c>
      <c r="G1144" t="s">
        <v>146</v>
      </c>
      <c r="H1144" t="s">
        <v>778</v>
      </c>
      <c r="I1144" t="s">
        <v>117</v>
      </c>
      <c r="J1144" t="s">
        <v>555</v>
      </c>
      <c r="K1144" t="s">
        <v>862</v>
      </c>
      <c r="L1144" t="s">
        <v>842</v>
      </c>
    </row>
    <row r="1145" spans="1:12" x14ac:dyDescent="0.2">
      <c r="A1145">
        <v>2015</v>
      </c>
      <c r="B1145" s="1">
        <v>42245</v>
      </c>
      <c r="C1145" s="3">
        <f t="shared" si="34"/>
        <v>2015</v>
      </c>
      <c r="D1145" s="3">
        <f t="shared" si="35"/>
        <v>8</v>
      </c>
      <c r="E1145" s="2">
        <v>0.54166666666666663</v>
      </c>
      <c r="F1145" t="s">
        <v>145</v>
      </c>
      <c r="G1145" t="s">
        <v>146</v>
      </c>
      <c r="H1145" t="s">
        <v>778</v>
      </c>
      <c r="I1145" t="s">
        <v>117</v>
      </c>
      <c r="J1145" t="s">
        <v>555</v>
      </c>
      <c r="K1145" t="s">
        <v>862</v>
      </c>
      <c r="L1145" t="s">
        <v>842</v>
      </c>
    </row>
    <row r="1146" spans="1:12" x14ac:dyDescent="0.2">
      <c r="A1146">
        <v>2015</v>
      </c>
      <c r="B1146" s="1">
        <v>42250</v>
      </c>
      <c r="C1146" s="3">
        <f t="shared" si="34"/>
        <v>2015</v>
      </c>
      <c r="D1146" s="3">
        <f t="shared" si="35"/>
        <v>9</v>
      </c>
      <c r="E1146" s="2">
        <v>0.10625</v>
      </c>
      <c r="F1146" t="s">
        <v>89</v>
      </c>
      <c r="G1146" t="s">
        <v>90</v>
      </c>
      <c r="H1146" t="s">
        <v>770</v>
      </c>
      <c r="I1146" t="s">
        <v>231</v>
      </c>
      <c r="J1146" t="s">
        <v>555</v>
      </c>
      <c r="K1146" t="s">
        <v>762</v>
      </c>
      <c r="L1146" t="s">
        <v>803</v>
      </c>
    </row>
    <row r="1147" spans="1:12" x14ac:dyDescent="0.2">
      <c r="A1147">
        <v>2015</v>
      </c>
      <c r="B1147" s="1">
        <v>42295</v>
      </c>
      <c r="C1147" s="3">
        <f t="shared" si="34"/>
        <v>2015</v>
      </c>
      <c r="D1147" s="3">
        <f t="shared" si="35"/>
        <v>10</v>
      </c>
      <c r="E1147" s="2">
        <v>0.29166666666666669</v>
      </c>
      <c r="F1147" t="s">
        <v>44</v>
      </c>
      <c r="G1147" t="s">
        <v>45</v>
      </c>
      <c r="H1147" t="s">
        <v>777</v>
      </c>
      <c r="I1147" t="s">
        <v>117</v>
      </c>
      <c r="J1147" t="s">
        <v>555</v>
      </c>
      <c r="K1147" t="s">
        <v>862</v>
      </c>
      <c r="L1147" t="s">
        <v>842</v>
      </c>
    </row>
    <row r="1148" spans="1:12" x14ac:dyDescent="0.2">
      <c r="A1148">
        <v>2015</v>
      </c>
      <c r="B1148" s="1">
        <v>42300</v>
      </c>
      <c r="C1148" s="3">
        <f t="shared" si="34"/>
        <v>2015</v>
      </c>
      <c r="D1148" s="3">
        <f t="shared" si="35"/>
        <v>10</v>
      </c>
      <c r="E1148" s="2">
        <v>0.40416666666666667</v>
      </c>
      <c r="F1148" t="s">
        <v>180</v>
      </c>
      <c r="G1148" t="s">
        <v>180</v>
      </c>
      <c r="H1148" t="s">
        <v>180</v>
      </c>
      <c r="I1148" t="s">
        <v>803</v>
      </c>
      <c r="J1148" t="s">
        <v>560</v>
      </c>
      <c r="K1148" t="s">
        <v>762</v>
      </c>
      <c r="L1148" t="s">
        <v>803</v>
      </c>
    </row>
    <row r="1149" spans="1:12" x14ac:dyDescent="0.2">
      <c r="A1149">
        <v>2015</v>
      </c>
      <c r="B1149" s="1">
        <v>42305</v>
      </c>
      <c r="C1149" s="3">
        <f t="shared" si="34"/>
        <v>2015</v>
      </c>
      <c r="D1149" s="3">
        <f t="shared" si="35"/>
        <v>10</v>
      </c>
      <c r="E1149" s="2">
        <v>0.56805555555555554</v>
      </c>
      <c r="F1149" t="s">
        <v>106</v>
      </c>
      <c r="G1149" t="s">
        <v>107</v>
      </c>
      <c r="H1149" t="s">
        <v>767</v>
      </c>
      <c r="I1149" t="s">
        <v>231</v>
      </c>
      <c r="J1149" t="s">
        <v>562</v>
      </c>
      <c r="K1149" t="s">
        <v>762</v>
      </c>
      <c r="L1149" t="s">
        <v>803</v>
      </c>
    </row>
    <row r="1150" spans="1:12" x14ac:dyDescent="0.2">
      <c r="A1150">
        <v>2015</v>
      </c>
      <c r="B1150" s="1">
        <v>42308</v>
      </c>
      <c r="C1150" s="3">
        <f t="shared" si="34"/>
        <v>2015</v>
      </c>
      <c r="D1150" s="3">
        <f t="shared" si="35"/>
        <v>10</v>
      </c>
      <c r="E1150" s="2">
        <v>3.125E-2</v>
      </c>
      <c r="F1150" t="s">
        <v>12</v>
      </c>
      <c r="G1150" t="s">
        <v>13</v>
      </c>
      <c r="H1150" t="s">
        <v>780</v>
      </c>
      <c r="I1150" t="s">
        <v>334</v>
      </c>
      <c r="J1150" t="s">
        <v>555</v>
      </c>
      <c r="K1150" t="s">
        <v>862</v>
      </c>
      <c r="L1150" t="s">
        <v>842</v>
      </c>
    </row>
    <row r="1151" spans="1:12" x14ac:dyDescent="0.2">
      <c r="A1151">
        <v>2015</v>
      </c>
      <c r="B1151" s="1">
        <v>42325</v>
      </c>
      <c r="C1151" s="3">
        <f t="shared" si="34"/>
        <v>2015</v>
      </c>
      <c r="D1151" s="3">
        <f t="shared" si="35"/>
        <v>11</v>
      </c>
      <c r="E1151" s="2">
        <v>0.375</v>
      </c>
      <c r="F1151" t="s">
        <v>145</v>
      </c>
      <c r="G1151" t="s">
        <v>146</v>
      </c>
      <c r="H1151" t="s">
        <v>778</v>
      </c>
      <c r="I1151" t="s">
        <v>117</v>
      </c>
      <c r="J1151" t="s">
        <v>555</v>
      </c>
      <c r="K1151" t="s">
        <v>862</v>
      </c>
      <c r="L1151" t="s">
        <v>842</v>
      </c>
    </row>
    <row r="1152" spans="1:12" x14ac:dyDescent="0.2">
      <c r="A1152">
        <v>2015</v>
      </c>
      <c r="B1152" s="1">
        <v>42325</v>
      </c>
      <c r="C1152" s="3">
        <f t="shared" si="34"/>
        <v>2015</v>
      </c>
      <c r="D1152" s="3">
        <f t="shared" si="35"/>
        <v>11</v>
      </c>
      <c r="E1152" s="2">
        <v>0.41666666666666669</v>
      </c>
      <c r="F1152" t="s">
        <v>145</v>
      </c>
      <c r="G1152" t="s">
        <v>146</v>
      </c>
      <c r="H1152" t="s">
        <v>778</v>
      </c>
      <c r="I1152" t="s">
        <v>117</v>
      </c>
      <c r="J1152" t="s">
        <v>555</v>
      </c>
      <c r="K1152" t="s">
        <v>862</v>
      </c>
      <c r="L1152" t="s">
        <v>842</v>
      </c>
    </row>
    <row r="1153" spans="1:12" x14ac:dyDescent="0.2">
      <c r="A1153">
        <v>2015</v>
      </c>
      <c r="B1153" s="1">
        <v>42325</v>
      </c>
      <c r="C1153" s="3">
        <f t="shared" si="34"/>
        <v>2015</v>
      </c>
      <c r="D1153" s="3">
        <f t="shared" si="35"/>
        <v>11</v>
      </c>
      <c r="E1153" s="2">
        <v>0.5625</v>
      </c>
      <c r="F1153" t="s">
        <v>145</v>
      </c>
      <c r="G1153" t="s">
        <v>146</v>
      </c>
      <c r="H1153" t="s">
        <v>778</v>
      </c>
      <c r="I1153" t="s">
        <v>117</v>
      </c>
      <c r="J1153" t="s">
        <v>555</v>
      </c>
      <c r="K1153" t="s">
        <v>862</v>
      </c>
      <c r="L1153" t="s">
        <v>842</v>
      </c>
    </row>
    <row r="1154" spans="1:12" x14ac:dyDescent="0.2">
      <c r="A1154">
        <v>2015</v>
      </c>
      <c r="B1154" s="1">
        <v>42329</v>
      </c>
      <c r="C1154" s="3">
        <f t="shared" si="34"/>
        <v>2015</v>
      </c>
      <c r="D1154" s="3">
        <f t="shared" si="35"/>
        <v>11</v>
      </c>
      <c r="E1154" s="2">
        <v>0.85416666666666663</v>
      </c>
      <c r="F1154" t="s">
        <v>89</v>
      </c>
      <c r="G1154" t="s">
        <v>90</v>
      </c>
      <c r="H1154" t="s">
        <v>770</v>
      </c>
      <c r="I1154" t="s">
        <v>231</v>
      </c>
      <c r="J1154" t="s">
        <v>555</v>
      </c>
      <c r="K1154" t="s">
        <v>862</v>
      </c>
      <c r="L1154" t="s">
        <v>843</v>
      </c>
    </row>
    <row r="1155" spans="1:12" x14ac:dyDescent="0.2">
      <c r="A1155">
        <v>2015</v>
      </c>
      <c r="B1155" s="1">
        <v>42336</v>
      </c>
      <c r="C1155" s="3">
        <f t="shared" ref="C1155:C1218" si="36">YEAR(B1155)</f>
        <v>2015</v>
      </c>
      <c r="D1155" s="3">
        <f t="shared" ref="D1155:D1218" si="37">MONTH(B1155)</f>
        <v>11</v>
      </c>
      <c r="E1155" s="2">
        <v>0.25</v>
      </c>
      <c r="F1155" t="s">
        <v>86</v>
      </c>
      <c r="G1155" t="s">
        <v>87</v>
      </c>
      <c r="H1155" t="s">
        <v>780</v>
      </c>
      <c r="I1155" t="s">
        <v>42</v>
      </c>
      <c r="J1155" t="s">
        <v>555</v>
      </c>
      <c r="K1155" t="s">
        <v>862</v>
      </c>
      <c r="L1155" t="s">
        <v>843</v>
      </c>
    </row>
    <row r="1156" spans="1:12" x14ac:dyDescent="0.2">
      <c r="A1156">
        <v>2015</v>
      </c>
      <c r="B1156" s="1">
        <v>42343</v>
      </c>
      <c r="C1156" s="3">
        <f t="shared" si="36"/>
        <v>2015</v>
      </c>
      <c r="D1156" s="3">
        <f t="shared" si="37"/>
        <v>12</v>
      </c>
      <c r="E1156" s="2">
        <v>0.80694444444444446</v>
      </c>
      <c r="F1156" t="s">
        <v>432</v>
      </c>
      <c r="G1156" t="s">
        <v>433</v>
      </c>
      <c r="H1156" t="s">
        <v>767</v>
      </c>
      <c r="I1156" t="s">
        <v>34</v>
      </c>
      <c r="J1156" t="s">
        <v>562</v>
      </c>
      <c r="K1156" t="s">
        <v>762</v>
      </c>
      <c r="L1156" t="s">
        <v>803</v>
      </c>
    </row>
    <row r="1157" spans="1:12" x14ac:dyDescent="0.2">
      <c r="A1157">
        <v>2015</v>
      </c>
      <c r="B1157" s="1">
        <v>42347</v>
      </c>
      <c r="C1157" s="3">
        <f t="shared" si="36"/>
        <v>2015</v>
      </c>
      <c r="D1157" s="3">
        <f t="shared" si="37"/>
        <v>12</v>
      </c>
      <c r="E1157" s="2">
        <v>0.16666666666666666</v>
      </c>
      <c r="F1157" t="s">
        <v>145</v>
      </c>
      <c r="G1157" t="s">
        <v>146</v>
      </c>
      <c r="H1157" t="s">
        <v>778</v>
      </c>
      <c r="I1157" t="s">
        <v>117</v>
      </c>
      <c r="J1157" t="s">
        <v>555</v>
      </c>
      <c r="K1157" t="s">
        <v>862</v>
      </c>
      <c r="L1157" t="s">
        <v>842</v>
      </c>
    </row>
    <row r="1158" spans="1:12" x14ac:dyDescent="0.2">
      <c r="A1158">
        <v>2015</v>
      </c>
      <c r="B1158" s="1">
        <v>42348</v>
      </c>
      <c r="C1158" s="3">
        <f t="shared" si="36"/>
        <v>2015</v>
      </c>
      <c r="D1158" s="3">
        <f t="shared" si="37"/>
        <v>12</v>
      </c>
      <c r="E1158" s="2">
        <v>0.89236111111111116</v>
      </c>
      <c r="F1158" t="s">
        <v>84</v>
      </c>
      <c r="G1158" t="s">
        <v>85</v>
      </c>
      <c r="H1158" t="s">
        <v>766</v>
      </c>
      <c r="I1158" t="s">
        <v>8</v>
      </c>
      <c r="J1158" t="s">
        <v>560</v>
      </c>
      <c r="K1158" t="s">
        <v>762</v>
      </c>
      <c r="L1158" t="s">
        <v>803</v>
      </c>
    </row>
    <row r="1159" spans="1:12" x14ac:dyDescent="0.2">
      <c r="A1159">
        <v>2015</v>
      </c>
      <c r="B1159" s="1">
        <v>42348</v>
      </c>
      <c r="C1159" s="3">
        <f t="shared" si="36"/>
        <v>2015</v>
      </c>
      <c r="D1159" s="3">
        <f t="shared" si="37"/>
        <v>12</v>
      </c>
      <c r="E1159" s="2">
        <v>0.16180555555555556</v>
      </c>
      <c r="F1159" t="s">
        <v>44</v>
      </c>
      <c r="G1159" t="s">
        <v>45</v>
      </c>
      <c r="H1159" t="s">
        <v>777</v>
      </c>
      <c r="I1159" t="s">
        <v>117</v>
      </c>
      <c r="J1159" t="s">
        <v>825</v>
      </c>
      <c r="K1159" t="s">
        <v>862</v>
      </c>
      <c r="L1159" t="s">
        <v>843</v>
      </c>
    </row>
    <row r="1160" spans="1:12" x14ac:dyDescent="0.2">
      <c r="A1160">
        <v>2015</v>
      </c>
      <c r="B1160" s="1">
        <v>42348</v>
      </c>
      <c r="C1160" s="3">
        <f t="shared" si="36"/>
        <v>2015</v>
      </c>
      <c r="D1160" s="3">
        <f t="shared" si="37"/>
        <v>12</v>
      </c>
      <c r="E1160" s="2">
        <v>0.25069444444444444</v>
      </c>
      <c r="F1160" t="s">
        <v>44</v>
      </c>
      <c r="G1160" t="s">
        <v>45</v>
      </c>
      <c r="H1160" t="s">
        <v>777</v>
      </c>
      <c r="I1160" t="s">
        <v>117</v>
      </c>
      <c r="J1160" t="s">
        <v>825</v>
      </c>
      <c r="K1160" t="s">
        <v>862</v>
      </c>
      <c r="L1160" t="s">
        <v>843</v>
      </c>
    </row>
    <row r="1161" spans="1:12" x14ac:dyDescent="0.2">
      <c r="A1161">
        <v>2015</v>
      </c>
      <c r="B1161" s="1">
        <v>42362</v>
      </c>
      <c r="C1161" s="3">
        <f t="shared" si="36"/>
        <v>2015</v>
      </c>
      <c r="D1161" s="3">
        <f t="shared" si="37"/>
        <v>12</v>
      </c>
      <c r="E1161" s="2">
        <v>0.125</v>
      </c>
      <c r="F1161" t="s">
        <v>254</v>
      </c>
      <c r="G1161" t="s">
        <v>90</v>
      </c>
      <c r="H1161" t="s">
        <v>770</v>
      </c>
      <c r="I1161" t="s">
        <v>231</v>
      </c>
      <c r="J1161" t="s">
        <v>555</v>
      </c>
      <c r="K1161" t="s">
        <v>862</v>
      </c>
      <c r="L1161" t="s">
        <v>842</v>
      </c>
    </row>
    <row r="1162" spans="1:12" x14ac:dyDescent="0.2">
      <c r="A1162">
        <v>2015</v>
      </c>
      <c r="B1162" s="1">
        <v>42364</v>
      </c>
      <c r="C1162" s="3">
        <f t="shared" si="36"/>
        <v>2015</v>
      </c>
      <c r="D1162" s="3">
        <f t="shared" si="37"/>
        <v>12</v>
      </c>
      <c r="E1162" s="2">
        <v>0.75</v>
      </c>
      <c r="F1162" t="s">
        <v>348</v>
      </c>
      <c r="G1162" t="s">
        <v>349</v>
      </c>
      <c r="H1162" t="s">
        <v>780</v>
      </c>
      <c r="I1162" t="s">
        <v>42</v>
      </c>
      <c r="J1162" t="s">
        <v>555</v>
      </c>
      <c r="K1162" t="s">
        <v>862</v>
      </c>
      <c r="L1162" t="s">
        <v>842</v>
      </c>
    </row>
    <row r="1163" spans="1:12" x14ac:dyDescent="0.2">
      <c r="A1163">
        <v>2015</v>
      </c>
      <c r="B1163" s="1">
        <v>42364</v>
      </c>
      <c r="C1163" s="3">
        <f t="shared" si="36"/>
        <v>2015</v>
      </c>
      <c r="D1163" s="3">
        <f t="shared" si="37"/>
        <v>12</v>
      </c>
      <c r="E1163" s="2">
        <v>0.8125</v>
      </c>
      <c r="F1163" t="s">
        <v>12</v>
      </c>
      <c r="G1163" t="s">
        <v>13</v>
      </c>
      <c r="H1163" t="s">
        <v>780</v>
      </c>
      <c r="I1163" t="s">
        <v>334</v>
      </c>
      <c r="J1163" t="s">
        <v>555</v>
      </c>
      <c r="K1163" t="s">
        <v>862</v>
      </c>
      <c r="L1163" t="s">
        <v>842</v>
      </c>
    </row>
    <row r="1164" spans="1:12" x14ac:dyDescent="0.2">
      <c r="A1164">
        <v>2015</v>
      </c>
      <c r="B1164" s="1">
        <v>42365</v>
      </c>
      <c r="C1164" s="3">
        <f t="shared" si="36"/>
        <v>2015</v>
      </c>
      <c r="D1164" s="3">
        <f t="shared" si="37"/>
        <v>12</v>
      </c>
      <c r="E1164" s="2">
        <v>0.70833333333333337</v>
      </c>
      <c r="F1164" t="s">
        <v>86</v>
      </c>
      <c r="G1164" t="s">
        <v>87</v>
      </c>
      <c r="H1164" t="s">
        <v>780</v>
      </c>
      <c r="I1164" t="s">
        <v>42</v>
      </c>
      <c r="J1164" t="s">
        <v>555</v>
      </c>
      <c r="K1164" t="s">
        <v>862</v>
      </c>
      <c r="L1164" t="s">
        <v>842</v>
      </c>
    </row>
    <row r="1165" spans="1:12" x14ac:dyDescent="0.2">
      <c r="A1165">
        <v>2015</v>
      </c>
      <c r="B1165" s="1">
        <v>42365</v>
      </c>
      <c r="C1165" s="3">
        <f t="shared" si="36"/>
        <v>2015</v>
      </c>
      <c r="D1165" s="3">
        <f t="shared" si="37"/>
        <v>12</v>
      </c>
      <c r="E1165" s="2">
        <v>0.98472222222222228</v>
      </c>
      <c r="F1165" t="s">
        <v>86</v>
      </c>
      <c r="G1165" t="s">
        <v>87</v>
      </c>
      <c r="H1165" t="s">
        <v>780</v>
      </c>
      <c r="I1165" t="s">
        <v>42</v>
      </c>
      <c r="J1165" t="s">
        <v>555</v>
      </c>
      <c r="K1165" t="s">
        <v>862</v>
      </c>
      <c r="L1165" t="s">
        <v>842</v>
      </c>
    </row>
    <row r="1166" spans="1:12" x14ac:dyDescent="0.2">
      <c r="A1166">
        <v>2016</v>
      </c>
      <c r="B1166" s="1">
        <v>42379</v>
      </c>
      <c r="C1166" s="3">
        <f t="shared" si="36"/>
        <v>2016</v>
      </c>
      <c r="D1166" s="3">
        <f t="shared" si="37"/>
        <v>1</v>
      </c>
      <c r="E1166" s="2">
        <v>0.86527777777777781</v>
      </c>
      <c r="F1166" t="s">
        <v>266</v>
      </c>
      <c r="G1166" t="s">
        <v>267</v>
      </c>
      <c r="H1166" t="s">
        <v>767</v>
      </c>
      <c r="I1166" t="s">
        <v>34</v>
      </c>
      <c r="J1166" t="s">
        <v>555</v>
      </c>
      <c r="K1166" t="s">
        <v>862</v>
      </c>
      <c r="L1166" t="s">
        <v>842</v>
      </c>
    </row>
    <row r="1167" spans="1:12" x14ac:dyDescent="0.2">
      <c r="A1167">
        <v>2016</v>
      </c>
      <c r="B1167" s="1">
        <v>42391</v>
      </c>
      <c r="C1167" s="3">
        <f t="shared" si="36"/>
        <v>2016</v>
      </c>
      <c r="D1167" s="3">
        <f t="shared" si="37"/>
        <v>1</v>
      </c>
      <c r="E1167" s="2">
        <v>0.66111111111111109</v>
      </c>
      <c r="F1167" t="s">
        <v>10</v>
      </c>
      <c r="G1167" t="s">
        <v>11</v>
      </c>
      <c r="H1167" t="s">
        <v>772</v>
      </c>
      <c r="I1167" t="s">
        <v>8</v>
      </c>
      <c r="J1167" t="s">
        <v>555</v>
      </c>
      <c r="K1167" t="s">
        <v>862</v>
      </c>
      <c r="L1167" t="s">
        <v>843</v>
      </c>
    </row>
    <row r="1168" spans="1:12" x14ac:dyDescent="0.2">
      <c r="A1168">
        <v>2016</v>
      </c>
      <c r="B1168" s="1">
        <v>42392</v>
      </c>
      <c r="C1168" s="3">
        <f t="shared" si="36"/>
        <v>2016</v>
      </c>
      <c r="D1168" s="3">
        <f t="shared" si="37"/>
        <v>1</v>
      </c>
      <c r="E1168" s="2">
        <v>0.32569444444444445</v>
      </c>
      <c r="F1168" t="s">
        <v>239</v>
      </c>
      <c r="G1168" t="s">
        <v>240</v>
      </c>
      <c r="H1168" t="s">
        <v>767</v>
      </c>
      <c r="I1168" t="s">
        <v>231</v>
      </c>
      <c r="J1168" t="s">
        <v>555</v>
      </c>
      <c r="K1168" t="s">
        <v>862</v>
      </c>
      <c r="L1168" t="s">
        <v>843</v>
      </c>
    </row>
    <row r="1169" spans="1:12" x14ac:dyDescent="0.2">
      <c r="A1169">
        <v>2016</v>
      </c>
      <c r="B1169" s="1">
        <v>42405</v>
      </c>
      <c r="C1169" s="3">
        <f t="shared" si="36"/>
        <v>2016</v>
      </c>
      <c r="D1169" s="3">
        <f t="shared" si="37"/>
        <v>2</v>
      </c>
      <c r="E1169" s="2">
        <v>0.47291666666666665</v>
      </c>
      <c r="F1169" t="s">
        <v>563</v>
      </c>
      <c r="G1169" t="s">
        <v>564</v>
      </c>
      <c r="H1169" t="s">
        <v>767</v>
      </c>
      <c r="I1169" t="s">
        <v>34</v>
      </c>
      <c r="J1169" t="s">
        <v>555</v>
      </c>
      <c r="K1169" t="s">
        <v>862</v>
      </c>
      <c r="L1169" t="s">
        <v>843</v>
      </c>
    </row>
    <row r="1170" spans="1:12" x14ac:dyDescent="0.2">
      <c r="A1170">
        <v>2016</v>
      </c>
      <c r="B1170" s="1">
        <v>42413</v>
      </c>
      <c r="C1170" s="3">
        <f t="shared" si="36"/>
        <v>2016</v>
      </c>
      <c r="D1170" s="3">
        <f t="shared" si="37"/>
        <v>2</v>
      </c>
      <c r="E1170" s="2">
        <v>0.53055555555555556</v>
      </c>
      <c r="F1170" t="s">
        <v>44</v>
      </c>
      <c r="G1170" t="s">
        <v>45</v>
      </c>
      <c r="H1170" t="s">
        <v>777</v>
      </c>
      <c r="I1170" t="s">
        <v>8</v>
      </c>
      <c r="J1170" t="s">
        <v>565</v>
      </c>
      <c r="K1170" t="s">
        <v>762</v>
      </c>
      <c r="L1170" t="s">
        <v>803</v>
      </c>
    </row>
    <row r="1171" spans="1:12" x14ac:dyDescent="0.2">
      <c r="A1171">
        <v>2016</v>
      </c>
      <c r="B1171" s="1">
        <v>42416</v>
      </c>
      <c r="C1171" s="3">
        <f t="shared" si="36"/>
        <v>2016</v>
      </c>
      <c r="D1171" s="3">
        <f t="shared" si="37"/>
        <v>2</v>
      </c>
      <c r="E1171" s="2">
        <v>0.3576388888888889</v>
      </c>
      <c r="F1171" t="s">
        <v>566</v>
      </c>
      <c r="G1171" t="s">
        <v>23</v>
      </c>
      <c r="H1171" t="s">
        <v>772</v>
      </c>
      <c r="I1171" t="s">
        <v>231</v>
      </c>
      <c r="J1171" t="s">
        <v>555</v>
      </c>
      <c r="K1171" t="s">
        <v>862</v>
      </c>
      <c r="L1171" t="s">
        <v>843</v>
      </c>
    </row>
    <row r="1172" spans="1:12" x14ac:dyDescent="0.2">
      <c r="A1172">
        <v>2016</v>
      </c>
      <c r="B1172" s="1">
        <v>42419</v>
      </c>
      <c r="C1172" s="3">
        <f t="shared" si="36"/>
        <v>2016</v>
      </c>
      <c r="D1172" s="3">
        <f t="shared" si="37"/>
        <v>2</v>
      </c>
      <c r="E1172" s="2">
        <v>0.91666666666666663</v>
      </c>
      <c r="F1172" t="s">
        <v>89</v>
      </c>
      <c r="G1172" t="s">
        <v>90</v>
      </c>
      <c r="H1172" t="s">
        <v>770</v>
      </c>
      <c r="I1172" t="s">
        <v>231</v>
      </c>
      <c r="J1172" t="s">
        <v>555</v>
      </c>
      <c r="K1172" t="s">
        <v>862</v>
      </c>
      <c r="L1172" t="s">
        <v>843</v>
      </c>
    </row>
    <row r="1173" spans="1:12" x14ac:dyDescent="0.2">
      <c r="A1173">
        <v>2016</v>
      </c>
      <c r="B1173" s="1">
        <v>42424</v>
      </c>
      <c r="C1173" s="3">
        <f t="shared" si="36"/>
        <v>2016</v>
      </c>
      <c r="D1173" s="3">
        <f t="shared" si="37"/>
        <v>2</v>
      </c>
      <c r="E1173" s="2">
        <v>0.61458333333333337</v>
      </c>
      <c r="F1173" t="s">
        <v>10</v>
      </c>
      <c r="G1173" t="s">
        <v>11</v>
      </c>
      <c r="H1173" t="s">
        <v>772</v>
      </c>
      <c r="I1173" t="s">
        <v>8</v>
      </c>
      <c r="J1173" t="s">
        <v>555</v>
      </c>
      <c r="K1173" t="s">
        <v>862</v>
      </c>
      <c r="L1173" t="s">
        <v>843</v>
      </c>
    </row>
    <row r="1174" spans="1:12" x14ac:dyDescent="0.2">
      <c r="A1174">
        <v>2016</v>
      </c>
      <c r="B1174" s="1">
        <v>42425</v>
      </c>
      <c r="C1174" s="3">
        <f t="shared" si="36"/>
        <v>2016</v>
      </c>
      <c r="D1174" s="3">
        <f t="shared" si="37"/>
        <v>2</v>
      </c>
      <c r="E1174" s="2">
        <v>7.2222222222222215E-2</v>
      </c>
      <c r="F1174" t="s">
        <v>567</v>
      </c>
      <c r="G1174" t="s">
        <v>568</v>
      </c>
      <c r="H1174" t="s">
        <v>767</v>
      </c>
      <c r="I1174" t="s">
        <v>34</v>
      </c>
      <c r="J1174" t="s">
        <v>555</v>
      </c>
      <c r="K1174" t="s">
        <v>862</v>
      </c>
      <c r="L1174" t="s">
        <v>842</v>
      </c>
    </row>
    <row r="1175" spans="1:12" x14ac:dyDescent="0.2">
      <c r="A1175">
        <v>2016</v>
      </c>
      <c r="B1175" s="1">
        <v>42430</v>
      </c>
      <c r="C1175" s="3">
        <f t="shared" si="36"/>
        <v>2016</v>
      </c>
      <c r="D1175" s="3">
        <f t="shared" si="37"/>
        <v>3</v>
      </c>
      <c r="E1175" s="2">
        <v>0.625</v>
      </c>
      <c r="F1175" t="s">
        <v>145</v>
      </c>
      <c r="G1175" t="s">
        <v>146</v>
      </c>
      <c r="H1175" t="s">
        <v>778</v>
      </c>
      <c r="I1175" t="s">
        <v>117</v>
      </c>
      <c r="J1175" t="s">
        <v>555</v>
      </c>
      <c r="K1175" t="s">
        <v>862</v>
      </c>
      <c r="L1175" t="s">
        <v>843</v>
      </c>
    </row>
    <row r="1176" spans="1:12" x14ac:dyDescent="0.2">
      <c r="A1176">
        <v>2016</v>
      </c>
      <c r="B1176" s="1">
        <v>42452</v>
      </c>
      <c r="C1176" s="3">
        <f t="shared" si="36"/>
        <v>2016</v>
      </c>
      <c r="D1176" s="3">
        <f t="shared" si="37"/>
        <v>3</v>
      </c>
      <c r="E1176" s="2">
        <v>0.20833333333333334</v>
      </c>
      <c r="F1176" t="s">
        <v>275</v>
      </c>
      <c r="G1176" t="s">
        <v>276</v>
      </c>
      <c r="H1176" t="s">
        <v>782</v>
      </c>
      <c r="I1176" t="s">
        <v>117</v>
      </c>
      <c r="J1176" t="s">
        <v>555</v>
      </c>
      <c r="K1176" t="s">
        <v>862</v>
      </c>
      <c r="L1176" t="s">
        <v>843</v>
      </c>
    </row>
    <row r="1177" spans="1:12" x14ac:dyDescent="0.2">
      <c r="A1177">
        <v>2016</v>
      </c>
      <c r="B1177" s="1">
        <v>42478</v>
      </c>
      <c r="C1177" s="3">
        <f t="shared" si="36"/>
        <v>2016</v>
      </c>
      <c r="D1177" s="3">
        <f t="shared" si="37"/>
        <v>4</v>
      </c>
      <c r="E1177" s="2">
        <v>0.21180555555555555</v>
      </c>
      <c r="F1177" t="s">
        <v>12</v>
      </c>
      <c r="G1177" t="s">
        <v>13</v>
      </c>
      <c r="H1177" t="s">
        <v>780</v>
      </c>
      <c r="I1177" t="s">
        <v>334</v>
      </c>
      <c r="J1177" t="s">
        <v>555</v>
      </c>
      <c r="K1177" t="s">
        <v>862</v>
      </c>
      <c r="L1177" t="s">
        <v>842</v>
      </c>
    </row>
    <row r="1178" spans="1:12" x14ac:dyDescent="0.2">
      <c r="A1178">
        <v>2016</v>
      </c>
      <c r="B1178" s="1">
        <v>42487</v>
      </c>
      <c r="C1178" s="3">
        <f t="shared" si="36"/>
        <v>2016</v>
      </c>
      <c r="D1178" s="3">
        <f t="shared" si="37"/>
        <v>4</v>
      </c>
      <c r="E1178" s="2">
        <v>0.24305555555555555</v>
      </c>
      <c r="F1178" t="s">
        <v>12</v>
      </c>
      <c r="G1178" t="s">
        <v>13</v>
      </c>
      <c r="H1178" t="s">
        <v>780</v>
      </c>
      <c r="I1178" t="s">
        <v>334</v>
      </c>
      <c r="J1178" t="s">
        <v>555</v>
      </c>
      <c r="K1178" t="s">
        <v>862</v>
      </c>
      <c r="L1178" t="s">
        <v>842</v>
      </c>
    </row>
    <row r="1179" spans="1:12" x14ac:dyDescent="0.2">
      <c r="A1179">
        <v>2016</v>
      </c>
      <c r="B1179" s="1">
        <v>42500</v>
      </c>
      <c r="C1179" s="3">
        <f t="shared" si="36"/>
        <v>2016</v>
      </c>
      <c r="D1179" s="3">
        <f t="shared" si="37"/>
        <v>5</v>
      </c>
      <c r="E1179" s="2">
        <v>0.86458333333333337</v>
      </c>
      <c r="F1179" t="s">
        <v>12</v>
      </c>
      <c r="G1179" t="s">
        <v>13</v>
      </c>
      <c r="H1179" t="s">
        <v>780</v>
      </c>
      <c r="I1179" t="s">
        <v>334</v>
      </c>
      <c r="J1179" t="s">
        <v>555</v>
      </c>
      <c r="K1179" t="s">
        <v>862</v>
      </c>
      <c r="L1179" t="s">
        <v>842</v>
      </c>
    </row>
    <row r="1180" spans="1:12" x14ac:dyDescent="0.2">
      <c r="A1180">
        <v>2016</v>
      </c>
      <c r="B1180" s="1">
        <v>42509</v>
      </c>
      <c r="C1180" s="3">
        <f t="shared" si="36"/>
        <v>2016</v>
      </c>
      <c r="D1180" s="3">
        <f t="shared" si="37"/>
        <v>5</v>
      </c>
      <c r="E1180" s="2">
        <v>0.9</v>
      </c>
      <c r="F1180" t="s">
        <v>330</v>
      </c>
      <c r="G1180" t="s">
        <v>331</v>
      </c>
      <c r="H1180" t="s">
        <v>782</v>
      </c>
      <c r="I1180" t="s">
        <v>117</v>
      </c>
      <c r="J1180" t="s">
        <v>561</v>
      </c>
      <c r="K1180" t="s">
        <v>862</v>
      </c>
      <c r="L1180" t="s">
        <v>842</v>
      </c>
    </row>
    <row r="1181" spans="1:12" x14ac:dyDescent="0.2">
      <c r="A1181">
        <v>2016</v>
      </c>
      <c r="B1181" s="1">
        <v>42510</v>
      </c>
      <c r="C1181" s="3">
        <f t="shared" si="36"/>
        <v>2016</v>
      </c>
      <c r="D1181" s="3">
        <f t="shared" si="37"/>
        <v>5</v>
      </c>
      <c r="E1181" s="2">
        <v>0</v>
      </c>
      <c r="F1181" t="s">
        <v>95</v>
      </c>
      <c r="G1181" t="s">
        <v>96</v>
      </c>
      <c r="H1181" t="s">
        <v>780</v>
      </c>
      <c r="I1181" t="s">
        <v>8</v>
      </c>
      <c r="J1181" t="s">
        <v>555</v>
      </c>
      <c r="K1181" t="s">
        <v>862</v>
      </c>
      <c r="L1181" t="s">
        <v>842</v>
      </c>
    </row>
    <row r="1182" spans="1:12" x14ac:dyDescent="0.2">
      <c r="A1182">
        <v>2016</v>
      </c>
      <c r="B1182" s="1">
        <v>42510</v>
      </c>
      <c r="C1182" s="3">
        <f t="shared" si="36"/>
        <v>2016</v>
      </c>
      <c r="D1182" s="3">
        <f t="shared" si="37"/>
        <v>5</v>
      </c>
      <c r="E1182" s="2">
        <v>5.2083333333333336E-2</v>
      </c>
      <c r="F1182" t="s">
        <v>95</v>
      </c>
      <c r="G1182" t="s">
        <v>96</v>
      </c>
      <c r="H1182" t="s">
        <v>780</v>
      </c>
      <c r="I1182" t="s">
        <v>8</v>
      </c>
      <c r="J1182" t="s">
        <v>555</v>
      </c>
      <c r="K1182" t="s">
        <v>862</v>
      </c>
      <c r="L1182" t="s">
        <v>842</v>
      </c>
    </row>
    <row r="1183" spans="1:12" x14ac:dyDescent="0.2">
      <c r="A1183">
        <v>2016</v>
      </c>
      <c r="B1183" s="1">
        <v>42516</v>
      </c>
      <c r="C1183" s="3">
        <f t="shared" si="36"/>
        <v>2016</v>
      </c>
      <c r="D1183" s="3">
        <f t="shared" si="37"/>
        <v>5</v>
      </c>
      <c r="E1183" s="2">
        <v>0.89513888888888893</v>
      </c>
      <c r="F1183" t="s">
        <v>32</v>
      </c>
      <c r="G1183" t="s">
        <v>33</v>
      </c>
      <c r="H1183" t="s">
        <v>767</v>
      </c>
      <c r="I1183" t="s">
        <v>34</v>
      </c>
      <c r="J1183" t="s">
        <v>555</v>
      </c>
      <c r="K1183" t="s">
        <v>862</v>
      </c>
      <c r="L1183" t="s">
        <v>843</v>
      </c>
    </row>
    <row r="1184" spans="1:12" x14ac:dyDescent="0.2">
      <c r="A1184">
        <v>2016</v>
      </c>
      <c r="B1184" s="1">
        <v>42538</v>
      </c>
      <c r="C1184" s="3">
        <f t="shared" si="36"/>
        <v>2016</v>
      </c>
      <c r="D1184" s="3">
        <f t="shared" si="37"/>
        <v>6</v>
      </c>
      <c r="E1184" s="2">
        <v>0.65277777777777779</v>
      </c>
      <c r="F1184" t="s">
        <v>181</v>
      </c>
      <c r="G1184" t="s">
        <v>182</v>
      </c>
      <c r="H1184" t="s">
        <v>772</v>
      </c>
      <c r="I1184" t="s">
        <v>8</v>
      </c>
      <c r="J1184" t="s">
        <v>555</v>
      </c>
      <c r="K1184" t="s">
        <v>862</v>
      </c>
      <c r="L1184" t="s">
        <v>842</v>
      </c>
    </row>
    <row r="1185" spans="1:12" x14ac:dyDescent="0.2">
      <c r="A1185">
        <v>2016</v>
      </c>
      <c r="B1185" s="1">
        <v>42556</v>
      </c>
      <c r="C1185" s="3">
        <f t="shared" si="36"/>
        <v>2016</v>
      </c>
      <c r="D1185" s="3">
        <f t="shared" si="37"/>
        <v>7</v>
      </c>
      <c r="E1185" s="2">
        <v>0.11458333333333333</v>
      </c>
      <c r="F1185" t="s">
        <v>12</v>
      </c>
      <c r="G1185" t="s">
        <v>13</v>
      </c>
      <c r="H1185" t="s">
        <v>780</v>
      </c>
      <c r="I1185" t="s">
        <v>334</v>
      </c>
      <c r="J1185" t="s">
        <v>555</v>
      </c>
      <c r="K1185" t="s">
        <v>862</v>
      </c>
      <c r="L1185" t="s">
        <v>842</v>
      </c>
    </row>
    <row r="1186" spans="1:12" x14ac:dyDescent="0.2">
      <c r="A1186">
        <v>2016</v>
      </c>
      <c r="B1186" s="1">
        <v>42556</v>
      </c>
      <c r="C1186" s="3">
        <f t="shared" si="36"/>
        <v>2016</v>
      </c>
      <c r="D1186" s="3">
        <f t="shared" si="37"/>
        <v>7</v>
      </c>
      <c r="E1186" s="2">
        <v>0.72916666666666663</v>
      </c>
      <c r="F1186" t="s">
        <v>569</v>
      </c>
      <c r="G1186" t="s">
        <v>570</v>
      </c>
      <c r="H1186" t="s">
        <v>770</v>
      </c>
      <c r="I1186" t="s">
        <v>210</v>
      </c>
      <c r="J1186" t="s">
        <v>555</v>
      </c>
      <c r="K1186" t="s">
        <v>862</v>
      </c>
      <c r="L1186" t="s">
        <v>842</v>
      </c>
    </row>
    <row r="1187" spans="1:12" x14ac:dyDescent="0.2">
      <c r="A1187">
        <v>2016</v>
      </c>
      <c r="B1187" s="1">
        <v>42558</v>
      </c>
      <c r="C1187" s="3">
        <f t="shared" si="36"/>
        <v>2016</v>
      </c>
      <c r="D1187" s="3">
        <f t="shared" si="37"/>
        <v>7</v>
      </c>
      <c r="E1187" s="2">
        <v>0.18055555555555555</v>
      </c>
      <c r="F1187" t="s">
        <v>571</v>
      </c>
      <c r="G1187" t="s">
        <v>572</v>
      </c>
      <c r="H1187" t="s">
        <v>786</v>
      </c>
      <c r="I1187" t="s">
        <v>8</v>
      </c>
      <c r="J1187" t="s">
        <v>555</v>
      </c>
      <c r="K1187" t="s">
        <v>862</v>
      </c>
      <c r="L1187" t="s">
        <v>842</v>
      </c>
    </row>
    <row r="1188" spans="1:12" x14ac:dyDescent="0.2">
      <c r="A1188">
        <v>2016</v>
      </c>
      <c r="B1188" s="1">
        <v>42559</v>
      </c>
      <c r="C1188" s="3">
        <f t="shared" si="36"/>
        <v>2016</v>
      </c>
      <c r="D1188" s="3">
        <f t="shared" si="37"/>
        <v>7</v>
      </c>
      <c r="E1188" s="2">
        <v>0.75</v>
      </c>
      <c r="F1188" t="s">
        <v>324</v>
      </c>
      <c r="G1188" t="s">
        <v>325</v>
      </c>
      <c r="H1188" t="s">
        <v>774</v>
      </c>
      <c r="I1188" t="s">
        <v>231</v>
      </c>
      <c r="J1188" t="s">
        <v>555</v>
      </c>
      <c r="K1188" t="s">
        <v>862</v>
      </c>
      <c r="L1188" t="s">
        <v>842</v>
      </c>
    </row>
    <row r="1189" spans="1:12" x14ac:dyDescent="0.2">
      <c r="A1189">
        <v>2016</v>
      </c>
      <c r="B1189" s="1">
        <v>42559</v>
      </c>
      <c r="C1189" s="3">
        <f t="shared" si="36"/>
        <v>2016</v>
      </c>
      <c r="D1189" s="3">
        <f t="shared" si="37"/>
        <v>7</v>
      </c>
      <c r="E1189" s="2">
        <v>0.79166666666666663</v>
      </c>
      <c r="F1189" t="s">
        <v>254</v>
      </c>
      <c r="G1189" t="s">
        <v>90</v>
      </c>
      <c r="H1189" t="s">
        <v>770</v>
      </c>
      <c r="I1189" t="s">
        <v>231</v>
      </c>
      <c r="J1189" t="s">
        <v>555</v>
      </c>
      <c r="K1189" t="s">
        <v>862</v>
      </c>
      <c r="L1189" t="s">
        <v>842</v>
      </c>
    </row>
    <row r="1190" spans="1:12" x14ac:dyDescent="0.2">
      <c r="A1190">
        <v>2016</v>
      </c>
      <c r="B1190" s="1">
        <v>42559</v>
      </c>
      <c r="C1190" s="3">
        <f t="shared" si="36"/>
        <v>2016</v>
      </c>
      <c r="D1190" s="3">
        <f t="shared" si="37"/>
        <v>7</v>
      </c>
      <c r="E1190" s="2">
        <v>0.86805555555555558</v>
      </c>
      <c r="F1190" t="s">
        <v>39</v>
      </c>
      <c r="G1190" t="s">
        <v>40</v>
      </c>
      <c r="H1190" t="s">
        <v>772</v>
      </c>
      <c r="I1190" t="s">
        <v>8</v>
      </c>
      <c r="J1190" t="s">
        <v>555</v>
      </c>
      <c r="K1190" t="s">
        <v>862</v>
      </c>
      <c r="L1190" t="s">
        <v>842</v>
      </c>
    </row>
    <row r="1191" spans="1:12" x14ac:dyDescent="0.2">
      <c r="A1191">
        <v>2016</v>
      </c>
      <c r="B1191" s="1">
        <v>42560</v>
      </c>
      <c r="C1191" s="3">
        <f t="shared" si="36"/>
        <v>2016</v>
      </c>
      <c r="D1191" s="3">
        <f t="shared" si="37"/>
        <v>7</v>
      </c>
      <c r="E1191" s="2">
        <v>0.73958333333333337</v>
      </c>
      <c r="F1191" t="s">
        <v>12</v>
      </c>
      <c r="G1191" t="s">
        <v>13</v>
      </c>
      <c r="H1191" t="s">
        <v>780</v>
      </c>
      <c r="I1191" t="s">
        <v>334</v>
      </c>
      <c r="J1191" t="s">
        <v>555</v>
      </c>
      <c r="K1191" t="s">
        <v>762</v>
      </c>
      <c r="L1191" t="s">
        <v>803</v>
      </c>
    </row>
    <row r="1192" spans="1:12" x14ac:dyDescent="0.2">
      <c r="A1192">
        <v>2016</v>
      </c>
      <c r="B1192" s="1">
        <v>42563</v>
      </c>
      <c r="C1192" s="3">
        <f t="shared" si="36"/>
        <v>2016</v>
      </c>
      <c r="D1192" s="3">
        <f t="shared" si="37"/>
        <v>7</v>
      </c>
      <c r="E1192" s="2">
        <v>0.59027777777777779</v>
      </c>
      <c r="F1192" t="s">
        <v>180</v>
      </c>
      <c r="G1192" t="s">
        <v>180</v>
      </c>
      <c r="H1192" t="s">
        <v>180</v>
      </c>
      <c r="I1192" t="s">
        <v>180</v>
      </c>
      <c r="J1192" t="s">
        <v>560</v>
      </c>
      <c r="K1192" t="s">
        <v>762</v>
      </c>
      <c r="L1192" t="s">
        <v>803</v>
      </c>
    </row>
    <row r="1193" spans="1:12" x14ac:dyDescent="0.2">
      <c r="A1193">
        <v>2016</v>
      </c>
      <c r="B1193" s="1">
        <v>42565</v>
      </c>
      <c r="C1193" s="3">
        <f t="shared" si="36"/>
        <v>2016</v>
      </c>
      <c r="D1193" s="3">
        <f t="shared" si="37"/>
        <v>7</v>
      </c>
      <c r="E1193" s="2">
        <v>0.61388888888888893</v>
      </c>
      <c r="F1193" t="s">
        <v>86</v>
      </c>
      <c r="G1193" t="s">
        <v>87</v>
      </c>
      <c r="H1193" t="s">
        <v>780</v>
      </c>
      <c r="I1193" t="s">
        <v>42</v>
      </c>
      <c r="J1193" t="s">
        <v>555</v>
      </c>
      <c r="K1193" t="s">
        <v>862</v>
      </c>
      <c r="L1193" t="s">
        <v>842</v>
      </c>
    </row>
    <row r="1194" spans="1:12" x14ac:dyDescent="0.2">
      <c r="A1194">
        <v>2016</v>
      </c>
      <c r="B1194" s="1">
        <v>42565</v>
      </c>
      <c r="C1194" s="3">
        <f t="shared" si="36"/>
        <v>2016</v>
      </c>
      <c r="D1194" s="3">
        <f t="shared" si="37"/>
        <v>7</v>
      </c>
      <c r="E1194" s="2">
        <v>0.6875</v>
      </c>
      <c r="F1194" t="s">
        <v>225</v>
      </c>
      <c r="G1194" t="s">
        <v>226</v>
      </c>
      <c r="H1194" t="s">
        <v>780</v>
      </c>
      <c r="I1194" t="s">
        <v>573</v>
      </c>
      <c r="J1194" t="s">
        <v>555</v>
      </c>
      <c r="K1194" t="s">
        <v>862</v>
      </c>
      <c r="L1194" t="s">
        <v>842</v>
      </c>
    </row>
    <row r="1195" spans="1:12" x14ac:dyDescent="0.2">
      <c r="A1195">
        <v>2016</v>
      </c>
      <c r="B1195" s="1">
        <v>42565</v>
      </c>
      <c r="C1195" s="3">
        <f t="shared" si="36"/>
        <v>2016</v>
      </c>
      <c r="D1195" s="3">
        <f t="shared" si="37"/>
        <v>7</v>
      </c>
      <c r="E1195" s="2">
        <v>0.72916666666666663</v>
      </c>
      <c r="F1195" t="s">
        <v>574</v>
      </c>
      <c r="G1195" t="s">
        <v>575</v>
      </c>
      <c r="H1195" t="s">
        <v>780</v>
      </c>
      <c r="I1195" t="s">
        <v>42</v>
      </c>
      <c r="J1195" t="s">
        <v>555</v>
      </c>
      <c r="K1195" t="s">
        <v>862</v>
      </c>
      <c r="L1195" t="s">
        <v>842</v>
      </c>
    </row>
    <row r="1196" spans="1:12" x14ac:dyDescent="0.2">
      <c r="A1196">
        <v>2016</v>
      </c>
      <c r="B1196" s="1">
        <v>42572</v>
      </c>
      <c r="C1196" s="3">
        <f t="shared" si="36"/>
        <v>2016</v>
      </c>
      <c r="D1196" s="3">
        <f t="shared" si="37"/>
        <v>7</v>
      </c>
      <c r="E1196" s="2">
        <v>0.80625000000000002</v>
      </c>
      <c r="F1196" t="s">
        <v>180</v>
      </c>
      <c r="G1196" t="s">
        <v>180</v>
      </c>
      <c r="H1196" t="s">
        <v>180</v>
      </c>
      <c r="I1196" t="s">
        <v>180</v>
      </c>
      <c r="J1196" t="s">
        <v>560</v>
      </c>
      <c r="K1196" t="s">
        <v>762</v>
      </c>
      <c r="L1196" t="s">
        <v>803</v>
      </c>
    </row>
    <row r="1197" spans="1:12" x14ac:dyDescent="0.2">
      <c r="A1197">
        <v>2016</v>
      </c>
      <c r="B1197" s="1">
        <v>42573</v>
      </c>
      <c r="C1197" s="3">
        <f t="shared" si="36"/>
        <v>2016</v>
      </c>
      <c r="D1197" s="3">
        <f t="shared" si="37"/>
        <v>7</v>
      </c>
      <c r="E1197" s="2">
        <v>0.99305555555555558</v>
      </c>
      <c r="F1197" t="s">
        <v>266</v>
      </c>
      <c r="G1197" t="s">
        <v>267</v>
      </c>
      <c r="H1197" t="s">
        <v>767</v>
      </c>
      <c r="I1197" t="s">
        <v>34</v>
      </c>
      <c r="J1197" t="s">
        <v>555</v>
      </c>
      <c r="K1197" t="s">
        <v>862</v>
      </c>
      <c r="L1197" t="s">
        <v>842</v>
      </c>
    </row>
    <row r="1198" spans="1:12" x14ac:dyDescent="0.2">
      <c r="A1198">
        <v>2016</v>
      </c>
      <c r="B1198" s="1">
        <v>42574</v>
      </c>
      <c r="C1198" s="3">
        <f t="shared" si="36"/>
        <v>2016</v>
      </c>
      <c r="D1198" s="3">
        <f t="shared" si="37"/>
        <v>7</v>
      </c>
      <c r="E1198" s="2">
        <v>0.8125</v>
      </c>
      <c r="F1198" t="s">
        <v>576</v>
      </c>
      <c r="G1198" t="s">
        <v>577</v>
      </c>
      <c r="H1198" t="s">
        <v>767</v>
      </c>
      <c r="I1198" t="s">
        <v>34</v>
      </c>
      <c r="J1198" t="s">
        <v>555</v>
      </c>
      <c r="K1198" t="s">
        <v>862</v>
      </c>
      <c r="L1198" t="s">
        <v>842</v>
      </c>
    </row>
    <row r="1199" spans="1:12" x14ac:dyDescent="0.2">
      <c r="A1199">
        <v>2016</v>
      </c>
      <c r="B1199" s="1">
        <v>42577</v>
      </c>
      <c r="C1199" s="3">
        <f t="shared" si="36"/>
        <v>2016</v>
      </c>
      <c r="D1199" s="3">
        <f t="shared" si="37"/>
        <v>7</v>
      </c>
      <c r="E1199" s="2">
        <v>0.78541666666666665</v>
      </c>
      <c r="F1199" t="s">
        <v>180</v>
      </c>
      <c r="G1199" t="s">
        <v>180</v>
      </c>
      <c r="H1199" t="s">
        <v>180</v>
      </c>
      <c r="I1199" t="s">
        <v>180</v>
      </c>
      <c r="J1199" t="s">
        <v>560</v>
      </c>
      <c r="K1199" t="s">
        <v>762</v>
      </c>
      <c r="L1199" t="s">
        <v>803</v>
      </c>
    </row>
    <row r="1200" spans="1:12" x14ac:dyDescent="0.2">
      <c r="A1200">
        <v>2016</v>
      </c>
      <c r="B1200" s="1">
        <v>42578</v>
      </c>
      <c r="C1200" s="3">
        <f t="shared" si="36"/>
        <v>2016</v>
      </c>
      <c r="D1200" s="3">
        <f t="shared" si="37"/>
        <v>7</v>
      </c>
      <c r="E1200" s="2">
        <v>0.78472222222222221</v>
      </c>
      <c r="F1200" t="s">
        <v>180</v>
      </c>
      <c r="G1200" t="s">
        <v>180</v>
      </c>
      <c r="H1200" t="s">
        <v>180</v>
      </c>
      <c r="I1200" t="s">
        <v>180</v>
      </c>
      <c r="J1200" t="s">
        <v>560</v>
      </c>
      <c r="K1200" t="s">
        <v>762</v>
      </c>
      <c r="L1200" t="s">
        <v>803</v>
      </c>
    </row>
    <row r="1201" spans="1:12" x14ac:dyDescent="0.2">
      <c r="A1201">
        <v>2016</v>
      </c>
      <c r="B1201" s="1">
        <v>42579</v>
      </c>
      <c r="C1201" s="3">
        <f t="shared" si="36"/>
        <v>2016</v>
      </c>
      <c r="D1201" s="3">
        <f t="shared" si="37"/>
        <v>7</v>
      </c>
      <c r="E1201" s="2">
        <v>0.78541666666666665</v>
      </c>
      <c r="F1201" t="s">
        <v>180</v>
      </c>
      <c r="G1201" t="s">
        <v>180</v>
      </c>
      <c r="H1201" t="s">
        <v>180</v>
      </c>
      <c r="I1201" t="s">
        <v>180</v>
      </c>
      <c r="J1201" t="s">
        <v>560</v>
      </c>
      <c r="K1201" t="s">
        <v>762</v>
      </c>
      <c r="L1201" t="s">
        <v>803</v>
      </c>
    </row>
    <row r="1202" spans="1:12" x14ac:dyDescent="0.2">
      <c r="A1202">
        <v>2016</v>
      </c>
      <c r="B1202" s="1">
        <v>42593</v>
      </c>
      <c r="C1202" s="3">
        <f t="shared" si="36"/>
        <v>2016</v>
      </c>
      <c r="D1202" s="3">
        <f t="shared" si="37"/>
        <v>8</v>
      </c>
      <c r="E1202" s="2">
        <v>0.6875</v>
      </c>
      <c r="F1202" t="s">
        <v>48</v>
      </c>
      <c r="G1202" t="s">
        <v>49</v>
      </c>
      <c r="H1202" t="s">
        <v>766</v>
      </c>
      <c r="I1202" t="s">
        <v>231</v>
      </c>
      <c r="J1202" t="s">
        <v>555</v>
      </c>
      <c r="K1202" t="s">
        <v>862</v>
      </c>
      <c r="L1202" t="s">
        <v>842</v>
      </c>
    </row>
    <row r="1203" spans="1:12" x14ac:dyDescent="0.2">
      <c r="A1203">
        <v>2016</v>
      </c>
      <c r="B1203" s="1">
        <v>42602</v>
      </c>
      <c r="C1203" s="3">
        <f t="shared" si="36"/>
        <v>2016</v>
      </c>
      <c r="D1203" s="3">
        <f t="shared" si="37"/>
        <v>8</v>
      </c>
      <c r="E1203" s="2">
        <v>0.59583333333333333</v>
      </c>
      <c r="F1203" t="s">
        <v>32</v>
      </c>
      <c r="G1203" t="s">
        <v>33</v>
      </c>
      <c r="H1203" t="s">
        <v>767</v>
      </c>
      <c r="I1203" t="s">
        <v>34</v>
      </c>
      <c r="J1203" t="s">
        <v>578</v>
      </c>
      <c r="K1203" t="s">
        <v>762</v>
      </c>
      <c r="L1203" t="s">
        <v>803</v>
      </c>
    </row>
    <row r="1204" spans="1:12" x14ac:dyDescent="0.2">
      <c r="A1204">
        <v>2016</v>
      </c>
      <c r="B1204" s="1">
        <v>42605</v>
      </c>
      <c r="C1204" s="3">
        <f t="shared" si="36"/>
        <v>2016</v>
      </c>
      <c r="D1204" s="3">
        <f t="shared" si="37"/>
        <v>8</v>
      </c>
      <c r="E1204" s="2">
        <v>0.70833333333333337</v>
      </c>
      <c r="F1204" t="s">
        <v>12</v>
      </c>
      <c r="G1204" t="s">
        <v>13</v>
      </c>
      <c r="H1204" t="s">
        <v>780</v>
      </c>
      <c r="I1204" t="s">
        <v>334</v>
      </c>
      <c r="J1204" t="s">
        <v>555</v>
      </c>
      <c r="K1204" t="s">
        <v>862</v>
      </c>
      <c r="L1204" t="s">
        <v>842</v>
      </c>
    </row>
    <row r="1205" spans="1:12" x14ac:dyDescent="0.2">
      <c r="A1205">
        <v>2016</v>
      </c>
      <c r="B1205" s="1">
        <v>42606</v>
      </c>
      <c r="C1205" s="3">
        <f t="shared" si="36"/>
        <v>2016</v>
      </c>
      <c r="D1205" s="3">
        <f t="shared" si="37"/>
        <v>8</v>
      </c>
      <c r="E1205" s="2">
        <v>0.75902777777777775</v>
      </c>
      <c r="F1205" t="s">
        <v>180</v>
      </c>
      <c r="G1205" t="s">
        <v>180</v>
      </c>
      <c r="H1205" t="s">
        <v>180</v>
      </c>
      <c r="I1205" t="s">
        <v>180</v>
      </c>
      <c r="J1205" t="s">
        <v>560</v>
      </c>
      <c r="K1205" t="s">
        <v>762</v>
      </c>
      <c r="L1205" t="s">
        <v>803</v>
      </c>
    </row>
    <row r="1206" spans="1:12" x14ac:dyDescent="0.2">
      <c r="A1206">
        <v>2016</v>
      </c>
      <c r="B1206" s="1">
        <v>42614</v>
      </c>
      <c r="C1206" s="3">
        <f t="shared" si="36"/>
        <v>2016</v>
      </c>
      <c r="D1206" s="3">
        <f t="shared" si="37"/>
        <v>9</v>
      </c>
      <c r="E1206" s="2">
        <v>0.91666666666666663</v>
      </c>
      <c r="F1206" t="s">
        <v>93</v>
      </c>
      <c r="G1206" t="s">
        <v>94</v>
      </c>
      <c r="H1206" t="s">
        <v>772</v>
      </c>
      <c r="I1206" t="s">
        <v>20</v>
      </c>
      <c r="J1206" t="s">
        <v>555</v>
      </c>
      <c r="K1206" t="s">
        <v>862</v>
      </c>
      <c r="L1206" t="s">
        <v>845</v>
      </c>
    </row>
    <row r="1207" spans="1:12" x14ac:dyDescent="0.2">
      <c r="A1207">
        <v>2016</v>
      </c>
      <c r="B1207" s="1">
        <v>42615</v>
      </c>
      <c r="C1207" s="3">
        <f t="shared" si="36"/>
        <v>2016</v>
      </c>
      <c r="D1207" s="3">
        <f t="shared" si="37"/>
        <v>9</v>
      </c>
      <c r="E1207" s="2">
        <v>2.7777777777777776E-2</v>
      </c>
      <c r="F1207" t="s">
        <v>93</v>
      </c>
      <c r="G1207" t="s">
        <v>94</v>
      </c>
      <c r="H1207" t="s">
        <v>772</v>
      </c>
      <c r="I1207" t="s">
        <v>20</v>
      </c>
      <c r="J1207" t="s">
        <v>555</v>
      </c>
      <c r="K1207" t="s">
        <v>862</v>
      </c>
      <c r="L1207" t="s">
        <v>845</v>
      </c>
    </row>
    <row r="1208" spans="1:12" x14ac:dyDescent="0.2">
      <c r="A1208">
        <v>2016</v>
      </c>
      <c r="B1208" s="1">
        <v>42615</v>
      </c>
      <c r="C1208" s="3">
        <f t="shared" si="36"/>
        <v>2016</v>
      </c>
      <c r="D1208" s="3">
        <f t="shared" si="37"/>
        <v>9</v>
      </c>
      <c r="E1208" s="2">
        <v>0.16666666666666666</v>
      </c>
      <c r="F1208" t="s">
        <v>93</v>
      </c>
      <c r="G1208" t="s">
        <v>94</v>
      </c>
      <c r="H1208" t="s">
        <v>772</v>
      </c>
      <c r="I1208" t="s">
        <v>20</v>
      </c>
      <c r="J1208" t="s">
        <v>555</v>
      </c>
      <c r="K1208" t="s">
        <v>862</v>
      </c>
      <c r="L1208" t="s">
        <v>845</v>
      </c>
    </row>
    <row r="1209" spans="1:12" x14ac:dyDescent="0.2">
      <c r="A1209">
        <v>2016</v>
      </c>
      <c r="B1209" s="1">
        <v>42615</v>
      </c>
      <c r="C1209" s="3">
        <f t="shared" si="36"/>
        <v>2016</v>
      </c>
      <c r="D1209" s="3">
        <f t="shared" si="37"/>
        <v>9</v>
      </c>
      <c r="E1209" s="2">
        <v>0.23958333333333334</v>
      </c>
      <c r="F1209" t="s">
        <v>155</v>
      </c>
      <c r="G1209" t="s">
        <v>156</v>
      </c>
      <c r="H1209" t="s">
        <v>772</v>
      </c>
      <c r="I1209" t="s">
        <v>8</v>
      </c>
      <c r="J1209" t="s">
        <v>555</v>
      </c>
      <c r="K1209" t="s">
        <v>862</v>
      </c>
      <c r="L1209" t="s">
        <v>845</v>
      </c>
    </row>
    <row r="1210" spans="1:12" x14ac:dyDescent="0.2">
      <c r="A1210">
        <v>2016</v>
      </c>
      <c r="B1210" s="1">
        <v>42624</v>
      </c>
      <c r="C1210" s="3">
        <f t="shared" si="36"/>
        <v>2016</v>
      </c>
      <c r="D1210" s="3">
        <f t="shared" si="37"/>
        <v>9</v>
      </c>
      <c r="E1210" s="2">
        <v>0.50347222222222221</v>
      </c>
      <c r="F1210" t="s">
        <v>266</v>
      </c>
      <c r="G1210" t="s">
        <v>267</v>
      </c>
      <c r="H1210" t="s">
        <v>767</v>
      </c>
      <c r="I1210" t="s">
        <v>34</v>
      </c>
      <c r="J1210" t="s">
        <v>555</v>
      </c>
      <c r="K1210" t="s">
        <v>862</v>
      </c>
      <c r="L1210" t="s">
        <v>842</v>
      </c>
    </row>
    <row r="1211" spans="1:12" x14ac:dyDescent="0.2">
      <c r="A1211">
        <v>2016</v>
      </c>
      <c r="B1211" s="1">
        <v>42625</v>
      </c>
      <c r="C1211" s="3">
        <f t="shared" si="36"/>
        <v>2016</v>
      </c>
      <c r="D1211" s="3">
        <f t="shared" si="37"/>
        <v>9</v>
      </c>
      <c r="E1211" s="2">
        <v>0.52083333333333337</v>
      </c>
      <c r="F1211" t="s">
        <v>16</v>
      </c>
      <c r="G1211" t="s">
        <v>17</v>
      </c>
      <c r="H1211" t="s">
        <v>782</v>
      </c>
      <c r="I1211" t="s">
        <v>117</v>
      </c>
      <c r="J1211" t="s">
        <v>826</v>
      </c>
      <c r="K1211" t="s">
        <v>862</v>
      </c>
      <c r="L1211" t="s">
        <v>842</v>
      </c>
    </row>
    <row r="1212" spans="1:12" x14ac:dyDescent="0.2">
      <c r="A1212">
        <v>2016</v>
      </c>
      <c r="B1212" s="1">
        <v>42634</v>
      </c>
      <c r="C1212" s="3">
        <f t="shared" si="36"/>
        <v>2016</v>
      </c>
      <c r="D1212" s="3">
        <f t="shared" si="37"/>
        <v>9</v>
      </c>
      <c r="E1212" s="2">
        <v>0.60416666666666663</v>
      </c>
      <c r="F1212" t="s">
        <v>180</v>
      </c>
      <c r="G1212" t="s">
        <v>180</v>
      </c>
      <c r="H1212" t="s">
        <v>180</v>
      </c>
      <c r="I1212" t="s">
        <v>180</v>
      </c>
      <c r="J1212" t="s">
        <v>560</v>
      </c>
      <c r="K1212" t="s">
        <v>762</v>
      </c>
      <c r="L1212" t="s">
        <v>803</v>
      </c>
    </row>
    <row r="1213" spans="1:12" x14ac:dyDescent="0.2">
      <c r="A1213">
        <v>2016</v>
      </c>
      <c r="B1213" s="1">
        <v>42635</v>
      </c>
      <c r="C1213" s="3">
        <f t="shared" si="36"/>
        <v>2016</v>
      </c>
      <c r="D1213" s="3">
        <f t="shared" si="37"/>
        <v>9</v>
      </c>
      <c r="E1213" s="2">
        <v>0.45555555555555555</v>
      </c>
      <c r="F1213" t="s">
        <v>290</v>
      </c>
      <c r="G1213" t="s">
        <v>291</v>
      </c>
      <c r="H1213" t="s">
        <v>770</v>
      </c>
      <c r="I1213" t="s">
        <v>210</v>
      </c>
      <c r="J1213" t="s">
        <v>827</v>
      </c>
      <c r="K1213" t="s">
        <v>862</v>
      </c>
      <c r="L1213" t="s">
        <v>842</v>
      </c>
    </row>
    <row r="1214" spans="1:12" x14ac:dyDescent="0.2">
      <c r="A1214">
        <v>2016</v>
      </c>
      <c r="B1214" s="1">
        <v>42645</v>
      </c>
      <c r="C1214" s="3">
        <f t="shared" si="36"/>
        <v>2016</v>
      </c>
      <c r="D1214" s="3">
        <f t="shared" si="37"/>
        <v>10</v>
      </c>
      <c r="E1214" s="2">
        <v>0.97916666666666663</v>
      </c>
      <c r="F1214" t="s">
        <v>330</v>
      </c>
      <c r="G1214" t="s">
        <v>331</v>
      </c>
      <c r="H1214" t="s">
        <v>782</v>
      </c>
      <c r="I1214" t="s">
        <v>117</v>
      </c>
      <c r="J1214" t="s">
        <v>579</v>
      </c>
      <c r="K1214" t="s">
        <v>862</v>
      </c>
      <c r="L1214" t="s">
        <v>843</v>
      </c>
    </row>
    <row r="1215" spans="1:12" x14ac:dyDescent="0.2">
      <c r="A1215">
        <v>2016</v>
      </c>
      <c r="B1215" s="1">
        <v>42649</v>
      </c>
      <c r="C1215" s="3">
        <f t="shared" si="36"/>
        <v>2016</v>
      </c>
      <c r="D1215" s="3">
        <f t="shared" si="37"/>
        <v>10</v>
      </c>
      <c r="E1215" s="2">
        <v>0.8125</v>
      </c>
      <c r="F1215" t="s">
        <v>93</v>
      </c>
      <c r="G1215" t="s">
        <v>94</v>
      </c>
      <c r="H1215" t="s">
        <v>772</v>
      </c>
      <c r="I1215" t="s">
        <v>20</v>
      </c>
      <c r="J1215" t="s">
        <v>555</v>
      </c>
      <c r="K1215" t="s">
        <v>862</v>
      </c>
      <c r="L1215" t="s">
        <v>845</v>
      </c>
    </row>
    <row r="1216" spans="1:12" x14ac:dyDescent="0.2">
      <c r="A1216">
        <v>2016</v>
      </c>
      <c r="B1216" s="1">
        <v>42650</v>
      </c>
      <c r="C1216" s="3">
        <f t="shared" si="36"/>
        <v>2016</v>
      </c>
      <c r="D1216" s="3">
        <f t="shared" si="37"/>
        <v>10</v>
      </c>
      <c r="E1216" s="2">
        <v>0.33333333333333331</v>
      </c>
      <c r="F1216" t="s">
        <v>93</v>
      </c>
      <c r="G1216" t="s">
        <v>94</v>
      </c>
      <c r="H1216" t="s">
        <v>772</v>
      </c>
      <c r="I1216" t="s">
        <v>20</v>
      </c>
      <c r="J1216" t="s">
        <v>555</v>
      </c>
      <c r="K1216" t="s">
        <v>862</v>
      </c>
      <c r="L1216" t="s">
        <v>845</v>
      </c>
    </row>
    <row r="1217" spans="1:12" x14ac:dyDescent="0.2">
      <c r="A1217">
        <v>2016</v>
      </c>
      <c r="B1217" s="1">
        <v>42650</v>
      </c>
      <c r="C1217" s="3">
        <f t="shared" si="36"/>
        <v>2016</v>
      </c>
      <c r="D1217" s="3">
        <f t="shared" si="37"/>
        <v>10</v>
      </c>
      <c r="E1217" s="2">
        <v>0.68194444444444446</v>
      </c>
      <c r="F1217" t="s">
        <v>155</v>
      </c>
      <c r="G1217" t="s">
        <v>156</v>
      </c>
      <c r="H1217" t="s">
        <v>772</v>
      </c>
      <c r="I1217" t="s">
        <v>8</v>
      </c>
      <c r="J1217" t="s">
        <v>555</v>
      </c>
      <c r="K1217" t="s">
        <v>862</v>
      </c>
      <c r="L1217" t="s">
        <v>845</v>
      </c>
    </row>
    <row r="1218" spans="1:12" x14ac:dyDescent="0.2">
      <c r="A1218">
        <v>2016</v>
      </c>
      <c r="B1218" s="1">
        <v>42650</v>
      </c>
      <c r="C1218" s="3">
        <f t="shared" si="36"/>
        <v>2016</v>
      </c>
      <c r="D1218" s="3">
        <f t="shared" si="37"/>
        <v>10</v>
      </c>
      <c r="E1218" s="2">
        <v>0.94791666666666663</v>
      </c>
      <c r="F1218" t="s">
        <v>93</v>
      </c>
      <c r="G1218" t="s">
        <v>94</v>
      </c>
      <c r="H1218" t="s">
        <v>772</v>
      </c>
      <c r="I1218" t="s">
        <v>20</v>
      </c>
      <c r="J1218" t="s">
        <v>555</v>
      </c>
      <c r="K1218" t="s">
        <v>862</v>
      </c>
      <c r="L1218" t="s">
        <v>845</v>
      </c>
    </row>
    <row r="1219" spans="1:12" x14ac:dyDescent="0.2">
      <c r="A1219">
        <v>2016</v>
      </c>
      <c r="B1219" s="1">
        <v>42651</v>
      </c>
      <c r="C1219" s="3">
        <f t="shared" ref="C1219:C1282" si="38">YEAR(B1219)</f>
        <v>2016</v>
      </c>
      <c r="D1219" s="3">
        <f t="shared" ref="D1219:D1282" si="39">MONTH(B1219)</f>
        <v>10</v>
      </c>
      <c r="E1219" s="2">
        <v>4.8611111111111112E-2</v>
      </c>
      <c r="F1219" t="s">
        <v>6</v>
      </c>
      <c r="G1219" t="s">
        <v>7</v>
      </c>
      <c r="H1219" t="s">
        <v>772</v>
      </c>
      <c r="I1219" t="s">
        <v>8</v>
      </c>
      <c r="J1219" t="s">
        <v>555</v>
      </c>
      <c r="K1219" t="s">
        <v>862</v>
      </c>
      <c r="L1219" t="s">
        <v>845</v>
      </c>
    </row>
    <row r="1220" spans="1:12" x14ac:dyDescent="0.2">
      <c r="A1220">
        <v>2016</v>
      </c>
      <c r="B1220" s="1">
        <v>42651</v>
      </c>
      <c r="C1220" s="3">
        <f t="shared" si="38"/>
        <v>2016</v>
      </c>
      <c r="D1220" s="3">
        <f t="shared" si="39"/>
        <v>10</v>
      </c>
      <c r="E1220" s="2">
        <v>0.34791666666666665</v>
      </c>
      <c r="F1220" t="s">
        <v>10</v>
      </c>
      <c r="G1220" t="s">
        <v>11</v>
      </c>
      <c r="H1220" t="s">
        <v>772</v>
      </c>
      <c r="I1220" t="s">
        <v>8</v>
      </c>
      <c r="J1220" t="s">
        <v>555</v>
      </c>
      <c r="K1220" t="s">
        <v>862</v>
      </c>
      <c r="L1220" t="s">
        <v>845</v>
      </c>
    </row>
    <row r="1221" spans="1:12" x14ac:dyDescent="0.2">
      <c r="A1221">
        <v>2016</v>
      </c>
      <c r="B1221" s="1">
        <v>42651</v>
      </c>
      <c r="C1221" s="3">
        <f t="shared" si="38"/>
        <v>2016</v>
      </c>
      <c r="D1221" s="3">
        <f t="shared" si="39"/>
        <v>10</v>
      </c>
      <c r="E1221" s="2">
        <v>0.58680555555555558</v>
      </c>
      <c r="F1221" t="s">
        <v>39</v>
      </c>
      <c r="G1221" t="s">
        <v>40</v>
      </c>
      <c r="H1221" t="s">
        <v>772</v>
      </c>
      <c r="I1221" t="s">
        <v>8</v>
      </c>
      <c r="J1221" t="s">
        <v>561</v>
      </c>
      <c r="K1221" t="s">
        <v>862</v>
      </c>
      <c r="L1221" t="s">
        <v>845</v>
      </c>
    </row>
    <row r="1222" spans="1:12" x14ac:dyDescent="0.2">
      <c r="A1222">
        <v>2016</v>
      </c>
      <c r="B1222" s="1">
        <v>42671</v>
      </c>
      <c r="C1222" s="3">
        <f t="shared" si="38"/>
        <v>2016</v>
      </c>
      <c r="D1222" s="3">
        <f t="shared" si="39"/>
        <v>10</v>
      </c>
      <c r="E1222" s="2">
        <v>0.56180555555555556</v>
      </c>
      <c r="F1222" t="s">
        <v>44</v>
      </c>
      <c r="G1222" t="s">
        <v>45</v>
      </c>
      <c r="H1222" t="s">
        <v>777</v>
      </c>
      <c r="I1222" t="s">
        <v>117</v>
      </c>
      <c r="J1222" t="s">
        <v>800</v>
      </c>
      <c r="K1222" t="s">
        <v>862</v>
      </c>
      <c r="L1222" t="s">
        <v>842</v>
      </c>
    </row>
    <row r="1223" spans="1:12" x14ac:dyDescent="0.2">
      <c r="A1223">
        <v>2016</v>
      </c>
      <c r="B1223" s="1">
        <v>42734</v>
      </c>
      <c r="C1223" s="3">
        <f t="shared" si="38"/>
        <v>2016</v>
      </c>
      <c r="D1223" s="3">
        <f t="shared" si="39"/>
        <v>12</v>
      </c>
      <c r="E1223" s="2">
        <v>0.10416666666666667</v>
      </c>
      <c r="F1223" t="s">
        <v>232</v>
      </c>
      <c r="G1223" t="s">
        <v>233</v>
      </c>
      <c r="H1223" t="s">
        <v>767</v>
      </c>
      <c r="I1223" t="s">
        <v>34</v>
      </c>
      <c r="J1223" t="s">
        <v>555</v>
      </c>
      <c r="K1223" t="s">
        <v>862</v>
      </c>
      <c r="L1223" t="s">
        <v>843</v>
      </c>
    </row>
    <row r="1224" spans="1:12" x14ac:dyDescent="0.2">
      <c r="A1224">
        <v>2017</v>
      </c>
      <c r="B1224" s="1">
        <v>42743</v>
      </c>
      <c r="C1224" s="3">
        <f t="shared" si="38"/>
        <v>2017</v>
      </c>
      <c r="D1224" s="3">
        <f t="shared" si="39"/>
        <v>1</v>
      </c>
      <c r="E1224" s="2">
        <v>0.37986111111111109</v>
      </c>
      <c r="F1224" t="s">
        <v>44</v>
      </c>
      <c r="G1224" t="s">
        <v>45</v>
      </c>
      <c r="H1224" t="s">
        <v>777</v>
      </c>
      <c r="I1224" t="s">
        <v>117</v>
      </c>
      <c r="J1224" t="s">
        <v>555</v>
      </c>
      <c r="K1224" t="s">
        <v>862</v>
      </c>
      <c r="L1224" t="s">
        <v>843</v>
      </c>
    </row>
    <row r="1225" spans="1:12" x14ac:dyDescent="0.2">
      <c r="A1225">
        <v>2017</v>
      </c>
      <c r="B1225" s="1">
        <v>42745</v>
      </c>
      <c r="C1225" s="3">
        <f t="shared" si="38"/>
        <v>2017</v>
      </c>
      <c r="D1225" s="3">
        <f t="shared" si="39"/>
        <v>1</v>
      </c>
      <c r="E1225" s="2">
        <v>0.8125</v>
      </c>
      <c r="F1225" t="s">
        <v>44</v>
      </c>
      <c r="G1225" t="s">
        <v>45</v>
      </c>
      <c r="H1225" t="s">
        <v>777</v>
      </c>
      <c r="I1225" t="s">
        <v>117</v>
      </c>
      <c r="J1225" t="s">
        <v>555</v>
      </c>
      <c r="K1225" t="s">
        <v>862</v>
      </c>
      <c r="L1225" t="s">
        <v>842</v>
      </c>
    </row>
    <row r="1226" spans="1:12" x14ac:dyDescent="0.2">
      <c r="A1226">
        <v>2017</v>
      </c>
      <c r="B1226" s="1">
        <v>42750</v>
      </c>
      <c r="C1226" s="3">
        <f t="shared" si="38"/>
        <v>2017</v>
      </c>
      <c r="D1226" s="3">
        <f t="shared" si="39"/>
        <v>1</v>
      </c>
      <c r="E1226" s="2">
        <v>0.27430555555555558</v>
      </c>
      <c r="F1226" t="s">
        <v>44</v>
      </c>
      <c r="G1226" t="s">
        <v>45</v>
      </c>
      <c r="H1226" t="s">
        <v>777</v>
      </c>
      <c r="I1226" t="s">
        <v>117</v>
      </c>
      <c r="J1226" t="s">
        <v>555</v>
      </c>
      <c r="K1226" t="s">
        <v>862</v>
      </c>
      <c r="L1226" t="s">
        <v>843</v>
      </c>
    </row>
    <row r="1227" spans="1:12" x14ac:dyDescent="0.2">
      <c r="A1227">
        <v>2017</v>
      </c>
      <c r="B1227" s="1">
        <v>42753</v>
      </c>
      <c r="C1227" s="3">
        <f t="shared" si="38"/>
        <v>2017</v>
      </c>
      <c r="D1227" s="3">
        <f t="shared" si="39"/>
        <v>1</v>
      </c>
      <c r="E1227" s="2">
        <v>0.75347222222222221</v>
      </c>
      <c r="F1227" t="s">
        <v>44</v>
      </c>
      <c r="G1227" t="s">
        <v>45</v>
      </c>
      <c r="H1227" t="s">
        <v>777</v>
      </c>
      <c r="I1227" t="s">
        <v>117</v>
      </c>
      <c r="J1227" t="s">
        <v>555</v>
      </c>
      <c r="K1227" t="s">
        <v>862</v>
      </c>
      <c r="L1227" t="s">
        <v>842</v>
      </c>
    </row>
    <row r="1228" spans="1:12" x14ac:dyDescent="0.2">
      <c r="A1228">
        <v>2017</v>
      </c>
      <c r="B1228" s="1">
        <v>42757</v>
      </c>
      <c r="C1228" s="3">
        <f t="shared" si="38"/>
        <v>2017</v>
      </c>
      <c r="D1228" s="3">
        <f t="shared" si="39"/>
        <v>1</v>
      </c>
      <c r="E1228" s="2">
        <v>0.17708333333333334</v>
      </c>
      <c r="F1228" t="s">
        <v>44</v>
      </c>
      <c r="G1228" t="s">
        <v>45</v>
      </c>
      <c r="H1228" t="s">
        <v>777</v>
      </c>
      <c r="I1228" t="s">
        <v>117</v>
      </c>
      <c r="J1228" t="s">
        <v>555</v>
      </c>
      <c r="K1228" t="s">
        <v>862</v>
      </c>
      <c r="L1228" t="s">
        <v>842</v>
      </c>
    </row>
    <row r="1229" spans="1:12" x14ac:dyDescent="0.2">
      <c r="A1229">
        <v>2017</v>
      </c>
      <c r="B1229" s="1">
        <v>42757</v>
      </c>
      <c r="C1229" s="3">
        <f t="shared" si="38"/>
        <v>2017</v>
      </c>
      <c r="D1229" s="3">
        <f t="shared" si="39"/>
        <v>1</v>
      </c>
      <c r="E1229" s="2">
        <v>0.66666666666666663</v>
      </c>
      <c r="F1229" t="s">
        <v>181</v>
      </c>
      <c r="G1229" t="s">
        <v>182</v>
      </c>
      <c r="H1229" t="s">
        <v>772</v>
      </c>
      <c r="I1229" t="s">
        <v>8</v>
      </c>
      <c r="J1229" t="s">
        <v>555</v>
      </c>
      <c r="K1229" t="s">
        <v>862</v>
      </c>
      <c r="L1229" t="s">
        <v>842</v>
      </c>
    </row>
    <row r="1230" spans="1:12" x14ac:dyDescent="0.2">
      <c r="A1230">
        <v>2017</v>
      </c>
      <c r="B1230" s="1">
        <v>42768</v>
      </c>
      <c r="C1230" s="3">
        <f t="shared" si="38"/>
        <v>2017</v>
      </c>
      <c r="D1230" s="3">
        <f t="shared" si="39"/>
        <v>2</v>
      </c>
      <c r="E1230" s="2">
        <v>4.4444444444444446E-2</v>
      </c>
      <c r="F1230" t="s">
        <v>16</v>
      </c>
      <c r="G1230" t="s">
        <v>17</v>
      </c>
      <c r="H1230" t="s">
        <v>782</v>
      </c>
      <c r="I1230" t="s">
        <v>117</v>
      </c>
      <c r="J1230" t="s">
        <v>504</v>
      </c>
      <c r="K1230" t="s">
        <v>762</v>
      </c>
      <c r="L1230" t="s">
        <v>803</v>
      </c>
    </row>
    <row r="1231" spans="1:12" x14ac:dyDescent="0.2">
      <c r="A1231">
        <v>2017</v>
      </c>
      <c r="B1231" s="1">
        <v>42772</v>
      </c>
      <c r="C1231" s="3">
        <f t="shared" si="38"/>
        <v>2017</v>
      </c>
      <c r="D1231" s="3">
        <f t="shared" si="39"/>
        <v>2</v>
      </c>
      <c r="E1231" s="2">
        <v>4.1666666666666664E-2</v>
      </c>
      <c r="F1231" t="s">
        <v>145</v>
      </c>
      <c r="G1231" t="s">
        <v>146</v>
      </c>
      <c r="H1231" t="s">
        <v>778</v>
      </c>
      <c r="I1231" t="s">
        <v>117</v>
      </c>
      <c r="J1231" t="s">
        <v>555</v>
      </c>
      <c r="K1231" t="s">
        <v>862</v>
      </c>
      <c r="L1231" t="s">
        <v>843</v>
      </c>
    </row>
    <row r="1232" spans="1:12" x14ac:dyDescent="0.2">
      <c r="A1232">
        <v>2017</v>
      </c>
      <c r="B1232" s="1">
        <v>42775</v>
      </c>
      <c r="C1232" s="3">
        <f t="shared" si="38"/>
        <v>2017</v>
      </c>
      <c r="D1232" s="3">
        <f t="shared" si="39"/>
        <v>2</v>
      </c>
      <c r="E1232" s="2">
        <v>0.67013888888888884</v>
      </c>
      <c r="F1232" t="s">
        <v>563</v>
      </c>
      <c r="G1232" t="s">
        <v>564</v>
      </c>
      <c r="H1232" t="s">
        <v>767</v>
      </c>
      <c r="I1232" t="s">
        <v>34</v>
      </c>
      <c r="J1232" t="s">
        <v>555</v>
      </c>
      <c r="K1232" t="s">
        <v>862</v>
      </c>
      <c r="L1232" t="s">
        <v>843</v>
      </c>
    </row>
    <row r="1233" spans="1:12" x14ac:dyDescent="0.2">
      <c r="A1233">
        <v>2017</v>
      </c>
      <c r="B1233" s="1">
        <v>42783</v>
      </c>
      <c r="C1233" s="3">
        <f t="shared" si="38"/>
        <v>2017</v>
      </c>
      <c r="D1233" s="3">
        <f t="shared" si="39"/>
        <v>2</v>
      </c>
      <c r="E1233" s="2">
        <v>0.33958333333333335</v>
      </c>
      <c r="F1233" t="s">
        <v>44</v>
      </c>
      <c r="G1233" t="s">
        <v>45</v>
      </c>
      <c r="H1233" t="s">
        <v>777</v>
      </c>
      <c r="I1233" t="s">
        <v>117</v>
      </c>
      <c r="J1233" t="s">
        <v>555</v>
      </c>
      <c r="K1233" t="s">
        <v>862</v>
      </c>
      <c r="L1233" t="s">
        <v>842</v>
      </c>
    </row>
    <row r="1234" spans="1:12" x14ac:dyDescent="0.2">
      <c r="A1234">
        <v>2017</v>
      </c>
      <c r="B1234" s="1">
        <v>42783</v>
      </c>
      <c r="C1234" s="3">
        <f t="shared" si="38"/>
        <v>2017</v>
      </c>
      <c r="D1234" s="3">
        <f t="shared" si="39"/>
        <v>2</v>
      </c>
      <c r="E1234" s="2">
        <v>0.625</v>
      </c>
      <c r="F1234" t="s">
        <v>44</v>
      </c>
      <c r="G1234" t="s">
        <v>45</v>
      </c>
      <c r="H1234" t="s">
        <v>777</v>
      </c>
      <c r="I1234" t="s">
        <v>117</v>
      </c>
      <c r="J1234" t="s">
        <v>555</v>
      </c>
      <c r="K1234" t="s">
        <v>862</v>
      </c>
      <c r="L1234" t="s">
        <v>842</v>
      </c>
    </row>
    <row r="1235" spans="1:12" x14ac:dyDescent="0.2">
      <c r="A1235">
        <v>2017</v>
      </c>
      <c r="B1235" s="1">
        <v>42795</v>
      </c>
      <c r="C1235" s="3">
        <f t="shared" si="38"/>
        <v>2017</v>
      </c>
      <c r="D1235" s="3">
        <f t="shared" si="39"/>
        <v>3</v>
      </c>
      <c r="E1235" s="2">
        <v>0.35416666666666669</v>
      </c>
      <c r="F1235" t="s">
        <v>388</v>
      </c>
      <c r="G1235" t="s">
        <v>389</v>
      </c>
      <c r="H1235" t="s">
        <v>766</v>
      </c>
      <c r="I1235" t="s">
        <v>8</v>
      </c>
      <c r="J1235" t="s">
        <v>555</v>
      </c>
      <c r="K1235" t="s">
        <v>862</v>
      </c>
      <c r="L1235" t="s">
        <v>842</v>
      </c>
    </row>
    <row r="1236" spans="1:12" x14ac:dyDescent="0.2">
      <c r="A1236">
        <v>2017</v>
      </c>
      <c r="B1236" s="1">
        <v>42795</v>
      </c>
      <c r="C1236" s="3">
        <f t="shared" si="38"/>
        <v>2017</v>
      </c>
      <c r="D1236" s="3">
        <f t="shared" si="39"/>
        <v>3</v>
      </c>
      <c r="E1236" s="2">
        <v>0.49236111111111114</v>
      </c>
      <c r="F1236" t="s">
        <v>446</v>
      </c>
      <c r="G1236" t="s">
        <v>447</v>
      </c>
      <c r="H1236" t="s">
        <v>766</v>
      </c>
      <c r="I1236" t="s">
        <v>231</v>
      </c>
      <c r="J1236" t="s">
        <v>555</v>
      </c>
      <c r="K1236" t="s">
        <v>862</v>
      </c>
      <c r="L1236" t="s">
        <v>842</v>
      </c>
    </row>
    <row r="1237" spans="1:12" x14ac:dyDescent="0.2">
      <c r="A1237">
        <v>2017</v>
      </c>
      <c r="B1237" s="1">
        <v>42796</v>
      </c>
      <c r="C1237" s="3">
        <f t="shared" si="38"/>
        <v>2017</v>
      </c>
      <c r="D1237" s="3">
        <f t="shared" si="39"/>
        <v>3</v>
      </c>
      <c r="E1237" s="2">
        <v>0.51388888888888884</v>
      </c>
      <c r="F1237" t="s">
        <v>266</v>
      </c>
      <c r="G1237" t="s">
        <v>267</v>
      </c>
      <c r="H1237" t="s">
        <v>767</v>
      </c>
      <c r="I1237" t="s">
        <v>34</v>
      </c>
      <c r="J1237" t="s">
        <v>555</v>
      </c>
      <c r="K1237" t="s">
        <v>862</v>
      </c>
      <c r="L1237" t="s">
        <v>842</v>
      </c>
    </row>
    <row r="1238" spans="1:12" x14ac:dyDescent="0.2">
      <c r="A1238">
        <v>2017</v>
      </c>
      <c r="B1238" s="1">
        <v>42800</v>
      </c>
      <c r="C1238" s="3">
        <f t="shared" si="38"/>
        <v>2017</v>
      </c>
      <c r="D1238" s="3">
        <f t="shared" si="39"/>
        <v>3</v>
      </c>
      <c r="E1238" s="2">
        <v>0.83333333333333337</v>
      </c>
      <c r="F1238" t="s">
        <v>84</v>
      </c>
      <c r="G1238" t="s">
        <v>85</v>
      </c>
      <c r="H1238" t="s">
        <v>766</v>
      </c>
      <c r="I1238" t="s">
        <v>8</v>
      </c>
      <c r="J1238" t="s">
        <v>555</v>
      </c>
      <c r="K1238" t="s">
        <v>862</v>
      </c>
      <c r="L1238" t="s">
        <v>842</v>
      </c>
    </row>
    <row r="1239" spans="1:12" x14ac:dyDescent="0.2">
      <c r="A1239">
        <v>2017</v>
      </c>
      <c r="B1239" s="1">
        <v>42802</v>
      </c>
      <c r="C1239" s="3">
        <f t="shared" si="38"/>
        <v>2017</v>
      </c>
      <c r="D1239" s="3">
        <f t="shared" si="39"/>
        <v>3</v>
      </c>
      <c r="E1239" s="2">
        <v>0.39583333333333331</v>
      </c>
      <c r="F1239" t="s">
        <v>254</v>
      </c>
      <c r="G1239" t="s">
        <v>90</v>
      </c>
      <c r="H1239" t="s">
        <v>770</v>
      </c>
      <c r="I1239" t="s">
        <v>231</v>
      </c>
      <c r="J1239" t="s">
        <v>555</v>
      </c>
      <c r="K1239" t="s">
        <v>862</v>
      </c>
      <c r="L1239" t="s">
        <v>842</v>
      </c>
    </row>
    <row r="1240" spans="1:12" x14ac:dyDescent="0.2">
      <c r="A1240">
        <v>2017</v>
      </c>
      <c r="B1240" s="1">
        <v>42802</v>
      </c>
      <c r="C1240" s="3">
        <f t="shared" si="38"/>
        <v>2017</v>
      </c>
      <c r="D1240" s="3">
        <f t="shared" si="39"/>
        <v>3</v>
      </c>
      <c r="E1240" s="2">
        <v>0.47916666666666669</v>
      </c>
      <c r="F1240" t="s">
        <v>48</v>
      </c>
      <c r="G1240" t="s">
        <v>49</v>
      </c>
      <c r="H1240" t="s">
        <v>766</v>
      </c>
      <c r="I1240" t="s">
        <v>231</v>
      </c>
      <c r="J1240" t="s">
        <v>555</v>
      </c>
      <c r="K1240" t="s">
        <v>862</v>
      </c>
      <c r="L1240" t="s">
        <v>842</v>
      </c>
    </row>
    <row r="1241" spans="1:12" x14ac:dyDescent="0.2">
      <c r="A1241">
        <v>2017</v>
      </c>
      <c r="B1241" s="1">
        <v>42802</v>
      </c>
      <c r="C1241" s="3">
        <f t="shared" si="38"/>
        <v>2017</v>
      </c>
      <c r="D1241" s="3">
        <f t="shared" si="39"/>
        <v>3</v>
      </c>
      <c r="E1241" s="2">
        <v>0.5</v>
      </c>
      <c r="F1241" t="s">
        <v>89</v>
      </c>
      <c r="G1241" t="s">
        <v>90</v>
      </c>
      <c r="H1241" t="s">
        <v>770</v>
      </c>
      <c r="I1241" t="s">
        <v>231</v>
      </c>
      <c r="J1241" t="s">
        <v>555</v>
      </c>
      <c r="K1241" t="s">
        <v>862</v>
      </c>
      <c r="L1241" t="s">
        <v>842</v>
      </c>
    </row>
    <row r="1242" spans="1:12" x14ac:dyDescent="0.2">
      <c r="A1242">
        <v>2017</v>
      </c>
      <c r="B1242" s="1">
        <v>42802</v>
      </c>
      <c r="C1242" s="3">
        <f t="shared" si="38"/>
        <v>2017</v>
      </c>
      <c r="D1242" s="3">
        <f t="shared" si="39"/>
        <v>3</v>
      </c>
      <c r="E1242" s="2">
        <v>0.5625</v>
      </c>
      <c r="F1242" t="s">
        <v>32</v>
      </c>
      <c r="G1242" t="s">
        <v>33</v>
      </c>
      <c r="H1242" t="s">
        <v>767</v>
      </c>
      <c r="I1242" t="s">
        <v>34</v>
      </c>
      <c r="J1242" t="s">
        <v>555</v>
      </c>
      <c r="K1242" t="s">
        <v>862</v>
      </c>
      <c r="L1242" t="s">
        <v>842</v>
      </c>
    </row>
    <row r="1243" spans="1:12" x14ac:dyDescent="0.2">
      <c r="A1243">
        <v>2017</v>
      </c>
      <c r="B1243" s="1">
        <v>42802</v>
      </c>
      <c r="C1243" s="3">
        <f t="shared" si="38"/>
        <v>2017</v>
      </c>
      <c r="D1243" s="3">
        <f t="shared" si="39"/>
        <v>3</v>
      </c>
      <c r="E1243" s="2">
        <v>0.6479166666666667</v>
      </c>
      <c r="F1243" t="s">
        <v>32</v>
      </c>
      <c r="G1243" t="s">
        <v>33</v>
      </c>
      <c r="H1243" t="s">
        <v>767</v>
      </c>
      <c r="I1243" t="s">
        <v>34</v>
      </c>
      <c r="J1243" t="s">
        <v>555</v>
      </c>
      <c r="K1243" t="s">
        <v>862</v>
      </c>
      <c r="L1243" t="s">
        <v>842</v>
      </c>
    </row>
    <row r="1244" spans="1:12" x14ac:dyDescent="0.2">
      <c r="A1244">
        <v>2017</v>
      </c>
      <c r="B1244" s="1">
        <v>42808</v>
      </c>
      <c r="C1244" s="3">
        <f t="shared" si="38"/>
        <v>2017</v>
      </c>
      <c r="D1244" s="3">
        <f t="shared" si="39"/>
        <v>3</v>
      </c>
      <c r="E1244" s="2">
        <v>0.52222222222222225</v>
      </c>
      <c r="F1244" t="s">
        <v>266</v>
      </c>
      <c r="G1244" t="s">
        <v>267</v>
      </c>
      <c r="H1244" t="s">
        <v>767</v>
      </c>
      <c r="I1244" t="s">
        <v>34</v>
      </c>
      <c r="J1244" t="s">
        <v>555</v>
      </c>
      <c r="K1244" t="s">
        <v>862</v>
      </c>
      <c r="L1244" t="s">
        <v>843</v>
      </c>
    </row>
    <row r="1245" spans="1:12" x14ac:dyDescent="0.2">
      <c r="A1245">
        <v>2017</v>
      </c>
      <c r="B1245" s="1">
        <v>42815</v>
      </c>
      <c r="C1245" s="3">
        <f t="shared" si="38"/>
        <v>2017</v>
      </c>
      <c r="D1245" s="3">
        <f t="shared" si="39"/>
        <v>3</v>
      </c>
      <c r="E1245" s="2">
        <v>0.83333333333333337</v>
      </c>
      <c r="F1245" t="s">
        <v>155</v>
      </c>
      <c r="G1245" t="s">
        <v>156</v>
      </c>
      <c r="H1245" t="s">
        <v>772</v>
      </c>
      <c r="I1245" t="s">
        <v>8</v>
      </c>
      <c r="J1245" t="s">
        <v>555</v>
      </c>
      <c r="K1245" t="s">
        <v>862</v>
      </c>
      <c r="L1245" t="s">
        <v>842</v>
      </c>
    </row>
    <row r="1246" spans="1:12" x14ac:dyDescent="0.2">
      <c r="A1246">
        <v>2017</v>
      </c>
      <c r="B1246" s="1">
        <v>42823</v>
      </c>
      <c r="C1246" s="3">
        <f t="shared" si="38"/>
        <v>2017</v>
      </c>
      <c r="D1246" s="3">
        <f t="shared" si="39"/>
        <v>3</v>
      </c>
      <c r="E1246" s="2">
        <v>0.14583333333333334</v>
      </c>
      <c r="F1246" t="s">
        <v>12</v>
      </c>
      <c r="G1246" t="s">
        <v>13</v>
      </c>
      <c r="H1246" t="s">
        <v>780</v>
      </c>
      <c r="I1246" t="s">
        <v>334</v>
      </c>
      <c r="J1246" t="s">
        <v>555</v>
      </c>
      <c r="K1246" t="s">
        <v>862</v>
      </c>
      <c r="L1246" t="s">
        <v>842</v>
      </c>
    </row>
    <row r="1247" spans="1:12" x14ac:dyDescent="0.2">
      <c r="A1247">
        <v>2017</v>
      </c>
      <c r="B1247" s="1">
        <v>42828</v>
      </c>
      <c r="C1247" s="3">
        <f t="shared" si="38"/>
        <v>2017</v>
      </c>
      <c r="D1247" s="3">
        <f t="shared" si="39"/>
        <v>4</v>
      </c>
      <c r="E1247" s="2">
        <v>0.45833333333333331</v>
      </c>
      <c r="F1247" t="s">
        <v>112</v>
      </c>
      <c r="G1247" t="s">
        <v>113</v>
      </c>
      <c r="H1247" t="s">
        <v>772</v>
      </c>
      <c r="I1247" t="s">
        <v>8</v>
      </c>
      <c r="J1247" t="s">
        <v>555</v>
      </c>
      <c r="K1247" t="s">
        <v>862</v>
      </c>
      <c r="L1247" t="s">
        <v>842</v>
      </c>
    </row>
    <row r="1248" spans="1:12" x14ac:dyDescent="0.2">
      <c r="A1248">
        <v>2017</v>
      </c>
      <c r="B1248" s="1">
        <v>42831</v>
      </c>
      <c r="C1248" s="3">
        <f t="shared" si="38"/>
        <v>2017</v>
      </c>
      <c r="D1248" s="3">
        <f t="shared" si="39"/>
        <v>4</v>
      </c>
      <c r="E1248" s="2">
        <v>0.79166666666666663</v>
      </c>
      <c r="F1248" t="s">
        <v>44</v>
      </c>
      <c r="G1248" t="s">
        <v>45</v>
      </c>
      <c r="H1248" t="s">
        <v>777</v>
      </c>
      <c r="I1248" t="s">
        <v>117</v>
      </c>
      <c r="J1248" t="s">
        <v>555</v>
      </c>
      <c r="K1248" t="s">
        <v>862</v>
      </c>
      <c r="L1248" t="s">
        <v>842</v>
      </c>
    </row>
    <row r="1249" spans="1:12" x14ac:dyDescent="0.2">
      <c r="A1249">
        <v>2017</v>
      </c>
      <c r="B1249" s="1">
        <v>42832</v>
      </c>
      <c r="C1249" s="3">
        <f t="shared" si="38"/>
        <v>2017</v>
      </c>
      <c r="D1249" s="3">
        <f t="shared" si="39"/>
        <v>4</v>
      </c>
      <c r="E1249" s="2">
        <v>0.18958333333333333</v>
      </c>
      <c r="F1249" t="s">
        <v>281</v>
      </c>
      <c r="G1249" t="s">
        <v>282</v>
      </c>
      <c r="H1249" t="s">
        <v>778</v>
      </c>
      <c r="I1249" t="s">
        <v>117</v>
      </c>
      <c r="J1249" t="s">
        <v>555</v>
      </c>
      <c r="K1249" t="s">
        <v>862</v>
      </c>
      <c r="L1249" t="s">
        <v>842</v>
      </c>
    </row>
    <row r="1250" spans="1:12" x14ac:dyDescent="0.2">
      <c r="A1250">
        <v>2017</v>
      </c>
      <c r="B1250" s="1">
        <v>42832</v>
      </c>
      <c r="C1250" s="3">
        <f t="shared" si="38"/>
        <v>2017</v>
      </c>
      <c r="D1250" s="3">
        <f t="shared" si="39"/>
        <v>4</v>
      </c>
      <c r="E1250" s="2">
        <v>0.34375</v>
      </c>
      <c r="F1250" t="s">
        <v>281</v>
      </c>
      <c r="G1250" t="s">
        <v>282</v>
      </c>
      <c r="H1250" t="s">
        <v>778</v>
      </c>
      <c r="I1250" t="s">
        <v>117</v>
      </c>
      <c r="J1250" t="s">
        <v>555</v>
      </c>
      <c r="K1250" t="s">
        <v>862</v>
      </c>
      <c r="L1250" t="s">
        <v>842</v>
      </c>
    </row>
    <row r="1251" spans="1:12" x14ac:dyDescent="0.2">
      <c r="A1251">
        <v>2017</v>
      </c>
      <c r="B1251" s="1">
        <v>42846</v>
      </c>
      <c r="C1251" s="3">
        <f t="shared" si="38"/>
        <v>2017</v>
      </c>
      <c r="D1251" s="3">
        <f t="shared" si="39"/>
        <v>4</v>
      </c>
      <c r="E1251" s="2">
        <v>0.37916666666666665</v>
      </c>
      <c r="F1251" t="s">
        <v>44</v>
      </c>
      <c r="G1251" t="s">
        <v>45</v>
      </c>
      <c r="H1251" t="s">
        <v>777</v>
      </c>
      <c r="I1251" t="s">
        <v>117</v>
      </c>
      <c r="J1251" t="s">
        <v>555</v>
      </c>
      <c r="K1251" t="s">
        <v>862</v>
      </c>
      <c r="L1251" t="s">
        <v>842</v>
      </c>
    </row>
    <row r="1252" spans="1:12" x14ac:dyDescent="0.2">
      <c r="A1252">
        <v>2017</v>
      </c>
      <c r="B1252" s="1">
        <v>42849</v>
      </c>
      <c r="C1252" s="3">
        <f t="shared" si="38"/>
        <v>2017</v>
      </c>
      <c r="D1252" s="3">
        <f t="shared" si="39"/>
        <v>4</v>
      </c>
      <c r="E1252" s="2">
        <v>0.23055555555555557</v>
      </c>
      <c r="F1252" t="s">
        <v>39</v>
      </c>
      <c r="G1252" t="s">
        <v>40</v>
      </c>
      <c r="H1252" t="s">
        <v>772</v>
      </c>
      <c r="I1252" t="s">
        <v>8</v>
      </c>
      <c r="J1252" t="s">
        <v>555</v>
      </c>
      <c r="K1252" t="s">
        <v>862</v>
      </c>
      <c r="L1252" t="s">
        <v>842</v>
      </c>
    </row>
    <row r="1253" spans="1:12" x14ac:dyDescent="0.2">
      <c r="A1253">
        <v>2017</v>
      </c>
      <c r="B1253" s="1">
        <v>42855</v>
      </c>
      <c r="C1253" s="3">
        <f t="shared" si="38"/>
        <v>2017</v>
      </c>
      <c r="D1253" s="3">
        <f t="shared" si="39"/>
        <v>4</v>
      </c>
      <c r="E1253" s="2">
        <v>4.1666666666666664E-2</v>
      </c>
      <c r="F1253" t="s">
        <v>317</v>
      </c>
      <c r="G1253" t="s">
        <v>318</v>
      </c>
      <c r="H1253" t="s">
        <v>780</v>
      </c>
      <c r="I1253" t="s">
        <v>8</v>
      </c>
      <c r="J1253" t="s">
        <v>555</v>
      </c>
      <c r="K1253" t="s">
        <v>862</v>
      </c>
      <c r="L1253" t="s">
        <v>842</v>
      </c>
    </row>
    <row r="1254" spans="1:12" x14ac:dyDescent="0.2">
      <c r="A1254">
        <v>2017</v>
      </c>
      <c r="B1254" s="1">
        <v>42856</v>
      </c>
      <c r="C1254" s="3">
        <f t="shared" si="38"/>
        <v>2017</v>
      </c>
      <c r="D1254" s="3">
        <f t="shared" si="39"/>
        <v>5</v>
      </c>
      <c r="E1254" s="2">
        <v>0.96805555555555556</v>
      </c>
      <c r="F1254" t="s">
        <v>48</v>
      </c>
      <c r="G1254" t="s">
        <v>49</v>
      </c>
      <c r="H1254" t="s">
        <v>766</v>
      </c>
      <c r="I1254" t="s">
        <v>231</v>
      </c>
      <c r="J1254" t="s">
        <v>555</v>
      </c>
      <c r="K1254" t="s">
        <v>862</v>
      </c>
      <c r="L1254" t="s">
        <v>842</v>
      </c>
    </row>
    <row r="1255" spans="1:12" x14ac:dyDescent="0.2">
      <c r="A1255">
        <v>2017</v>
      </c>
      <c r="B1255" s="1">
        <v>42858</v>
      </c>
      <c r="C1255" s="3">
        <f t="shared" si="38"/>
        <v>2017</v>
      </c>
      <c r="D1255" s="3">
        <f t="shared" si="39"/>
        <v>5</v>
      </c>
      <c r="E1255" s="2">
        <v>0.79027777777777775</v>
      </c>
      <c r="F1255" t="s">
        <v>44</v>
      </c>
      <c r="G1255" t="s">
        <v>45</v>
      </c>
      <c r="H1255" t="s">
        <v>777</v>
      </c>
      <c r="I1255" t="s">
        <v>117</v>
      </c>
      <c r="J1255" t="s">
        <v>826</v>
      </c>
      <c r="K1255" t="s">
        <v>862</v>
      </c>
      <c r="L1255" t="s">
        <v>844</v>
      </c>
    </row>
    <row r="1256" spans="1:12" x14ac:dyDescent="0.2">
      <c r="A1256">
        <v>2017</v>
      </c>
      <c r="B1256" s="1">
        <v>42858</v>
      </c>
      <c r="C1256" s="3">
        <f t="shared" si="38"/>
        <v>2017</v>
      </c>
      <c r="D1256" s="3">
        <f t="shared" si="39"/>
        <v>5</v>
      </c>
      <c r="E1256" s="2">
        <v>0.79513888888888884</v>
      </c>
      <c r="F1256" t="s">
        <v>44</v>
      </c>
      <c r="G1256" t="s">
        <v>45</v>
      </c>
      <c r="H1256" t="s">
        <v>777</v>
      </c>
      <c r="I1256" t="s">
        <v>117</v>
      </c>
      <c r="J1256" t="s">
        <v>826</v>
      </c>
      <c r="K1256" t="s">
        <v>862</v>
      </c>
      <c r="L1256" t="s">
        <v>844</v>
      </c>
    </row>
    <row r="1257" spans="1:12" x14ac:dyDescent="0.2">
      <c r="A1257">
        <v>2017</v>
      </c>
      <c r="B1257" s="1">
        <v>42859</v>
      </c>
      <c r="C1257" s="3">
        <f t="shared" si="38"/>
        <v>2017</v>
      </c>
      <c r="D1257" s="3">
        <f t="shared" si="39"/>
        <v>5</v>
      </c>
      <c r="E1257" s="2">
        <v>0.20833333333333334</v>
      </c>
      <c r="F1257" t="s">
        <v>112</v>
      </c>
      <c r="G1257" t="s">
        <v>113</v>
      </c>
      <c r="H1257" t="s">
        <v>772</v>
      </c>
      <c r="I1257" t="s">
        <v>8</v>
      </c>
      <c r="J1257" t="s">
        <v>555</v>
      </c>
      <c r="K1257" t="s">
        <v>862</v>
      </c>
      <c r="L1257" t="s">
        <v>842</v>
      </c>
    </row>
    <row r="1258" spans="1:12" x14ac:dyDescent="0.2">
      <c r="A1258">
        <v>2017</v>
      </c>
      <c r="B1258" s="1">
        <v>42874</v>
      </c>
      <c r="C1258" s="3">
        <f t="shared" si="38"/>
        <v>2017</v>
      </c>
      <c r="D1258" s="3">
        <f t="shared" si="39"/>
        <v>5</v>
      </c>
      <c r="E1258" s="2">
        <v>0.22916666666666666</v>
      </c>
      <c r="F1258" t="s">
        <v>84</v>
      </c>
      <c r="G1258" t="s">
        <v>85</v>
      </c>
      <c r="H1258" t="s">
        <v>766</v>
      </c>
      <c r="I1258" t="s">
        <v>8</v>
      </c>
      <c r="J1258" t="s">
        <v>555</v>
      </c>
      <c r="K1258" t="s">
        <v>862</v>
      </c>
      <c r="L1258" t="s">
        <v>842</v>
      </c>
    </row>
    <row r="1259" spans="1:12" x14ac:dyDescent="0.2">
      <c r="A1259">
        <v>2017</v>
      </c>
      <c r="B1259" s="1">
        <v>42882</v>
      </c>
      <c r="C1259" s="3">
        <f t="shared" si="38"/>
        <v>2017</v>
      </c>
      <c r="D1259" s="3">
        <f t="shared" si="39"/>
        <v>5</v>
      </c>
      <c r="E1259" s="2">
        <v>0.95833333333333337</v>
      </c>
      <c r="F1259" t="s">
        <v>322</v>
      </c>
      <c r="G1259" t="s">
        <v>323</v>
      </c>
      <c r="H1259" t="s">
        <v>766</v>
      </c>
      <c r="I1259" t="s">
        <v>8</v>
      </c>
      <c r="J1259" t="s">
        <v>555</v>
      </c>
      <c r="K1259" t="s">
        <v>862</v>
      </c>
      <c r="L1259" t="s">
        <v>842</v>
      </c>
    </row>
    <row r="1260" spans="1:12" x14ac:dyDescent="0.2">
      <c r="A1260">
        <v>2017</v>
      </c>
      <c r="B1260" s="1">
        <v>42882</v>
      </c>
      <c r="C1260" s="3">
        <f t="shared" si="38"/>
        <v>2017</v>
      </c>
      <c r="D1260" s="3">
        <f t="shared" si="39"/>
        <v>5</v>
      </c>
      <c r="E1260" s="2">
        <v>0.96527777777777779</v>
      </c>
      <c r="F1260" t="s">
        <v>322</v>
      </c>
      <c r="G1260" t="s">
        <v>323</v>
      </c>
      <c r="H1260" t="s">
        <v>766</v>
      </c>
      <c r="I1260" t="s">
        <v>8</v>
      </c>
      <c r="J1260" t="s">
        <v>555</v>
      </c>
      <c r="K1260" t="s">
        <v>862</v>
      </c>
      <c r="L1260" t="s">
        <v>842</v>
      </c>
    </row>
    <row r="1261" spans="1:12" x14ac:dyDescent="0.2">
      <c r="A1261">
        <v>2017</v>
      </c>
      <c r="B1261" s="1">
        <v>42883</v>
      </c>
      <c r="C1261" s="3">
        <f t="shared" si="38"/>
        <v>2017</v>
      </c>
      <c r="D1261" s="3">
        <f t="shared" si="39"/>
        <v>5</v>
      </c>
      <c r="E1261" s="2">
        <v>0.8125</v>
      </c>
      <c r="F1261" t="s">
        <v>558</v>
      </c>
      <c r="G1261" t="s">
        <v>373</v>
      </c>
      <c r="H1261" t="s">
        <v>780</v>
      </c>
      <c r="I1261" t="s">
        <v>8</v>
      </c>
      <c r="J1261" t="s">
        <v>555</v>
      </c>
      <c r="K1261" t="s">
        <v>862</v>
      </c>
      <c r="L1261" t="s">
        <v>842</v>
      </c>
    </row>
    <row r="1262" spans="1:12" x14ac:dyDescent="0.2">
      <c r="A1262">
        <v>2017</v>
      </c>
      <c r="B1262" s="1">
        <v>42897</v>
      </c>
      <c r="C1262" s="3">
        <f t="shared" si="38"/>
        <v>2017</v>
      </c>
      <c r="D1262" s="3">
        <f t="shared" si="39"/>
        <v>6</v>
      </c>
      <c r="E1262" s="2">
        <v>0.29166666666666669</v>
      </c>
      <c r="F1262" t="s">
        <v>208</v>
      </c>
      <c r="G1262" t="s">
        <v>209</v>
      </c>
      <c r="H1262" t="s">
        <v>770</v>
      </c>
      <c r="I1262" t="s">
        <v>210</v>
      </c>
      <c r="J1262" t="s">
        <v>555</v>
      </c>
      <c r="K1262" t="s">
        <v>862</v>
      </c>
      <c r="L1262" t="s">
        <v>842</v>
      </c>
    </row>
    <row r="1263" spans="1:12" x14ac:dyDescent="0.2">
      <c r="A1263">
        <v>2017</v>
      </c>
      <c r="B1263" s="1">
        <v>42897</v>
      </c>
      <c r="C1263" s="3">
        <f t="shared" si="38"/>
        <v>2017</v>
      </c>
      <c r="D1263" s="3">
        <f t="shared" si="39"/>
        <v>6</v>
      </c>
      <c r="E1263" s="2">
        <v>0.55902777777777779</v>
      </c>
      <c r="F1263" t="s">
        <v>121</v>
      </c>
      <c r="G1263" t="s">
        <v>122</v>
      </c>
      <c r="H1263" t="s">
        <v>770</v>
      </c>
      <c r="I1263" t="s">
        <v>210</v>
      </c>
      <c r="J1263" t="s">
        <v>555</v>
      </c>
      <c r="K1263" t="s">
        <v>862</v>
      </c>
      <c r="L1263" t="s">
        <v>842</v>
      </c>
    </row>
    <row r="1264" spans="1:12" x14ac:dyDescent="0.2">
      <c r="A1264">
        <v>2017</v>
      </c>
      <c r="B1264" s="1">
        <v>42901</v>
      </c>
      <c r="C1264" s="3">
        <f t="shared" si="38"/>
        <v>2017</v>
      </c>
      <c r="D1264" s="3">
        <f t="shared" si="39"/>
        <v>6</v>
      </c>
      <c r="E1264" s="2">
        <v>0.70833333333333337</v>
      </c>
      <c r="F1264" t="s">
        <v>112</v>
      </c>
      <c r="G1264" t="s">
        <v>113</v>
      </c>
      <c r="H1264" t="s">
        <v>772</v>
      </c>
      <c r="I1264" t="s">
        <v>8</v>
      </c>
      <c r="J1264" t="s">
        <v>555</v>
      </c>
      <c r="K1264" t="s">
        <v>862</v>
      </c>
      <c r="L1264" t="s">
        <v>842</v>
      </c>
    </row>
    <row r="1265" spans="1:12" x14ac:dyDescent="0.2">
      <c r="A1265">
        <v>2017</v>
      </c>
      <c r="B1265" s="1">
        <v>42902</v>
      </c>
      <c r="C1265" s="3">
        <f t="shared" si="38"/>
        <v>2017</v>
      </c>
      <c r="D1265" s="3">
        <f t="shared" si="39"/>
        <v>6</v>
      </c>
      <c r="E1265" s="2">
        <v>0.83333333333333337</v>
      </c>
      <c r="F1265" t="s">
        <v>104</v>
      </c>
      <c r="G1265" t="s">
        <v>105</v>
      </c>
      <c r="H1265" t="s">
        <v>780</v>
      </c>
      <c r="I1265" t="s">
        <v>8</v>
      </c>
      <c r="J1265" t="s">
        <v>555</v>
      </c>
      <c r="K1265" t="s">
        <v>862</v>
      </c>
      <c r="L1265" t="s">
        <v>842</v>
      </c>
    </row>
    <row r="1266" spans="1:12" x14ac:dyDescent="0.2">
      <c r="A1266">
        <v>2017</v>
      </c>
      <c r="B1266" s="1">
        <v>42902</v>
      </c>
      <c r="C1266" s="3">
        <f t="shared" si="38"/>
        <v>2017</v>
      </c>
      <c r="D1266" s="3">
        <f t="shared" si="39"/>
        <v>6</v>
      </c>
      <c r="E1266" s="2">
        <v>0.83333333333333337</v>
      </c>
      <c r="F1266" t="s">
        <v>171</v>
      </c>
      <c r="G1266" t="s">
        <v>172</v>
      </c>
      <c r="H1266" t="s">
        <v>834</v>
      </c>
      <c r="I1266" t="s">
        <v>210</v>
      </c>
      <c r="J1266" t="s">
        <v>555</v>
      </c>
      <c r="K1266" t="s">
        <v>862</v>
      </c>
      <c r="L1266" t="s">
        <v>842</v>
      </c>
    </row>
    <row r="1267" spans="1:12" x14ac:dyDescent="0.2">
      <c r="A1267">
        <v>2017</v>
      </c>
      <c r="B1267" s="1">
        <v>42903</v>
      </c>
      <c r="C1267" s="3">
        <f t="shared" si="38"/>
        <v>2017</v>
      </c>
      <c r="D1267" s="3">
        <f t="shared" si="39"/>
        <v>6</v>
      </c>
      <c r="E1267" s="2">
        <v>0.875</v>
      </c>
      <c r="F1267" t="s">
        <v>571</v>
      </c>
      <c r="G1267" t="s">
        <v>572</v>
      </c>
      <c r="H1267" t="s">
        <v>786</v>
      </c>
      <c r="I1267" t="s">
        <v>210</v>
      </c>
      <c r="J1267" t="s">
        <v>555</v>
      </c>
      <c r="K1267" t="s">
        <v>862</v>
      </c>
      <c r="L1267" t="s">
        <v>842</v>
      </c>
    </row>
    <row r="1268" spans="1:12" x14ac:dyDescent="0.2">
      <c r="A1268">
        <v>2017</v>
      </c>
      <c r="B1268" s="1">
        <v>42908</v>
      </c>
      <c r="C1268" s="3">
        <f t="shared" si="38"/>
        <v>2017</v>
      </c>
      <c r="D1268" s="3">
        <f t="shared" si="39"/>
        <v>6</v>
      </c>
      <c r="E1268" s="2">
        <v>0.75</v>
      </c>
      <c r="F1268" t="s">
        <v>254</v>
      </c>
      <c r="G1268" t="s">
        <v>90</v>
      </c>
      <c r="H1268" t="s">
        <v>770</v>
      </c>
      <c r="I1268" t="s">
        <v>231</v>
      </c>
      <c r="J1268" t="s">
        <v>555</v>
      </c>
      <c r="K1268" t="s">
        <v>862</v>
      </c>
      <c r="L1268" t="s">
        <v>842</v>
      </c>
    </row>
    <row r="1269" spans="1:12" x14ac:dyDescent="0.2">
      <c r="A1269">
        <v>2017</v>
      </c>
      <c r="B1269" s="1">
        <v>42923</v>
      </c>
      <c r="C1269" s="3">
        <f t="shared" si="38"/>
        <v>2017</v>
      </c>
      <c r="D1269" s="3">
        <f t="shared" si="39"/>
        <v>7</v>
      </c>
      <c r="E1269" s="2">
        <v>0.14583333333333334</v>
      </c>
      <c r="F1269" t="s">
        <v>254</v>
      </c>
      <c r="G1269" t="s">
        <v>90</v>
      </c>
      <c r="H1269" t="s">
        <v>770</v>
      </c>
      <c r="I1269" t="s">
        <v>231</v>
      </c>
      <c r="J1269" t="s">
        <v>555</v>
      </c>
      <c r="K1269" t="s">
        <v>862</v>
      </c>
      <c r="L1269" t="s">
        <v>842</v>
      </c>
    </row>
    <row r="1270" spans="1:12" x14ac:dyDescent="0.2">
      <c r="A1270">
        <v>2017</v>
      </c>
      <c r="B1270" s="1">
        <v>42924</v>
      </c>
      <c r="C1270" s="3">
        <f t="shared" si="38"/>
        <v>2017</v>
      </c>
      <c r="D1270" s="3">
        <f t="shared" si="39"/>
        <v>7</v>
      </c>
      <c r="E1270" s="2">
        <v>0.78611111111111109</v>
      </c>
      <c r="F1270" t="s">
        <v>44</v>
      </c>
      <c r="G1270" t="s">
        <v>45</v>
      </c>
      <c r="H1270" t="s">
        <v>777</v>
      </c>
      <c r="I1270" t="s">
        <v>117</v>
      </c>
      <c r="J1270" t="s">
        <v>504</v>
      </c>
      <c r="K1270" t="s">
        <v>762</v>
      </c>
      <c r="L1270" t="s">
        <v>803</v>
      </c>
    </row>
    <row r="1271" spans="1:12" x14ac:dyDescent="0.2">
      <c r="A1271">
        <v>2017</v>
      </c>
      <c r="B1271" s="1">
        <v>42934</v>
      </c>
      <c r="C1271" s="3">
        <f t="shared" si="38"/>
        <v>2017</v>
      </c>
      <c r="D1271" s="3">
        <f t="shared" si="39"/>
        <v>7</v>
      </c>
      <c r="E1271" s="2">
        <v>0.68263888888888891</v>
      </c>
      <c r="F1271" t="s">
        <v>580</v>
      </c>
      <c r="G1271" t="s">
        <v>581</v>
      </c>
      <c r="H1271" t="s">
        <v>777</v>
      </c>
      <c r="I1271" t="s">
        <v>117</v>
      </c>
      <c r="J1271" t="s">
        <v>561</v>
      </c>
      <c r="K1271" t="s">
        <v>862</v>
      </c>
      <c r="L1271" t="s">
        <v>842</v>
      </c>
    </row>
    <row r="1272" spans="1:12" x14ac:dyDescent="0.2">
      <c r="A1272">
        <v>2017</v>
      </c>
      <c r="B1272" s="1">
        <v>42938</v>
      </c>
      <c r="C1272" s="3">
        <f t="shared" si="38"/>
        <v>2017</v>
      </c>
      <c r="D1272" s="3">
        <f t="shared" si="39"/>
        <v>7</v>
      </c>
      <c r="E1272" s="2">
        <v>0.91666666666666663</v>
      </c>
      <c r="F1272" t="s">
        <v>84</v>
      </c>
      <c r="G1272" t="s">
        <v>85</v>
      </c>
      <c r="H1272" t="s">
        <v>766</v>
      </c>
      <c r="I1272" t="s">
        <v>8</v>
      </c>
      <c r="J1272" t="s">
        <v>555</v>
      </c>
      <c r="K1272" t="s">
        <v>862</v>
      </c>
      <c r="L1272" t="s">
        <v>842</v>
      </c>
    </row>
    <row r="1273" spans="1:12" x14ac:dyDescent="0.2">
      <c r="A1273">
        <v>2017</v>
      </c>
      <c r="B1273" s="1">
        <v>42938</v>
      </c>
      <c r="C1273" s="3">
        <f t="shared" si="38"/>
        <v>2017</v>
      </c>
      <c r="D1273" s="3">
        <f t="shared" si="39"/>
        <v>7</v>
      </c>
      <c r="E1273" s="2">
        <v>0.91666666666666663</v>
      </c>
      <c r="F1273" t="s">
        <v>84</v>
      </c>
      <c r="G1273" t="s">
        <v>85</v>
      </c>
      <c r="H1273" t="s">
        <v>766</v>
      </c>
      <c r="I1273" t="s">
        <v>8</v>
      </c>
      <c r="J1273" t="s">
        <v>555</v>
      </c>
      <c r="K1273" t="s">
        <v>862</v>
      </c>
      <c r="L1273" t="s">
        <v>842</v>
      </c>
    </row>
    <row r="1274" spans="1:12" x14ac:dyDescent="0.2">
      <c r="A1274">
        <v>2017</v>
      </c>
      <c r="B1274" s="1">
        <v>42938</v>
      </c>
      <c r="C1274" s="3">
        <f t="shared" si="38"/>
        <v>2017</v>
      </c>
      <c r="D1274" s="3">
        <f t="shared" si="39"/>
        <v>7</v>
      </c>
      <c r="E1274" s="2">
        <v>0.91666666666666663</v>
      </c>
      <c r="F1274" t="s">
        <v>84</v>
      </c>
      <c r="G1274" t="s">
        <v>85</v>
      </c>
      <c r="H1274" t="s">
        <v>766</v>
      </c>
      <c r="I1274" t="s">
        <v>8</v>
      </c>
      <c r="J1274" t="s">
        <v>555</v>
      </c>
      <c r="K1274" t="s">
        <v>862</v>
      </c>
      <c r="L1274" t="s">
        <v>842</v>
      </c>
    </row>
    <row r="1275" spans="1:12" x14ac:dyDescent="0.2">
      <c r="A1275">
        <v>2017</v>
      </c>
      <c r="B1275" s="1">
        <v>42939</v>
      </c>
      <c r="C1275" s="3">
        <f t="shared" si="38"/>
        <v>2017</v>
      </c>
      <c r="D1275" s="3">
        <f t="shared" si="39"/>
        <v>7</v>
      </c>
      <c r="E1275" s="2">
        <v>0.16666666666666666</v>
      </c>
      <c r="F1275" t="s">
        <v>279</v>
      </c>
      <c r="G1275" t="s">
        <v>260</v>
      </c>
      <c r="H1275" t="s">
        <v>766</v>
      </c>
      <c r="I1275" t="s">
        <v>8</v>
      </c>
      <c r="J1275" t="s">
        <v>555</v>
      </c>
      <c r="K1275" t="s">
        <v>862</v>
      </c>
      <c r="L1275" t="s">
        <v>842</v>
      </c>
    </row>
    <row r="1276" spans="1:12" x14ac:dyDescent="0.2">
      <c r="A1276">
        <v>2017</v>
      </c>
      <c r="B1276" s="1">
        <v>42968</v>
      </c>
      <c r="C1276" s="3">
        <f t="shared" si="38"/>
        <v>2017</v>
      </c>
      <c r="D1276" s="3">
        <f t="shared" si="39"/>
        <v>8</v>
      </c>
      <c r="E1276" s="2">
        <v>0.9868055555555556</v>
      </c>
      <c r="F1276" t="s">
        <v>44</v>
      </c>
      <c r="G1276" t="s">
        <v>45</v>
      </c>
      <c r="H1276" t="s">
        <v>777</v>
      </c>
      <c r="I1276" t="s">
        <v>117</v>
      </c>
      <c r="J1276" t="s">
        <v>560</v>
      </c>
      <c r="K1276" t="s">
        <v>762</v>
      </c>
      <c r="L1276" t="s">
        <v>803</v>
      </c>
    </row>
    <row r="1277" spans="1:12" x14ac:dyDescent="0.2">
      <c r="A1277">
        <v>2017</v>
      </c>
      <c r="B1277" s="1">
        <v>42972</v>
      </c>
      <c r="C1277" s="3">
        <f t="shared" si="38"/>
        <v>2017</v>
      </c>
      <c r="D1277" s="3">
        <f t="shared" si="39"/>
        <v>8</v>
      </c>
      <c r="E1277" s="2">
        <v>0.76180555555555551</v>
      </c>
      <c r="F1277" t="s">
        <v>12</v>
      </c>
      <c r="G1277" t="s">
        <v>13</v>
      </c>
      <c r="H1277" t="s">
        <v>780</v>
      </c>
      <c r="I1277" t="s">
        <v>334</v>
      </c>
      <c r="J1277" t="s">
        <v>555</v>
      </c>
      <c r="K1277" t="s">
        <v>862</v>
      </c>
      <c r="L1277" t="s">
        <v>845</v>
      </c>
    </row>
    <row r="1278" spans="1:12" x14ac:dyDescent="0.2">
      <c r="A1278">
        <v>2017</v>
      </c>
      <c r="B1278" s="1">
        <v>42972</v>
      </c>
      <c r="C1278" s="3">
        <f t="shared" si="38"/>
        <v>2017</v>
      </c>
      <c r="D1278" s="3">
        <f t="shared" si="39"/>
        <v>8</v>
      </c>
      <c r="E1278" s="2">
        <v>0.77083333333333337</v>
      </c>
      <c r="F1278" t="s">
        <v>12</v>
      </c>
      <c r="G1278" t="s">
        <v>13</v>
      </c>
      <c r="H1278" t="s">
        <v>780</v>
      </c>
      <c r="I1278" t="s">
        <v>334</v>
      </c>
      <c r="J1278" t="s">
        <v>555</v>
      </c>
      <c r="K1278" t="s">
        <v>862</v>
      </c>
      <c r="L1278" t="s">
        <v>845</v>
      </c>
    </row>
    <row r="1279" spans="1:12" x14ac:dyDescent="0.2">
      <c r="A1279">
        <v>2017</v>
      </c>
      <c r="B1279" s="1">
        <v>42973</v>
      </c>
      <c r="C1279" s="3">
        <f t="shared" si="38"/>
        <v>2017</v>
      </c>
      <c r="D1279" s="3">
        <f t="shared" si="39"/>
        <v>8</v>
      </c>
      <c r="E1279" s="2">
        <v>0.26805555555555555</v>
      </c>
      <c r="F1279" t="s">
        <v>12</v>
      </c>
      <c r="G1279" t="s">
        <v>13</v>
      </c>
      <c r="H1279" t="s">
        <v>780</v>
      </c>
      <c r="I1279" t="s">
        <v>334</v>
      </c>
      <c r="J1279" t="s">
        <v>555</v>
      </c>
      <c r="K1279" t="s">
        <v>862</v>
      </c>
      <c r="L1279" t="s">
        <v>845</v>
      </c>
    </row>
    <row r="1280" spans="1:12" x14ac:dyDescent="0.2">
      <c r="A1280">
        <v>2017</v>
      </c>
      <c r="B1280" s="1">
        <v>42974</v>
      </c>
      <c r="C1280" s="3">
        <f t="shared" si="38"/>
        <v>2017</v>
      </c>
      <c r="D1280" s="3">
        <f t="shared" si="39"/>
        <v>8</v>
      </c>
      <c r="E1280" s="2">
        <v>0.21527777777777779</v>
      </c>
      <c r="F1280" t="s">
        <v>12</v>
      </c>
      <c r="G1280" t="s">
        <v>13</v>
      </c>
      <c r="H1280" t="s">
        <v>780</v>
      </c>
      <c r="I1280" t="s">
        <v>334</v>
      </c>
      <c r="J1280" t="s">
        <v>555</v>
      </c>
      <c r="K1280" t="s">
        <v>862</v>
      </c>
      <c r="L1280" t="s">
        <v>845</v>
      </c>
    </row>
    <row r="1281" spans="1:12" x14ac:dyDescent="0.2">
      <c r="A1281">
        <v>2017</v>
      </c>
      <c r="B1281" s="1">
        <v>42977</v>
      </c>
      <c r="C1281" s="3">
        <f t="shared" si="38"/>
        <v>2017</v>
      </c>
      <c r="D1281" s="3">
        <f t="shared" si="39"/>
        <v>8</v>
      </c>
      <c r="E1281" s="2">
        <v>9.375E-2</v>
      </c>
      <c r="F1281" t="s">
        <v>12</v>
      </c>
      <c r="G1281" t="s">
        <v>13</v>
      </c>
      <c r="H1281" t="s">
        <v>780</v>
      </c>
      <c r="I1281" t="s">
        <v>334</v>
      </c>
      <c r="J1281" t="s">
        <v>555</v>
      </c>
      <c r="K1281" t="s">
        <v>862</v>
      </c>
      <c r="L1281" t="s">
        <v>845</v>
      </c>
    </row>
    <row r="1282" spans="1:12" x14ac:dyDescent="0.2">
      <c r="A1282">
        <v>2017</v>
      </c>
      <c r="B1282" s="1">
        <v>42978</v>
      </c>
      <c r="C1282" s="3">
        <f t="shared" si="38"/>
        <v>2017</v>
      </c>
      <c r="D1282" s="3">
        <f t="shared" si="39"/>
        <v>8</v>
      </c>
      <c r="E1282" s="2">
        <v>0.61736111111111114</v>
      </c>
      <c r="F1282" t="s">
        <v>44</v>
      </c>
      <c r="G1282" t="s">
        <v>45</v>
      </c>
      <c r="H1282" t="s">
        <v>777</v>
      </c>
      <c r="I1282" t="s">
        <v>117</v>
      </c>
      <c r="J1282" t="s">
        <v>826</v>
      </c>
      <c r="K1282" t="s">
        <v>862</v>
      </c>
      <c r="L1282" t="s">
        <v>842</v>
      </c>
    </row>
    <row r="1283" spans="1:12" x14ac:dyDescent="0.2">
      <c r="A1283">
        <v>2017</v>
      </c>
      <c r="B1283" s="1">
        <v>42987</v>
      </c>
      <c r="C1283" s="3">
        <f t="shared" ref="C1283:C1346" si="40">YEAR(B1283)</f>
        <v>2017</v>
      </c>
      <c r="D1283" s="3">
        <f t="shared" ref="D1283:D1346" si="41">MONTH(B1283)</f>
        <v>9</v>
      </c>
      <c r="E1283" s="2">
        <v>0</v>
      </c>
      <c r="F1283" t="s">
        <v>93</v>
      </c>
      <c r="G1283" t="s">
        <v>94</v>
      </c>
      <c r="H1283" t="s">
        <v>772</v>
      </c>
      <c r="I1283" t="s">
        <v>20</v>
      </c>
      <c r="J1283" t="s">
        <v>555</v>
      </c>
      <c r="K1283" t="s">
        <v>862</v>
      </c>
      <c r="L1283" t="s">
        <v>845</v>
      </c>
    </row>
    <row r="1284" spans="1:12" x14ac:dyDescent="0.2">
      <c r="A1284">
        <v>2017</v>
      </c>
      <c r="B1284" s="1">
        <v>42987</v>
      </c>
      <c r="C1284" s="3">
        <f t="shared" si="40"/>
        <v>2017</v>
      </c>
      <c r="D1284" s="3">
        <f t="shared" si="41"/>
        <v>9</v>
      </c>
      <c r="E1284" s="2">
        <v>0.52083333333333337</v>
      </c>
      <c r="F1284" t="s">
        <v>93</v>
      </c>
      <c r="G1284" t="s">
        <v>94</v>
      </c>
      <c r="H1284" t="s">
        <v>772</v>
      </c>
      <c r="I1284" t="s">
        <v>20</v>
      </c>
      <c r="J1284" t="s">
        <v>555</v>
      </c>
      <c r="K1284" t="s">
        <v>862</v>
      </c>
      <c r="L1284" t="s">
        <v>845</v>
      </c>
    </row>
    <row r="1285" spans="1:12" x14ac:dyDescent="0.2">
      <c r="A1285">
        <v>2017</v>
      </c>
      <c r="B1285" s="1">
        <v>42988</v>
      </c>
      <c r="C1285" s="3">
        <f t="shared" si="40"/>
        <v>2017</v>
      </c>
      <c r="D1285" s="3">
        <f t="shared" si="41"/>
        <v>9</v>
      </c>
      <c r="E1285" s="2">
        <v>0.77430555555555558</v>
      </c>
      <c r="F1285" t="s">
        <v>93</v>
      </c>
      <c r="G1285" t="s">
        <v>94</v>
      </c>
      <c r="H1285" t="s">
        <v>772</v>
      </c>
      <c r="I1285" t="s">
        <v>20</v>
      </c>
      <c r="J1285" t="s">
        <v>555</v>
      </c>
      <c r="K1285" t="s">
        <v>862</v>
      </c>
      <c r="L1285" t="s">
        <v>845</v>
      </c>
    </row>
    <row r="1286" spans="1:12" x14ac:dyDescent="0.2">
      <c r="A1286">
        <v>2017</v>
      </c>
      <c r="B1286" s="1">
        <v>42988</v>
      </c>
      <c r="C1286" s="3">
        <f t="shared" si="40"/>
        <v>2017</v>
      </c>
      <c r="D1286" s="3">
        <f t="shared" si="41"/>
        <v>9</v>
      </c>
      <c r="E1286" s="2">
        <v>0.85902777777777772</v>
      </c>
      <c r="F1286" t="s">
        <v>93</v>
      </c>
      <c r="G1286" t="s">
        <v>94</v>
      </c>
      <c r="H1286" t="s">
        <v>772</v>
      </c>
      <c r="I1286" t="s">
        <v>20</v>
      </c>
      <c r="J1286" t="s">
        <v>555</v>
      </c>
      <c r="K1286" t="s">
        <v>862</v>
      </c>
      <c r="L1286" t="s">
        <v>845</v>
      </c>
    </row>
    <row r="1287" spans="1:12" x14ac:dyDescent="0.2">
      <c r="A1287">
        <v>2017</v>
      </c>
      <c r="B1287" s="1">
        <v>42989</v>
      </c>
      <c r="C1287" s="3">
        <f t="shared" si="40"/>
        <v>2017</v>
      </c>
      <c r="D1287" s="3">
        <f t="shared" si="41"/>
        <v>9</v>
      </c>
      <c r="E1287" s="2">
        <v>2.0833333333333332E-2</v>
      </c>
      <c r="F1287" t="s">
        <v>93</v>
      </c>
      <c r="G1287" t="s">
        <v>94</v>
      </c>
      <c r="H1287" t="s">
        <v>772</v>
      </c>
      <c r="I1287" t="s">
        <v>20</v>
      </c>
      <c r="J1287" t="s">
        <v>555</v>
      </c>
      <c r="K1287" t="s">
        <v>862</v>
      </c>
      <c r="L1287" t="s">
        <v>845</v>
      </c>
    </row>
    <row r="1288" spans="1:12" x14ac:dyDescent="0.2">
      <c r="A1288">
        <v>2017</v>
      </c>
      <c r="B1288" s="1">
        <v>42989</v>
      </c>
      <c r="C1288" s="3">
        <f t="shared" si="40"/>
        <v>2017</v>
      </c>
      <c r="D1288" s="3">
        <f t="shared" si="41"/>
        <v>9</v>
      </c>
      <c r="E1288" s="2">
        <v>0.10208333333333333</v>
      </c>
      <c r="F1288" t="s">
        <v>155</v>
      </c>
      <c r="G1288" t="s">
        <v>156</v>
      </c>
      <c r="H1288" t="s">
        <v>772</v>
      </c>
      <c r="I1288" t="s">
        <v>8</v>
      </c>
      <c r="J1288" t="s">
        <v>555</v>
      </c>
      <c r="K1288" t="s">
        <v>862</v>
      </c>
      <c r="L1288" t="s">
        <v>845</v>
      </c>
    </row>
    <row r="1289" spans="1:12" x14ac:dyDescent="0.2">
      <c r="A1289">
        <v>2017</v>
      </c>
      <c r="B1289" s="1">
        <v>42989</v>
      </c>
      <c r="C1289" s="3">
        <f t="shared" si="40"/>
        <v>2017</v>
      </c>
      <c r="D1289" s="3">
        <f t="shared" si="41"/>
        <v>9</v>
      </c>
      <c r="E1289" s="2">
        <v>0.53819444444444442</v>
      </c>
      <c r="F1289" t="s">
        <v>6</v>
      </c>
      <c r="G1289" t="s">
        <v>7</v>
      </c>
      <c r="H1289" t="s">
        <v>772</v>
      </c>
      <c r="I1289" t="s">
        <v>8</v>
      </c>
      <c r="J1289" t="s">
        <v>555</v>
      </c>
      <c r="K1289" t="s">
        <v>862</v>
      </c>
      <c r="L1289" t="s">
        <v>845</v>
      </c>
    </row>
    <row r="1290" spans="1:12" x14ac:dyDescent="0.2">
      <c r="A1290">
        <v>2017</v>
      </c>
      <c r="B1290" s="1">
        <v>42989</v>
      </c>
      <c r="C1290" s="3">
        <f t="shared" si="40"/>
        <v>2017</v>
      </c>
      <c r="D1290" s="3">
        <f t="shared" si="41"/>
        <v>9</v>
      </c>
      <c r="E1290" s="2">
        <v>0.72916666666666663</v>
      </c>
      <c r="F1290" t="s">
        <v>10</v>
      </c>
      <c r="G1290" t="s">
        <v>11</v>
      </c>
      <c r="H1290" t="s">
        <v>772</v>
      </c>
      <c r="I1290" t="s">
        <v>8</v>
      </c>
      <c r="J1290" t="s">
        <v>555</v>
      </c>
      <c r="K1290" t="s">
        <v>862</v>
      </c>
      <c r="L1290" t="s">
        <v>842</v>
      </c>
    </row>
    <row r="1291" spans="1:12" x14ac:dyDescent="0.2">
      <c r="A1291">
        <v>2017</v>
      </c>
      <c r="B1291" s="1">
        <v>43016</v>
      </c>
      <c r="C1291" s="3">
        <f t="shared" si="40"/>
        <v>2017</v>
      </c>
      <c r="D1291" s="3">
        <f t="shared" si="41"/>
        <v>10</v>
      </c>
      <c r="E1291" s="2">
        <v>0.125</v>
      </c>
      <c r="F1291" t="s">
        <v>219</v>
      </c>
      <c r="G1291" t="s">
        <v>220</v>
      </c>
      <c r="H1291" t="s">
        <v>772</v>
      </c>
      <c r="I1291" t="s">
        <v>8</v>
      </c>
      <c r="J1291" t="s">
        <v>555</v>
      </c>
      <c r="K1291" t="s">
        <v>862</v>
      </c>
      <c r="L1291" t="s">
        <v>845</v>
      </c>
    </row>
    <row r="1292" spans="1:12" x14ac:dyDescent="0.2">
      <c r="A1292">
        <v>2017</v>
      </c>
      <c r="B1292" s="1">
        <v>43017</v>
      </c>
      <c r="C1292" s="3">
        <f t="shared" si="40"/>
        <v>2017</v>
      </c>
      <c r="D1292" s="3">
        <f t="shared" si="41"/>
        <v>10</v>
      </c>
      <c r="E1292" s="2">
        <v>8.5416666666666669E-2</v>
      </c>
      <c r="F1292" t="s">
        <v>44</v>
      </c>
      <c r="G1292" t="s">
        <v>45</v>
      </c>
      <c r="H1292" t="s">
        <v>777</v>
      </c>
      <c r="I1292" t="s">
        <v>117</v>
      </c>
      <c r="J1292" t="s">
        <v>555</v>
      </c>
      <c r="K1292" t="s">
        <v>862</v>
      </c>
      <c r="L1292" t="s">
        <v>137</v>
      </c>
    </row>
    <row r="1293" spans="1:12" x14ac:dyDescent="0.2">
      <c r="A1293">
        <v>2017</v>
      </c>
      <c r="B1293" s="1">
        <v>43031</v>
      </c>
      <c r="C1293" s="3">
        <f t="shared" si="40"/>
        <v>2017</v>
      </c>
      <c r="D1293" s="3">
        <f t="shared" si="41"/>
        <v>10</v>
      </c>
      <c r="E1293" s="2">
        <v>0.74305555555555558</v>
      </c>
      <c r="F1293" t="s">
        <v>10</v>
      </c>
      <c r="G1293" t="s">
        <v>11</v>
      </c>
      <c r="H1293" t="s">
        <v>772</v>
      </c>
      <c r="I1293" t="s">
        <v>8</v>
      </c>
      <c r="J1293" t="s">
        <v>555</v>
      </c>
      <c r="K1293" t="s">
        <v>862</v>
      </c>
      <c r="L1293" t="s">
        <v>842</v>
      </c>
    </row>
    <row r="1294" spans="1:12" x14ac:dyDescent="0.2">
      <c r="A1294">
        <v>2017</v>
      </c>
      <c r="B1294" s="1">
        <v>43037</v>
      </c>
      <c r="C1294" s="3">
        <f t="shared" si="40"/>
        <v>2017</v>
      </c>
      <c r="D1294" s="3">
        <f t="shared" si="41"/>
        <v>10</v>
      </c>
      <c r="E1294" s="2">
        <v>0.98611111111111116</v>
      </c>
      <c r="F1294" t="s">
        <v>266</v>
      </c>
      <c r="G1294" t="s">
        <v>267</v>
      </c>
      <c r="H1294" t="s">
        <v>767</v>
      </c>
      <c r="I1294" t="s">
        <v>34</v>
      </c>
      <c r="J1294" t="s">
        <v>555</v>
      </c>
      <c r="K1294" t="s">
        <v>862</v>
      </c>
      <c r="L1294" t="s">
        <v>842</v>
      </c>
    </row>
    <row r="1295" spans="1:12" x14ac:dyDescent="0.2">
      <c r="A1295">
        <v>2017</v>
      </c>
      <c r="B1295" s="1">
        <v>43044</v>
      </c>
      <c r="C1295" s="3">
        <f t="shared" si="40"/>
        <v>2017</v>
      </c>
      <c r="D1295" s="3">
        <f t="shared" si="41"/>
        <v>11</v>
      </c>
      <c r="E1295" s="2">
        <v>0.81597222222222221</v>
      </c>
      <c r="F1295" t="s">
        <v>48</v>
      </c>
      <c r="G1295" t="s">
        <v>49</v>
      </c>
      <c r="H1295" t="s">
        <v>766</v>
      </c>
      <c r="I1295" t="s">
        <v>582</v>
      </c>
      <c r="J1295" t="s">
        <v>555</v>
      </c>
      <c r="K1295" t="s">
        <v>862</v>
      </c>
      <c r="L1295" t="s">
        <v>842</v>
      </c>
    </row>
    <row r="1296" spans="1:12" x14ac:dyDescent="0.2">
      <c r="A1296">
        <v>2017</v>
      </c>
      <c r="B1296" s="1">
        <v>43052</v>
      </c>
      <c r="C1296" s="3">
        <f t="shared" si="40"/>
        <v>2017</v>
      </c>
      <c r="D1296" s="3">
        <f t="shared" si="41"/>
        <v>11</v>
      </c>
      <c r="E1296" s="2">
        <v>8.3333333333333329E-2</v>
      </c>
      <c r="F1296" t="s">
        <v>145</v>
      </c>
      <c r="G1296" t="s">
        <v>146</v>
      </c>
      <c r="H1296" t="s">
        <v>778</v>
      </c>
      <c r="I1296" t="s">
        <v>117</v>
      </c>
      <c r="J1296" t="s">
        <v>555</v>
      </c>
      <c r="K1296" t="s">
        <v>862</v>
      </c>
      <c r="L1296" t="s">
        <v>842</v>
      </c>
    </row>
    <row r="1297" spans="1:12" x14ac:dyDescent="0.2">
      <c r="A1297">
        <v>2017</v>
      </c>
      <c r="B1297" s="1">
        <v>43052</v>
      </c>
      <c r="C1297" s="3">
        <f t="shared" si="40"/>
        <v>2017</v>
      </c>
      <c r="D1297" s="3">
        <f t="shared" si="41"/>
        <v>11</v>
      </c>
      <c r="E1297" s="2">
        <v>0.68958333333333333</v>
      </c>
      <c r="F1297" t="s">
        <v>145</v>
      </c>
      <c r="G1297" t="s">
        <v>146</v>
      </c>
      <c r="H1297" t="s">
        <v>778</v>
      </c>
      <c r="I1297" t="s">
        <v>117</v>
      </c>
      <c r="J1297" t="s">
        <v>555</v>
      </c>
      <c r="K1297" t="s">
        <v>862</v>
      </c>
      <c r="L1297" t="s">
        <v>842</v>
      </c>
    </row>
    <row r="1298" spans="1:12" x14ac:dyDescent="0.2">
      <c r="A1298">
        <v>2017</v>
      </c>
      <c r="B1298" s="1">
        <v>43073</v>
      </c>
      <c r="C1298" s="3">
        <f t="shared" si="40"/>
        <v>2017</v>
      </c>
      <c r="D1298" s="3">
        <f t="shared" si="41"/>
        <v>12</v>
      </c>
      <c r="E1298" s="2">
        <v>0.91180555555555554</v>
      </c>
      <c r="F1298" t="s">
        <v>44</v>
      </c>
      <c r="G1298" t="s">
        <v>45</v>
      </c>
      <c r="H1298" t="s">
        <v>777</v>
      </c>
      <c r="I1298" t="s">
        <v>117</v>
      </c>
      <c r="J1298" t="s">
        <v>561</v>
      </c>
      <c r="K1298" t="s">
        <v>862</v>
      </c>
      <c r="L1298" t="s">
        <v>137</v>
      </c>
    </row>
    <row r="1299" spans="1:12" x14ac:dyDescent="0.2">
      <c r="A1299">
        <v>2017</v>
      </c>
      <c r="B1299" s="1">
        <v>43074</v>
      </c>
      <c r="C1299" s="3">
        <f t="shared" si="40"/>
        <v>2017</v>
      </c>
      <c r="D1299" s="3">
        <f t="shared" si="41"/>
        <v>12</v>
      </c>
      <c r="E1299" s="2">
        <v>0.27083333333333331</v>
      </c>
      <c r="F1299" t="s">
        <v>254</v>
      </c>
      <c r="G1299" t="s">
        <v>90</v>
      </c>
      <c r="H1299" t="s">
        <v>770</v>
      </c>
      <c r="I1299" t="s">
        <v>582</v>
      </c>
      <c r="J1299" t="s">
        <v>555</v>
      </c>
      <c r="K1299" t="s">
        <v>862</v>
      </c>
      <c r="L1299" t="s">
        <v>842</v>
      </c>
    </row>
    <row r="1300" spans="1:12" x14ac:dyDescent="0.2">
      <c r="A1300">
        <v>2017</v>
      </c>
      <c r="B1300" s="1">
        <v>43076</v>
      </c>
      <c r="C1300" s="3">
        <f t="shared" si="40"/>
        <v>2017</v>
      </c>
      <c r="D1300" s="3">
        <f t="shared" si="41"/>
        <v>12</v>
      </c>
      <c r="E1300" s="2">
        <v>0.83333333333333337</v>
      </c>
      <c r="F1300" t="s">
        <v>12</v>
      </c>
      <c r="G1300" t="s">
        <v>13</v>
      </c>
      <c r="H1300" t="s">
        <v>780</v>
      </c>
      <c r="I1300" t="s">
        <v>334</v>
      </c>
      <c r="J1300" t="s">
        <v>555</v>
      </c>
      <c r="K1300" t="s">
        <v>862</v>
      </c>
      <c r="L1300" t="s">
        <v>843</v>
      </c>
    </row>
    <row r="1301" spans="1:12" x14ac:dyDescent="0.2">
      <c r="A1301">
        <v>2017</v>
      </c>
      <c r="B1301" s="1">
        <v>43077</v>
      </c>
      <c r="C1301" s="3">
        <f t="shared" si="40"/>
        <v>2017</v>
      </c>
      <c r="D1301" s="3">
        <f t="shared" si="41"/>
        <v>12</v>
      </c>
      <c r="E1301" s="2">
        <v>0.39583333333333331</v>
      </c>
      <c r="F1301" t="s">
        <v>377</v>
      </c>
      <c r="G1301" t="s">
        <v>378</v>
      </c>
      <c r="H1301" t="s">
        <v>780</v>
      </c>
      <c r="I1301" t="s">
        <v>8</v>
      </c>
      <c r="J1301" t="s">
        <v>555</v>
      </c>
      <c r="K1301" t="s">
        <v>862</v>
      </c>
      <c r="L1301" t="s">
        <v>843</v>
      </c>
    </row>
    <row r="1302" spans="1:12" x14ac:dyDescent="0.2">
      <c r="A1302">
        <v>2017</v>
      </c>
      <c r="B1302" s="1">
        <v>43077</v>
      </c>
      <c r="C1302" s="3">
        <f t="shared" si="40"/>
        <v>2017</v>
      </c>
      <c r="D1302" s="3">
        <f t="shared" si="41"/>
        <v>12</v>
      </c>
      <c r="E1302" s="2">
        <v>0.41666666666666669</v>
      </c>
      <c r="F1302" t="s">
        <v>583</v>
      </c>
      <c r="G1302" t="s">
        <v>584</v>
      </c>
      <c r="H1302" t="s">
        <v>784</v>
      </c>
      <c r="I1302" t="s">
        <v>8</v>
      </c>
      <c r="J1302" t="s">
        <v>555</v>
      </c>
      <c r="K1302" t="s">
        <v>862</v>
      </c>
      <c r="L1302" t="s">
        <v>843</v>
      </c>
    </row>
    <row r="1303" spans="1:12" x14ac:dyDescent="0.2">
      <c r="A1303">
        <v>2017</v>
      </c>
      <c r="B1303" s="1">
        <v>43079</v>
      </c>
      <c r="C1303" s="3">
        <f t="shared" si="40"/>
        <v>2017</v>
      </c>
      <c r="D1303" s="3">
        <f t="shared" si="41"/>
        <v>12</v>
      </c>
      <c r="E1303" s="2">
        <v>5.9027777777777776E-2</v>
      </c>
      <c r="F1303" t="s">
        <v>44</v>
      </c>
      <c r="G1303" t="s">
        <v>45</v>
      </c>
      <c r="H1303" t="s">
        <v>777</v>
      </c>
      <c r="I1303" t="s">
        <v>117</v>
      </c>
      <c r="J1303" t="s">
        <v>555</v>
      </c>
      <c r="K1303" t="s">
        <v>862</v>
      </c>
      <c r="L1303" t="s">
        <v>137</v>
      </c>
    </row>
    <row r="1304" spans="1:12" x14ac:dyDescent="0.2">
      <c r="A1304">
        <v>2018</v>
      </c>
      <c r="B1304" s="1">
        <v>43112</v>
      </c>
      <c r="C1304" s="3">
        <f t="shared" si="40"/>
        <v>2018</v>
      </c>
      <c r="D1304" s="3">
        <f t="shared" si="41"/>
        <v>1</v>
      </c>
      <c r="E1304" s="2">
        <v>0.54722222222222228</v>
      </c>
      <c r="F1304" t="s">
        <v>89</v>
      </c>
      <c r="G1304" t="s">
        <v>90</v>
      </c>
      <c r="H1304" t="s">
        <v>770</v>
      </c>
      <c r="I1304" t="s">
        <v>582</v>
      </c>
      <c r="J1304" t="s">
        <v>560</v>
      </c>
      <c r="K1304" t="s">
        <v>762</v>
      </c>
      <c r="L1304" t="s">
        <v>803</v>
      </c>
    </row>
    <row r="1305" spans="1:12" x14ac:dyDescent="0.2">
      <c r="A1305">
        <v>2018</v>
      </c>
      <c r="B1305" s="1">
        <v>43117</v>
      </c>
      <c r="C1305" s="3">
        <f t="shared" si="40"/>
        <v>2018</v>
      </c>
      <c r="D1305" s="3">
        <f t="shared" si="41"/>
        <v>1</v>
      </c>
      <c r="E1305" s="2">
        <v>0.21527777777777779</v>
      </c>
      <c r="F1305" t="s">
        <v>454</v>
      </c>
      <c r="G1305" t="s">
        <v>455</v>
      </c>
      <c r="H1305" t="s">
        <v>772</v>
      </c>
      <c r="I1305" t="s">
        <v>8</v>
      </c>
      <c r="J1305" t="s">
        <v>560</v>
      </c>
      <c r="K1305" t="s">
        <v>762</v>
      </c>
      <c r="L1305" t="s">
        <v>803</v>
      </c>
    </row>
    <row r="1306" spans="1:12" x14ac:dyDescent="0.2">
      <c r="A1306">
        <v>2018</v>
      </c>
      <c r="B1306" s="1">
        <v>43118</v>
      </c>
      <c r="C1306" s="3">
        <f t="shared" si="40"/>
        <v>2018</v>
      </c>
      <c r="D1306" s="3">
        <f t="shared" si="41"/>
        <v>1</v>
      </c>
      <c r="E1306" s="2">
        <v>0.20833333333333334</v>
      </c>
      <c r="F1306" t="s">
        <v>454</v>
      </c>
      <c r="G1306" t="s">
        <v>455</v>
      </c>
      <c r="H1306" t="s">
        <v>772</v>
      </c>
      <c r="I1306" t="s">
        <v>8</v>
      </c>
      <c r="J1306" t="s">
        <v>560</v>
      </c>
      <c r="K1306" t="s">
        <v>762</v>
      </c>
      <c r="L1306" t="s">
        <v>803</v>
      </c>
    </row>
    <row r="1307" spans="1:12" x14ac:dyDescent="0.2">
      <c r="A1307">
        <v>2018</v>
      </c>
      <c r="B1307" s="1">
        <v>43139</v>
      </c>
      <c r="C1307" s="3">
        <f t="shared" si="40"/>
        <v>2018</v>
      </c>
      <c r="D1307" s="3">
        <f t="shared" si="41"/>
        <v>2</v>
      </c>
      <c r="E1307" s="2">
        <v>0.55902777777777779</v>
      </c>
      <c r="F1307" t="s">
        <v>44</v>
      </c>
      <c r="G1307" t="s">
        <v>45</v>
      </c>
      <c r="H1307" t="s">
        <v>777</v>
      </c>
      <c r="I1307" t="s">
        <v>117</v>
      </c>
      <c r="J1307" t="s">
        <v>560</v>
      </c>
      <c r="K1307" t="s">
        <v>762</v>
      </c>
      <c r="L1307" t="s">
        <v>803</v>
      </c>
    </row>
    <row r="1308" spans="1:12" x14ac:dyDescent="0.2">
      <c r="A1308">
        <v>2018</v>
      </c>
      <c r="B1308" s="1">
        <v>43160</v>
      </c>
      <c r="C1308" s="3">
        <f t="shared" si="40"/>
        <v>2018</v>
      </c>
      <c r="D1308" s="3">
        <f t="shared" si="41"/>
        <v>3</v>
      </c>
      <c r="E1308" s="2">
        <v>0.9145833333333333</v>
      </c>
      <c r="F1308" t="s">
        <v>48</v>
      </c>
      <c r="G1308" t="s">
        <v>49</v>
      </c>
      <c r="H1308" t="s">
        <v>766</v>
      </c>
      <c r="I1308" t="s">
        <v>582</v>
      </c>
      <c r="J1308" t="s">
        <v>555</v>
      </c>
      <c r="K1308" t="s">
        <v>862</v>
      </c>
      <c r="L1308" t="s">
        <v>843</v>
      </c>
    </row>
    <row r="1309" spans="1:12" x14ac:dyDescent="0.2">
      <c r="A1309">
        <v>2018</v>
      </c>
      <c r="B1309" s="1">
        <v>43160</v>
      </c>
      <c r="C1309" s="3">
        <f t="shared" si="40"/>
        <v>2018</v>
      </c>
      <c r="D1309" s="3">
        <f t="shared" si="41"/>
        <v>3</v>
      </c>
      <c r="E1309" s="2">
        <v>0.93055555555555558</v>
      </c>
      <c r="F1309" t="s">
        <v>254</v>
      </c>
      <c r="G1309" t="s">
        <v>90</v>
      </c>
      <c r="H1309" t="s">
        <v>770</v>
      </c>
      <c r="I1309" t="s">
        <v>582</v>
      </c>
      <c r="J1309" t="s">
        <v>555</v>
      </c>
      <c r="K1309" t="s">
        <v>862</v>
      </c>
      <c r="L1309" t="s">
        <v>843</v>
      </c>
    </row>
    <row r="1310" spans="1:12" x14ac:dyDescent="0.2">
      <c r="A1310">
        <v>2018</v>
      </c>
      <c r="B1310" s="1">
        <v>43161</v>
      </c>
      <c r="C1310" s="3">
        <f t="shared" si="40"/>
        <v>2018</v>
      </c>
      <c r="D1310" s="3">
        <f t="shared" si="41"/>
        <v>3</v>
      </c>
      <c r="E1310" s="2">
        <v>0.29166666666666669</v>
      </c>
      <c r="F1310" t="s">
        <v>32</v>
      </c>
      <c r="G1310" t="s">
        <v>33</v>
      </c>
      <c r="H1310" t="s">
        <v>767</v>
      </c>
      <c r="I1310" t="s">
        <v>34</v>
      </c>
      <c r="J1310" t="s">
        <v>555</v>
      </c>
      <c r="K1310" t="s">
        <v>862</v>
      </c>
      <c r="L1310" t="s">
        <v>843</v>
      </c>
    </row>
    <row r="1311" spans="1:12" x14ac:dyDescent="0.2">
      <c r="A1311">
        <v>2018</v>
      </c>
      <c r="B1311" s="1">
        <v>43161</v>
      </c>
      <c r="C1311" s="3">
        <f t="shared" si="40"/>
        <v>2018</v>
      </c>
      <c r="D1311" s="3">
        <f t="shared" si="41"/>
        <v>3</v>
      </c>
      <c r="E1311" s="2">
        <v>0.33333333333333331</v>
      </c>
      <c r="F1311" t="s">
        <v>324</v>
      </c>
      <c r="G1311" t="s">
        <v>325</v>
      </c>
      <c r="H1311" t="s">
        <v>774</v>
      </c>
      <c r="I1311" t="s">
        <v>582</v>
      </c>
      <c r="J1311" t="s">
        <v>555</v>
      </c>
      <c r="K1311" t="s">
        <v>862</v>
      </c>
      <c r="L1311" t="s">
        <v>843</v>
      </c>
    </row>
    <row r="1312" spans="1:12" x14ac:dyDescent="0.2">
      <c r="A1312">
        <v>2018</v>
      </c>
      <c r="B1312" s="1">
        <v>43161</v>
      </c>
      <c r="C1312" s="3">
        <f t="shared" si="40"/>
        <v>2018</v>
      </c>
      <c r="D1312" s="3">
        <f t="shared" si="41"/>
        <v>3</v>
      </c>
      <c r="E1312" s="2">
        <v>0.36249999999999999</v>
      </c>
      <c r="F1312" t="s">
        <v>32</v>
      </c>
      <c r="G1312" t="s">
        <v>33</v>
      </c>
      <c r="H1312" t="s">
        <v>767</v>
      </c>
      <c r="I1312" t="s">
        <v>34</v>
      </c>
      <c r="J1312" t="s">
        <v>555</v>
      </c>
      <c r="K1312" t="s">
        <v>862</v>
      </c>
      <c r="L1312" t="s">
        <v>843</v>
      </c>
    </row>
    <row r="1313" spans="1:12" x14ac:dyDescent="0.2">
      <c r="A1313">
        <v>2018</v>
      </c>
      <c r="B1313" s="1">
        <v>43161</v>
      </c>
      <c r="C1313" s="3">
        <f t="shared" si="40"/>
        <v>2018</v>
      </c>
      <c r="D1313" s="3">
        <f t="shared" si="41"/>
        <v>3</v>
      </c>
      <c r="E1313" s="2">
        <v>0.48194444444444445</v>
      </c>
      <c r="F1313" t="s">
        <v>32</v>
      </c>
      <c r="G1313" t="s">
        <v>33</v>
      </c>
      <c r="H1313" t="s">
        <v>767</v>
      </c>
      <c r="I1313" t="s">
        <v>34</v>
      </c>
      <c r="J1313" t="s">
        <v>555</v>
      </c>
      <c r="K1313" t="s">
        <v>862</v>
      </c>
      <c r="L1313" t="s">
        <v>843</v>
      </c>
    </row>
    <row r="1314" spans="1:12" x14ac:dyDescent="0.2">
      <c r="A1314">
        <v>2018</v>
      </c>
      <c r="B1314" s="1">
        <v>43161</v>
      </c>
      <c r="C1314" s="3">
        <f t="shared" si="40"/>
        <v>2018</v>
      </c>
      <c r="D1314" s="3">
        <f t="shared" si="41"/>
        <v>3</v>
      </c>
      <c r="E1314" s="2">
        <v>0.49861111111111112</v>
      </c>
      <c r="F1314" t="s">
        <v>106</v>
      </c>
      <c r="G1314" t="s">
        <v>107</v>
      </c>
      <c r="H1314" t="s">
        <v>767</v>
      </c>
      <c r="I1314" t="s">
        <v>582</v>
      </c>
      <c r="J1314" t="s">
        <v>800</v>
      </c>
      <c r="K1314" t="s">
        <v>862</v>
      </c>
      <c r="L1314" t="s">
        <v>843</v>
      </c>
    </row>
    <row r="1315" spans="1:12" x14ac:dyDescent="0.2">
      <c r="A1315">
        <v>2018</v>
      </c>
      <c r="B1315" s="1">
        <v>43161</v>
      </c>
      <c r="C1315" s="3">
        <f t="shared" si="40"/>
        <v>2018</v>
      </c>
      <c r="D1315" s="3">
        <f t="shared" si="41"/>
        <v>3</v>
      </c>
      <c r="E1315" s="2">
        <v>0.5</v>
      </c>
      <c r="F1315" t="s">
        <v>106</v>
      </c>
      <c r="G1315" t="s">
        <v>107</v>
      </c>
      <c r="H1315" t="s">
        <v>767</v>
      </c>
      <c r="I1315" t="s">
        <v>582</v>
      </c>
      <c r="J1315" t="s">
        <v>555</v>
      </c>
      <c r="K1315" t="s">
        <v>862</v>
      </c>
      <c r="L1315" t="s">
        <v>843</v>
      </c>
    </row>
    <row r="1316" spans="1:12" x14ac:dyDescent="0.2">
      <c r="A1316">
        <v>2018</v>
      </c>
      <c r="B1316" s="1">
        <v>43161</v>
      </c>
      <c r="C1316" s="3">
        <f t="shared" si="40"/>
        <v>2018</v>
      </c>
      <c r="D1316" s="3">
        <f t="shared" si="41"/>
        <v>3</v>
      </c>
      <c r="E1316" s="2">
        <v>0.57708333333333328</v>
      </c>
      <c r="F1316" t="s">
        <v>563</v>
      </c>
      <c r="G1316" t="s">
        <v>564</v>
      </c>
      <c r="H1316" t="s">
        <v>767</v>
      </c>
      <c r="I1316" t="s">
        <v>34</v>
      </c>
      <c r="J1316" t="s">
        <v>555</v>
      </c>
      <c r="K1316" t="s">
        <v>862</v>
      </c>
      <c r="L1316" t="s">
        <v>843</v>
      </c>
    </row>
    <row r="1317" spans="1:12" x14ac:dyDescent="0.2">
      <c r="A1317">
        <v>2018</v>
      </c>
      <c r="B1317" s="1">
        <v>43161</v>
      </c>
      <c r="C1317" s="3">
        <f t="shared" si="40"/>
        <v>2018</v>
      </c>
      <c r="D1317" s="3">
        <f t="shared" si="41"/>
        <v>3</v>
      </c>
      <c r="E1317" s="2">
        <v>0.57708333333333328</v>
      </c>
      <c r="F1317" t="s">
        <v>106</v>
      </c>
      <c r="G1317" t="s">
        <v>107</v>
      </c>
      <c r="H1317" t="s">
        <v>767</v>
      </c>
      <c r="I1317" t="s">
        <v>582</v>
      </c>
      <c r="J1317" t="s">
        <v>555</v>
      </c>
      <c r="K1317" t="s">
        <v>862</v>
      </c>
      <c r="L1317" t="s">
        <v>843</v>
      </c>
    </row>
    <row r="1318" spans="1:12" x14ac:dyDescent="0.2">
      <c r="A1318">
        <v>2018</v>
      </c>
      <c r="B1318" s="1">
        <v>43161</v>
      </c>
      <c r="C1318" s="3">
        <f t="shared" si="40"/>
        <v>2018</v>
      </c>
      <c r="D1318" s="3">
        <f t="shared" si="41"/>
        <v>3</v>
      </c>
      <c r="E1318" s="2">
        <v>0.63194444444444442</v>
      </c>
      <c r="F1318" t="s">
        <v>48</v>
      </c>
      <c r="G1318" t="s">
        <v>49</v>
      </c>
      <c r="H1318" t="s">
        <v>766</v>
      </c>
      <c r="I1318" t="s">
        <v>582</v>
      </c>
      <c r="J1318" t="s">
        <v>555</v>
      </c>
      <c r="K1318" t="s">
        <v>862</v>
      </c>
      <c r="L1318" t="s">
        <v>843</v>
      </c>
    </row>
    <row r="1319" spans="1:12" x14ac:dyDescent="0.2">
      <c r="A1319">
        <v>2018</v>
      </c>
      <c r="B1319" s="1">
        <v>43161</v>
      </c>
      <c r="C1319" s="3">
        <f t="shared" si="40"/>
        <v>2018</v>
      </c>
      <c r="D1319" s="3">
        <f t="shared" si="41"/>
        <v>3</v>
      </c>
      <c r="E1319" s="2">
        <v>0.65694444444444444</v>
      </c>
      <c r="F1319" t="s">
        <v>32</v>
      </c>
      <c r="G1319" t="s">
        <v>33</v>
      </c>
      <c r="H1319" t="s">
        <v>767</v>
      </c>
      <c r="I1319" t="s">
        <v>34</v>
      </c>
      <c r="J1319" t="s">
        <v>555</v>
      </c>
      <c r="K1319" t="s">
        <v>862</v>
      </c>
      <c r="L1319" t="s">
        <v>843</v>
      </c>
    </row>
    <row r="1320" spans="1:12" x14ac:dyDescent="0.2">
      <c r="A1320">
        <v>2018</v>
      </c>
      <c r="B1320" s="1">
        <v>43161</v>
      </c>
      <c r="C1320" s="3">
        <f t="shared" si="40"/>
        <v>2018</v>
      </c>
      <c r="D1320" s="3">
        <f t="shared" si="41"/>
        <v>3</v>
      </c>
      <c r="E1320" s="2">
        <v>0.70833333333333337</v>
      </c>
      <c r="F1320" t="s">
        <v>236</v>
      </c>
      <c r="G1320" t="s">
        <v>237</v>
      </c>
      <c r="H1320" t="s">
        <v>767</v>
      </c>
      <c r="I1320" t="s">
        <v>582</v>
      </c>
      <c r="J1320" t="s">
        <v>555</v>
      </c>
      <c r="K1320" t="s">
        <v>862</v>
      </c>
      <c r="L1320" t="s">
        <v>843</v>
      </c>
    </row>
    <row r="1321" spans="1:12" x14ac:dyDescent="0.2">
      <c r="A1321">
        <v>2018</v>
      </c>
      <c r="B1321" s="1">
        <v>43166</v>
      </c>
      <c r="C1321" s="3">
        <f t="shared" si="40"/>
        <v>2018</v>
      </c>
      <c r="D1321" s="3">
        <f t="shared" si="41"/>
        <v>3</v>
      </c>
      <c r="E1321" s="2">
        <v>0.5</v>
      </c>
      <c r="F1321" t="s">
        <v>106</v>
      </c>
      <c r="G1321" t="s">
        <v>107</v>
      </c>
      <c r="H1321" t="s">
        <v>767</v>
      </c>
      <c r="I1321" t="s">
        <v>582</v>
      </c>
      <c r="J1321" t="s">
        <v>555</v>
      </c>
      <c r="K1321" t="s">
        <v>862</v>
      </c>
      <c r="L1321" t="s">
        <v>843</v>
      </c>
    </row>
    <row r="1322" spans="1:12" x14ac:dyDescent="0.2">
      <c r="A1322">
        <v>2018</v>
      </c>
      <c r="B1322" s="1">
        <v>43166</v>
      </c>
      <c r="C1322" s="3">
        <f t="shared" si="40"/>
        <v>2018</v>
      </c>
      <c r="D1322" s="3">
        <f t="shared" si="41"/>
        <v>3</v>
      </c>
      <c r="E1322" s="2">
        <v>0.67361111111111116</v>
      </c>
      <c r="F1322" t="s">
        <v>239</v>
      </c>
      <c r="G1322" t="s">
        <v>240</v>
      </c>
      <c r="H1322" t="s">
        <v>767</v>
      </c>
      <c r="I1322" t="s">
        <v>582</v>
      </c>
      <c r="J1322" t="s">
        <v>555</v>
      </c>
      <c r="K1322" t="s">
        <v>862</v>
      </c>
      <c r="L1322" t="s">
        <v>843</v>
      </c>
    </row>
    <row r="1323" spans="1:12" x14ac:dyDescent="0.2">
      <c r="A1323">
        <v>2018</v>
      </c>
      <c r="B1323" s="1">
        <v>43166</v>
      </c>
      <c r="C1323" s="3">
        <f t="shared" si="40"/>
        <v>2018</v>
      </c>
      <c r="D1323" s="3">
        <f t="shared" si="41"/>
        <v>3</v>
      </c>
      <c r="E1323" s="2">
        <v>0.71875</v>
      </c>
      <c r="F1323" t="s">
        <v>239</v>
      </c>
      <c r="G1323" t="s">
        <v>240</v>
      </c>
      <c r="H1323" t="s">
        <v>767</v>
      </c>
      <c r="I1323" t="s">
        <v>582</v>
      </c>
      <c r="J1323" t="s">
        <v>555</v>
      </c>
      <c r="K1323" t="s">
        <v>862</v>
      </c>
      <c r="L1323" t="s">
        <v>843</v>
      </c>
    </row>
    <row r="1324" spans="1:12" x14ac:dyDescent="0.2">
      <c r="A1324">
        <v>2018</v>
      </c>
      <c r="B1324" s="1">
        <v>43166</v>
      </c>
      <c r="C1324" s="3">
        <f t="shared" si="40"/>
        <v>2018</v>
      </c>
      <c r="D1324" s="3">
        <f t="shared" si="41"/>
        <v>3</v>
      </c>
      <c r="E1324" s="2">
        <v>0.81736111111111109</v>
      </c>
      <c r="F1324" t="s">
        <v>266</v>
      </c>
      <c r="G1324" t="s">
        <v>267</v>
      </c>
      <c r="H1324" t="s">
        <v>767</v>
      </c>
      <c r="I1324" t="s">
        <v>34</v>
      </c>
      <c r="J1324" t="s">
        <v>555</v>
      </c>
      <c r="K1324" t="s">
        <v>862</v>
      </c>
      <c r="L1324" t="s">
        <v>843</v>
      </c>
    </row>
    <row r="1325" spans="1:12" x14ac:dyDescent="0.2">
      <c r="A1325">
        <v>2018</v>
      </c>
      <c r="B1325" s="1">
        <v>43172</v>
      </c>
      <c r="C1325" s="3">
        <f t="shared" si="40"/>
        <v>2018</v>
      </c>
      <c r="D1325" s="3">
        <f t="shared" si="41"/>
        <v>3</v>
      </c>
      <c r="E1325" s="2">
        <v>0.36805555555555558</v>
      </c>
      <c r="F1325" t="s">
        <v>315</v>
      </c>
      <c r="G1325" t="s">
        <v>316</v>
      </c>
      <c r="H1325" t="s">
        <v>767</v>
      </c>
      <c r="I1325" t="s">
        <v>34</v>
      </c>
      <c r="J1325" t="s">
        <v>555</v>
      </c>
      <c r="K1325" t="s">
        <v>862</v>
      </c>
      <c r="L1325" t="s">
        <v>843</v>
      </c>
    </row>
    <row r="1326" spans="1:12" x14ac:dyDescent="0.2">
      <c r="A1326">
        <v>2018</v>
      </c>
      <c r="B1326" s="1">
        <v>43178</v>
      </c>
      <c r="C1326" s="3">
        <f t="shared" si="40"/>
        <v>2018</v>
      </c>
      <c r="D1326" s="3">
        <f t="shared" si="41"/>
        <v>3</v>
      </c>
      <c r="E1326" s="2">
        <v>0.97847222222222219</v>
      </c>
      <c r="F1326" t="s">
        <v>112</v>
      </c>
      <c r="G1326" t="s">
        <v>113</v>
      </c>
      <c r="H1326" t="s">
        <v>772</v>
      </c>
      <c r="I1326" t="s">
        <v>8</v>
      </c>
      <c r="J1326" t="s">
        <v>555</v>
      </c>
      <c r="K1326" t="s">
        <v>862</v>
      </c>
      <c r="L1326" t="s">
        <v>842</v>
      </c>
    </row>
    <row r="1327" spans="1:12" x14ac:dyDescent="0.2">
      <c r="A1327">
        <v>2018</v>
      </c>
      <c r="B1327" s="1">
        <v>43179</v>
      </c>
      <c r="C1327" s="3">
        <f t="shared" si="40"/>
        <v>2018</v>
      </c>
      <c r="D1327" s="3">
        <f t="shared" si="41"/>
        <v>3</v>
      </c>
      <c r="E1327" s="2">
        <v>0.79166666666666663</v>
      </c>
      <c r="F1327" t="s">
        <v>585</v>
      </c>
      <c r="G1327" t="s">
        <v>240</v>
      </c>
      <c r="H1327" t="s">
        <v>767</v>
      </c>
      <c r="I1327" t="s">
        <v>582</v>
      </c>
      <c r="J1327" t="s">
        <v>555</v>
      </c>
      <c r="K1327" t="s">
        <v>862</v>
      </c>
      <c r="L1327" t="s">
        <v>842</v>
      </c>
    </row>
    <row r="1328" spans="1:12" x14ac:dyDescent="0.2">
      <c r="A1328">
        <v>2018</v>
      </c>
      <c r="B1328" s="1">
        <v>43183</v>
      </c>
      <c r="C1328" s="3">
        <f t="shared" si="40"/>
        <v>2018</v>
      </c>
      <c r="D1328" s="3">
        <f t="shared" si="41"/>
        <v>3</v>
      </c>
      <c r="E1328" s="2">
        <v>0.9375</v>
      </c>
      <c r="F1328" t="s">
        <v>324</v>
      </c>
      <c r="G1328" t="s">
        <v>325</v>
      </c>
      <c r="H1328" t="s">
        <v>774</v>
      </c>
      <c r="I1328" t="s">
        <v>582</v>
      </c>
      <c r="J1328" t="s">
        <v>555</v>
      </c>
      <c r="K1328" t="s">
        <v>862</v>
      </c>
      <c r="L1328" t="s">
        <v>843</v>
      </c>
    </row>
    <row r="1329" spans="1:12" x14ac:dyDescent="0.2">
      <c r="A1329">
        <v>2018</v>
      </c>
      <c r="B1329" s="1">
        <v>43194</v>
      </c>
      <c r="C1329" s="3">
        <f t="shared" si="40"/>
        <v>2018</v>
      </c>
      <c r="D1329" s="3">
        <f t="shared" si="41"/>
        <v>4</v>
      </c>
      <c r="E1329" s="2">
        <v>0.6958333333333333</v>
      </c>
      <c r="F1329" t="s">
        <v>32</v>
      </c>
      <c r="G1329" t="s">
        <v>33</v>
      </c>
      <c r="H1329" t="s">
        <v>767</v>
      </c>
      <c r="I1329" t="s">
        <v>34</v>
      </c>
      <c r="J1329" t="s">
        <v>555</v>
      </c>
      <c r="K1329" t="s">
        <v>862</v>
      </c>
      <c r="L1329" t="s">
        <v>842</v>
      </c>
    </row>
    <row r="1330" spans="1:12" x14ac:dyDescent="0.2">
      <c r="A1330">
        <v>2018</v>
      </c>
      <c r="B1330" s="1">
        <v>43195</v>
      </c>
      <c r="C1330" s="3">
        <f t="shared" si="40"/>
        <v>2018</v>
      </c>
      <c r="D1330" s="3">
        <f t="shared" si="41"/>
        <v>4</v>
      </c>
      <c r="E1330" s="2">
        <v>3.4722222222222224E-2</v>
      </c>
      <c r="F1330" t="s">
        <v>266</v>
      </c>
      <c r="G1330" t="s">
        <v>267</v>
      </c>
      <c r="H1330" t="s">
        <v>767</v>
      </c>
      <c r="I1330" t="s">
        <v>34</v>
      </c>
      <c r="J1330" t="s">
        <v>555</v>
      </c>
      <c r="K1330" t="s">
        <v>862</v>
      </c>
      <c r="L1330" t="s">
        <v>843</v>
      </c>
    </row>
    <row r="1331" spans="1:12" x14ac:dyDescent="0.2">
      <c r="A1331">
        <v>2018</v>
      </c>
      <c r="B1331" s="1">
        <v>43199</v>
      </c>
      <c r="C1331" s="3">
        <f t="shared" si="40"/>
        <v>2018</v>
      </c>
      <c r="D1331" s="3">
        <f t="shared" si="41"/>
        <v>4</v>
      </c>
      <c r="E1331" s="2">
        <v>0.46944444444444444</v>
      </c>
      <c r="F1331" t="s">
        <v>330</v>
      </c>
      <c r="G1331" t="s">
        <v>331</v>
      </c>
      <c r="H1331" t="s">
        <v>782</v>
      </c>
      <c r="I1331" t="s">
        <v>117</v>
      </c>
      <c r="J1331" t="s">
        <v>504</v>
      </c>
      <c r="K1331" t="s">
        <v>762</v>
      </c>
      <c r="L1331" t="s">
        <v>803</v>
      </c>
    </row>
    <row r="1332" spans="1:12" x14ac:dyDescent="0.2">
      <c r="A1332">
        <v>2018</v>
      </c>
      <c r="B1332" s="1">
        <v>43199</v>
      </c>
      <c r="C1332" s="3">
        <f t="shared" si="40"/>
        <v>2018</v>
      </c>
      <c r="D1332" s="3">
        <f t="shared" si="41"/>
        <v>4</v>
      </c>
      <c r="E1332" s="2">
        <v>0.51111111111111107</v>
      </c>
      <c r="F1332" t="s">
        <v>330</v>
      </c>
      <c r="G1332" t="s">
        <v>331</v>
      </c>
      <c r="H1332" t="s">
        <v>782</v>
      </c>
      <c r="I1332" t="s">
        <v>117</v>
      </c>
      <c r="J1332" t="s">
        <v>504</v>
      </c>
      <c r="K1332" t="s">
        <v>762</v>
      </c>
      <c r="L1332" t="s">
        <v>803</v>
      </c>
    </row>
    <row r="1333" spans="1:12" x14ac:dyDescent="0.2">
      <c r="A1333">
        <v>2018</v>
      </c>
      <c r="B1333" s="1">
        <v>43204</v>
      </c>
      <c r="C1333" s="3">
        <f t="shared" si="40"/>
        <v>2018</v>
      </c>
      <c r="D1333" s="3">
        <f t="shared" si="41"/>
        <v>4</v>
      </c>
      <c r="E1333" s="2">
        <v>0.39583333333333331</v>
      </c>
      <c r="F1333" t="s">
        <v>225</v>
      </c>
      <c r="G1333" t="s">
        <v>226</v>
      </c>
      <c r="H1333" t="s">
        <v>780</v>
      </c>
      <c r="I1333" t="s">
        <v>8</v>
      </c>
      <c r="J1333" t="s">
        <v>555</v>
      </c>
      <c r="K1333" t="s">
        <v>862</v>
      </c>
      <c r="L1333" t="s">
        <v>842</v>
      </c>
    </row>
    <row r="1334" spans="1:12" x14ac:dyDescent="0.2">
      <c r="A1334">
        <v>2018</v>
      </c>
      <c r="B1334" s="1">
        <v>43205</v>
      </c>
      <c r="C1334" s="3">
        <f t="shared" si="40"/>
        <v>2018</v>
      </c>
      <c r="D1334" s="3">
        <f t="shared" si="41"/>
        <v>4</v>
      </c>
      <c r="E1334" s="2">
        <v>0.3125</v>
      </c>
      <c r="F1334" t="s">
        <v>254</v>
      </c>
      <c r="G1334" t="s">
        <v>90</v>
      </c>
      <c r="H1334" t="s">
        <v>770</v>
      </c>
      <c r="I1334" t="s">
        <v>582</v>
      </c>
      <c r="J1334" t="s">
        <v>555</v>
      </c>
      <c r="K1334" t="s">
        <v>862</v>
      </c>
      <c r="L1334" t="s">
        <v>843</v>
      </c>
    </row>
    <row r="1335" spans="1:12" x14ac:dyDescent="0.2">
      <c r="A1335">
        <v>2018</v>
      </c>
      <c r="B1335" s="1">
        <v>43205</v>
      </c>
      <c r="C1335" s="3">
        <f t="shared" si="40"/>
        <v>2018</v>
      </c>
      <c r="D1335" s="3">
        <f t="shared" si="41"/>
        <v>4</v>
      </c>
      <c r="E1335" s="2">
        <v>0.71805555555555556</v>
      </c>
      <c r="F1335" t="s">
        <v>10</v>
      </c>
      <c r="G1335" t="s">
        <v>11</v>
      </c>
      <c r="H1335" t="s">
        <v>772</v>
      </c>
      <c r="I1335" t="s">
        <v>8</v>
      </c>
      <c r="J1335" t="s">
        <v>555</v>
      </c>
      <c r="K1335" t="s">
        <v>862</v>
      </c>
      <c r="L1335" t="s">
        <v>842</v>
      </c>
    </row>
    <row r="1336" spans="1:12" x14ac:dyDescent="0.2">
      <c r="A1336">
        <v>2018</v>
      </c>
      <c r="B1336" s="1">
        <v>43224</v>
      </c>
      <c r="C1336" s="3">
        <f t="shared" si="40"/>
        <v>2018</v>
      </c>
      <c r="D1336" s="3">
        <f t="shared" si="41"/>
        <v>5</v>
      </c>
      <c r="E1336" s="2">
        <v>0.5</v>
      </c>
      <c r="F1336" t="s">
        <v>254</v>
      </c>
      <c r="G1336" t="s">
        <v>90</v>
      </c>
      <c r="H1336" t="s">
        <v>770</v>
      </c>
      <c r="I1336" t="s">
        <v>582</v>
      </c>
      <c r="J1336" t="s">
        <v>555</v>
      </c>
      <c r="K1336" t="s">
        <v>862</v>
      </c>
      <c r="L1336" t="s">
        <v>842</v>
      </c>
    </row>
    <row r="1337" spans="1:12" x14ac:dyDescent="0.2">
      <c r="A1337">
        <v>2018</v>
      </c>
      <c r="B1337" s="1">
        <v>43224</v>
      </c>
      <c r="C1337" s="3">
        <f t="shared" si="40"/>
        <v>2018</v>
      </c>
      <c r="D1337" s="3">
        <f t="shared" si="41"/>
        <v>5</v>
      </c>
      <c r="E1337" s="2">
        <v>0.58333333333333337</v>
      </c>
      <c r="F1337" t="s">
        <v>254</v>
      </c>
      <c r="G1337" t="s">
        <v>90</v>
      </c>
      <c r="H1337" t="s">
        <v>770</v>
      </c>
      <c r="I1337" t="s">
        <v>582</v>
      </c>
      <c r="J1337" t="s">
        <v>555</v>
      </c>
      <c r="K1337" t="s">
        <v>862</v>
      </c>
      <c r="L1337" t="s">
        <v>842</v>
      </c>
    </row>
    <row r="1338" spans="1:12" x14ac:dyDescent="0.2">
      <c r="A1338">
        <v>2018</v>
      </c>
      <c r="B1338" s="1">
        <v>43224</v>
      </c>
      <c r="C1338" s="3">
        <f t="shared" si="40"/>
        <v>2018</v>
      </c>
      <c r="D1338" s="3">
        <f t="shared" si="41"/>
        <v>5</v>
      </c>
      <c r="E1338" s="2">
        <v>0.84027777777777779</v>
      </c>
      <c r="F1338" t="s">
        <v>32</v>
      </c>
      <c r="G1338" t="s">
        <v>33</v>
      </c>
      <c r="H1338" t="s">
        <v>767</v>
      </c>
      <c r="I1338" t="s">
        <v>34</v>
      </c>
      <c r="J1338" t="s">
        <v>555</v>
      </c>
      <c r="K1338" t="s">
        <v>862</v>
      </c>
      <c r="L1338" t="s">
        <v>842</v>
      </c>
    </row>
    <row r="1339" spans="1:12" x14ac:dyDescent="0.2">
      <c r="A1339">
        <v>2018</v>
      </c>
      <c r="B1339" s="1">
        <v>43224</v>
      </c>
      <c r="C1339" s="3">
        <f t="shared" si="40"/>
        <v>2018</v>
      </c>
      <c r="D1339" s="3">
        <f t="shared" si="41"/>
        <v>5</v>
      </c>
      <c r="E1339" s="2">
        <v>0.96527777777777779</v>
      </c>
      <c r="F1339" t="s">
        <v>586</v>
      </c>
      <c r="G1339" t="s">
        <v>497</v>
      </c>
      <c r="H1339" t="s">
        <v>767</v>
      </c>
      <c r="I1339" t="s">
        <v>34</v>
      </c>
      <c r="J1339" t="s">
        <v>555</v>
      </c>
      <c r="K1339" t="s">
        <v>862</v>
      </c>
      <c r="L1339" t="s">
        <v>842</v>
      </c>
    </row>
    <row r="1340" spans="1:12" x14ac:dyDescent="0.2">
      <c r="A1340">
        <v>2018</v>
      </c>
      <c r="B1340" s="1">
        <v>43225</v>
      </c>
      <c r="C1340" s="3">
        <f t="shared" si="40"/>
        <v>2018</v>
      </c>
      <c r="D1340" s="3">
        <f t="shared" si="41"/>
        <v>5</v>
      </c>
      <c r="E1340" s="2">
        <v>0.1875</v>
      </c>
      <c r="F1340" t="s">
        <v>587</v>
      </c>
      <c r="G1340" t="s">
        <v>588</v>
      </c>
      <c r="H1340" t="s">
        <v>767</v>
      </c>
      <c r="I1340" t="s">
        <v>34</v>
      </c>
      <c r="J1340" t="s">
        <v>555</v>
      </c>
      <c r="K1340" t="s">
        <v>862</v>
      </c>
      <c r="L1340" t="s">
        <v>842</v>
      </c>
    </row>
    <row r="1341" spans="1:12" x14ac:dyDescent="0.2">
      <c r="A1341">
        <v>2018</v>
      </c>
      <c r="B1341" s="1">
        <v>43234</v>
      </c>
      <c r="C1341" s="3">
        <f t="shared" si="40"/>
        <v>2018</v>
      </c>
      <c r="D1341" s="3">
        <f t="shared" si="41"/>
        <v>5</v>
      </c>
      <c r="E1341" s="2">
        <v>0.79722222222222228</v>
      </c>
      <c r="F1341" t="s">
        <v>22</v>
      </c>
      <c r="G1341" t="s">
        <v>23</v>
      </c>
      <c r="H1341" t="s">
        <v>772</v>
      </c>
      <c r="I1341" t="s">
        <v>8</v>
      </c>
      <c r="J1341" t="s">
        <v>555</v>
      </c>
      <c r="K1341" t="s">
        <v>862</v>
      </c>
      <c r="L1341" t="s">
        <v>842</v>
      </c>
    </row>
    <row r="1342" spans="1:12" x14ac:dyDescent="0.2">
      <c r="A1342">
        <v>2018</v>
      </c>
      <c r="B1342" s="1">
        <v>43235</v>
      </c>
      <c r="C1342" s="3">
        <f t="shared" si="40"/>
        <v>2018</v>
      </c>
      <c r="D1342" s="3">
        <f t="shared" si="41"/>
        <v>5</v>
      </c>
      <c r="E1342" s="2">
        <v>0.61805555555555558</v>
      </c>
      <c r="F1342" t="s">
        <v>106</v>
      </c>
      <c r="G1342" t="s">
        <v>107</v>
      </c>
      <c r="H1342" t="s">
        <v>767</v>
      </c>
      <c r="I1342" t="s">
        <v>582</v>
      </c>
      <c r="J1342" t="s">
        <v>555</v>
      </c>
      <c r="K1342" t="s">
        <v>862</v>
      </c>
      <c r="L1342" t="s">
        <v>842</v>
      </c>
    </row>
    <row r="1343" spans="1:12" x14ac:dyDescent="0.2">
      <c r="A1343">
        <v>2018</v>
      </c>
      <c r="B1343" s="1">
        <v>43235</v>
      </c>
      <c r="C1343" s="3">
        <f t="shared" si="40"/>
        <v>2018</v>
      </c>
      <c r="D1343" s="3">
        <f t="shared" si="41"/>
        <v>5</v>
      </c>
      <c r="E1343" s="2">
        <v>0.66666666666666663</v>
      </c>
      <c r="F1343" t="s">
        <v>32</v>
      </c>
      <c r="G1343" t="s">
        <v>33</v>
      </c>
      <c r="H1343" t="s">
        <v>767</v>
      </c>
      <c r="I1343" t="s">
        <v>34</v>
      </c>
      <c r="J1343" t="s">
        <v>555</v>
      </c>
      <c r="K1343" t="s">
        <v>862</v>
      </c>
      <c r="L1343" t="s">
        <v>842</v>
      </c>
    </row>
    <row r="1344" spans="1:12" x14ac:dyDescent="0.2">
      <c r="A1344">
        <v>2018</v>
      </c>
      <c r="B1344" s="1">
        <v>43235</v>
      </c>
      <c r="C1344" s="3">
        <f t="shared" si="40"/>
        <v>2018</v>
      </c>
      <c r="D1344" s="3">
        <f t="shared" si="41"/>
        <v>5</v>
      </c>
      <c r="E1344" s="2">
        <v>0.71875</v>
      </c>
      <c r="F1344" t="s">
        <v>32</v>
      </c>
      <c r="G1344" t="s">
        <v>33</v>
      </c>
      <c r="H1344" t="s">
        <v>767</v>
      </c>
      <c r="I1344" t="s">
        <v>34</v>
      </c>
      <c r="J1344" t="s">
        <v>555</v>
      </c>
      <c r="K1344" t="s">
        <v>862</v>
      </c>
      <c r="L1344" t="s">
        <v>842</v>
      </c>
    </row>
    <row r="1345" spans="1:12" x14ac:dyDescent="0.2">
      <c r="A1345">
        <v>2018</v>
      </c>
      <c r="B1345" s="1">
        <v>43235</v>
      </c>
      <c r="C1345" s="3">
        <f t="shared" si="40"/>
        <v>2018</v>
      </c>
      <c r="D1345" s="3">
        <f t="shared" si="41"/>
        <v>5</v>
      </c>
      <c r="E1345" s="2">
        <v>0.72569444444444442</v>
      </c>
      <c r="F1345" t="s">
        <v>239</v>
      </c>
      <c r="G1345" t="s">
        <v>240</v>
      </c>
      <c r="H1345" t="s">
        <v>767</v>
      </c>
      <c r="I1345" t="s">
        <v>582</v>
      </c>
      <c r="J1345" t="s">
        <v>555</v>
      </c>
      <c r="K1345" t="s">
        <v>862</v>
      </c>
      <c r="L1345" t="s">
        <v>842</v>
      </c>
    </row>
    <row r="1346" spans="1:12" x14ac:dyDescent="0.2">
      <c r="A1346">
        <v>2018</v>
      </c>
      <c r="B1346" s="1">
        <v>43235</v>
      </c>
      <c r="C1346" s="3">
        <f t="shared" si="40"/>
        <v>2018</v>
      </c>
      <c r="D1346" s="3">
        <f t="shared" si="41"/>
        <v>5</v>
      </c>
      <c r="E1346" s="2">
        <v>0.75972222222222219</v>
      </c>
      <c r="F1346" t="s">
        <v>106</v>
      </c>
      <c r="G1346" t="s">
        <v>107</v>
      </c>
      <c r="H1346" t="s">
        <v>767</v>
      </c>
      <c r="I1346" t="s">
        <v>582</v>
      </c>
      <c r="J1346" t="s">
        <v>555</v>
      </c>
      <c r="K1346" t="s">
        <v>862</v>
      </c>
      <c r="L1346" t="s">
        <v>842</v>
      </c>
    </row>
    <row r="1347" spans="1:12" x14ac:dyDescent="0.2">
      <c r="A1347">
        <v>2018</v>
      </c>
      <c r="B1347" s="1">
        <v>43235</v>
      </c>
      <c r="C1347" s="3">
        <f t="shared" ref="C1347:C1410" si="42">YEAR(B1347)</f>
        <v>2018</v>
      </c>
      <c r="D1347" s="3">
        <f t="shared" ref="D1347:D1410" si="43">MONTH(B1347)</f>
        <v>5</v>
      </c>
      <c r="E1347" s="2">
        <v>0.77430555555555558</v>
      </c>
      <c r="F1347" t="s">
        <v>563</v>
      </c>
      <c r="G1347" t="s">
        <v>564</v>
      </c>
      <c r="H1347" t="s">
        <v>767</v>
      </c>
      <c r="I1347" t="s">
        <v>34</v>
      </c>
      <c r="J1347" t="s">
        <v>555</v>
      </c>
      <c r="K1347" t="s">
        <v>862</v>
      </c>
      <c r="L1347" t="s">
        <v>842</v>
      </c>
    </row>
    <row r="1348" spans="1:12" x14ac:dyDescent="0.2">
      <c r="A1348">
        <v>2018</v>
      </c>
      <c r="B1348" s="1">
        <v>43237</v>
      </c>
      <c r="C1348" s="3">
        <f t="shared" si="42"/>
        <v>2018</v>
      </c>
      <c r="D1348" s="3">
        <f t="shared" si="43"/>
        <v>5</v>
      </c>
      <c r="E1348" s="2">
        <v>4.9305555555555554E-2</v>
      </c>
      <c r="F1348" t="s">
        <v>44</v>
      </c>
      <c r="G1348" t="s">
        <v>45</v>
      </c>
      <c r="H1348" t="s">
        <v>777</v>
      </c>
      <c r="I1348" t="s">
        <v>117</v>
      </c>
      <c r="J1348" t="s">
        <v>589</v>
      </c>
      <c r="K1348" t="s">
        <v>762</v>
      </c>
      <c r="L1348" t="s">
        <v>803</v>
      </c>
    </row>
    <row r="1349" spans="1:12" x14ac:dyDescent="0.2">
      <c r="A1349">
        <v>2018</v>
      </c>
      <c r="B1349" s="1">
        <v>43246</v>
      </c>
      <c r="C1349" s="3">
        <f t="shared" si="42"/>
        <v>2018</v>
      </c>
      <c r="D1349" s="3">
        <f t="shared" si="43"/>
        <v>5</v>
      </c>
      <c r="E1349" s="2">
        <v>0.77777777777777779</v>
      </c>
      <c r="F1349" t="s">
        <v>12</v>
      </c>
      <c r="G1349" t="s">
        <v>13</v>
      </c>
      <c r="H1349" t="s">
        <v>780</v>
      </c>
      <c r="I1349" t="s">
        <v>334</v>
      </c>
      <c r="J1349" t="s">
        <v>555</v>
      </c>
      <c r="K1349" t="s">
        <v>862</v>
      </c>
      <c r="L1349" t="s">
        <v>842</v>
      </c>
    </row>
    <row r="1350" spans="1:12" x14ac:dyDescent="0.2">
      <c r="A1350">
        <v>2018</v>
      </c>
      <c r="B1350" s="1">
        <v>43253</v>
      </c>
      <c r="C1350" s="3">
        <f t="shared" si="42"/>
        <v>2018</v>
      </c>
      <c r="D1350" s="3">
        <f t="shared" si="43"/>
        <v>6</v>
      </c>
      <c r="E1350" s="2">
        <v>0.20833333333333334</v>
      </c>
      <c r="F1350" t="s">
        <v>84</v>
      </c>
      <c r="G1350" t="s">
        <v>85</v>
      </c>
      <c r="H1350" t="s">
        <v>766</v>
      </c>
      <c r="I1350" t="s">
        <v>590</v>
      </c>
      <c r="J1350" t="s">
        <v>555</v>
      </c>
      <c r="K1350" t="s">
        <v>862</v>
      </c>
      <c r="L1350" t="s">
        <v>842</v>
      </c>
    </row>
    <row r="1351" spans="1:12" x14ac:dyDescent="0.2">
      <c r="A1351">
        <v>2018</v>
      </c>
      <c r="B1351" s="1">
        <v>43269</v>
      </c>
      <c r="C1351" s="3">
        <f t="shared" si="42"/>
        <v>2018</v>
      </c>
      <c r="D1351" s="3">
        <f t="shared" si="43"/>
        <v>6</v>
      </c>
      <c r="E1351" s="2">
        <v>0.76388888888888884</v>
      </c>
      <c r="F1351" t="s">
        <v>266</v>
      </c>
      <c r="G1351" t="s">
        <v>267</v>
      </c>
      <c r="H1351" t="s">
        <v>767</v>
      </c>
      <c r="I1351" t="s">
        <v>34</v>
      </c>
      <c r="J1351" t="s">
        <v>555</v>
      </c>
      <c r="K1351" t="s">
        <v>862</v>
      </c>
      <c r="L1351" t="s">
        <v>842</v>
      </c>
    </row>
    <row r="1352" spans="1:12" x14ac:dyDescent="0.2">
      <c r="A1352">
        <v>2018</v>
      </c>
      <c r="B1352" s="1">
        <v>43271</v>
      </c>
      <c r="C1352" s="3">
        <f t="shared" si="42"/>
        <v>2018</v>
      </c>
      <c r="D1352" s="3">
        <f t="shared" si="43"/>
        <v>6</v>
      </c>
      <c r="E1352" s="2">
        <v>0.95694444444444449</v>
      </c>
      <c r="F1352" t="s">
        <v>93</v>
      </c>
      <c r="G1352" t="s">
        <v>94</v>
      </c>
      <c r="H1352" t="s">
        <v>772</v>
      </c>
      <c r="I1352" t="s">
        <v>20</v>
      </c>
      <c r="J1352" t="s">
        <v>504</v>
      </c>
      <c r="K1352" t="s">
        <v>762</v>
      </c>
      <c r="L1352" t="s">
        <v>803</v>
      </c>
    </row>
    <row r="1353" spans="1:12" x14ac:dyDescent="0.2">
      <c r="A1353">
        <v>2018</v>
      </c>
      <c r="B1353" s="1">
        <v>43279</v>
      </c>
      <c r="C1353" s="3">
        <f t="shared" si="42"/>
        <v>2018</v>
      </c>
      <c r="D1353" s="3">
        <f t="shared" si="43"/>
        <v>6</v>
      </c>
      <c r="E1353" s="2">
        <v>0.61805555555555558</v>
      </c>
      <c r="F1353" t="s">
        <v>112</v>
      </c>
      <c r="G1353" t="s">
        <v>113</v>
      </c>
      <c r="H1353" t="s">
        <v>772</v>
      </c>
      <c r="I1353" t="s">
        <v>8</v>
      </c>
      <c r="J1353" t="s">
        <v>555</v>
      </c>
      <c r="K1353" t="s">
        <v>862</v>
      </c>
      <c r="L1353" t="s">
        <v>842</v>
      </c>
    </row>
    <row r="1354" spans="1:12" x14ac:dyDescent="0.2">
      <c r="A1354">
        <v>2018</v>
      </c>
      <c r="B1354" s="1">
        <v>43279</v>
      </c>
      <c r="C1354" s="3">
        <f t="shared" si="42"/>
        <v>2018</v>
      </c>
      <c r="D1354" s="3">
        <f t="shared" si="43"/>
        <v>6</v>
      </c>
      <c r="E1354" s="2">
        <v>0.77500000000000002</v>
      </c>
      <c r="F1354" t="s">
        <v>279</v>
      </c>
      <c r="G1354" t="s">
        <v>260</v>
      </c>
      <c r="H1354" t="s">
        <v>766</v>
      </c>
      <c r="I1354" t="s">
        <v>8</v>
      </c>
      <c r="J1354" t="s">
        <v>555</v>
      </c>
      <c r="K1354" t="s">
        <v>862</v>
      </c>
      <c r="L1354" t="s">
        <v>842</v>
      </c>
    </row>
    <row r="1355" spans="1:12" x14ac:dyDescent="0.2">
      <c r="A1355">
        <v>2018</v>
      </c>
      <c r="B1355" s="1">
        <v>43280</v>
      </c>
      <c r="C1355" s="3">
        <f t="shared" si="42"/>
        <v>2018</v>
      </c>
      <c r="D1355" s="3">
        <f t="shared" si="43"/>
        <v>6</v>
      </c>
      <c r="E1355" s="2">
        <v>0.31597222222222221</v>
      </c>
      <c r="F1355" t="s">
        <v>208</v>
      </c>
      <c r="G1355" t="s">
        <v>209</v>
      </c>
      <c r="H1355" t="s">
        <v>770</v>
      </c>
      <c r="I1355" t="s">
        <v>210</v>
      </c>
      <c r="J1355" t="s">
        <v>591</v>
      </c>
      <c r="K1355" t="s">
        <v>862</v>
      </c>
      <c r="L1355" t="s">
        <v>842</v>
      </c>
    </row>
    <row r="1356" spans="1:12" x14ac:dyDescent="0.2">
      <c r="A1356">
        <v>2018</v>
      </c>
      <c r="B1356" s="1">
        <v>43292</v>
      </c>
      <c r="C1356" s="3">
        <f t="shared" si="42"/>
        <v>2018</v>
      </c>
      <c r="D1356" s="3">
        <f t="shared" si="43"/>
        <v>7</v>
      </c>
      <c r="E1356" s="2">
        <v>0.65277777777777779</v>
      </c>
      <c r="F1356" t="s">
        <v>322</v>
      </c>
      <c r="G1356" t="s">
        <v>323</v>
      </c>
      <c r="H1356" t="s">
        <v>766</v>
      </c>
      <c r="I1356" t="s">
        <v>8</v>
      </c>
      <c r="J1356" t="s">
        <v>504</v>
      </c>
      <c r="K1356" t="s">
        <v>762</v>
      </c>
      <c r="L1356" t="s">
        <v>803</v>
      </c>
    </row>
    <row r="1357" spans="1:12" x14ac:dyDescent="0.2">
      <c r="A1357">
        <v>2018</v>
      </c>
      <c r="B1357" s="1">
        <v>43301</v>
      </c>
      <c r="C1357" s="3">
        <f t="shared" si="42"/>
        <v>2018</v>
      </c>
      <c r="D1357" s="3">
        <f t="shared" si="43"/>
        <v>7</v>
      </c>
      <c r="E1357" s="2">
        <v>0.67986111111111114</v>
      </c>
      <c r="F1357" t="s">
        <v>320</v>
      </c>
      <c r="G1357" t="s">
        <v>321</v>
      </c>
      <c r="H1357" t="s">
        <v>766</v>
      </c>
      <c r="I1357" t="s">
        <v>8</v>
      </c>
      <c r="J1357" t="s">
        <v>555</v>
      </c>
      <c r="K1357" t="s">
        <v>862</v>
      </c>
      <c r="L1357" t="s">
        <v>842</v>
      </c>
    </row>
    <row r="1358" spans="1:12" x14ac:dyDescent="0.2">
      <c r="A1358">
        <v>2018</v>
      </c>
      <c r="B1358" s="1">
        <v>43302</v>
      </c>
      <c r="C1358" s="3">
        <f t="shared" si="42"/>
        <v>2018</v>
      </c>
      <c r="D1358" s="3">
        <f t="shared" si="43"/>
        <v>7</v>
      </c>
      <c r="E1358" s="2">
        <v>0.19791666666666666</v>
      </c>
      <c r="F1358" t="s">
        <v>104</v>
      </c>
      <c r="G1358" t="s">
        <v>105</v>
      </c>
      <c r="H1358" t="s">
        <v>780</v>
      </c>
      <c r="I1358" t="s">
        <v>8</v>
      </c>
      <c r="J1358" t="s">
        <v>555</v>
      </c>
      <c r="K1358" t="s">
        <v>862</v>
      </c>
      <c r="L1358" t="s">
        <v>842</v>
      </c>
    </row>
    <row r="1359" spans="1:12" x14ac:dyDescent="0.2">
      <c r="A1359">
        <v>2018</v>
      </c>
      <c r="B1359" s="1">
        <v>43302</v>
      </c>
      <c r="C1359" s="3">
        <f t="shared" si="42"/>
        <v>2018</v>
      </c>
      <c r="D1359" s="3">
        <f t="shared" si="43"/>
        <v>7</v>
      </c>
      <c r="E1359" s="2">
        <v>0.30555555555555558</v>
      </c>
      <c r="F1359" t="s">
        <v>155</v>
      </c>
      <c r="G1359" t="s">
        <v>156</v>
      </c>
      <c r="H1359" t="s">
        <v>772</v>
      </c>
      <c r="I1359" t="s">
        <v>8</v>
      </c>
      <c r="J1359" t="s">
        <v>555</v>
      </c>
      <c r="K1359" t="s">
        <v>862</v>
      </c>
      <c r="L1359" t="s">
        <v>842</v>
      </c>
    </row>
    <row r="1360" spans="1:12" x14ac:dyDescent="0.2">
      <c r="A1360">
        <v>2018</v>
      </c>
      <c r="B1360" s="1">
        <v>43304</v>
      </c>
      <c r="C1360" s="3">
        <f t="shared" si="42"/>
        <v>2018</v>
      </c>
      <c r="D1360" s="3">
        <f t="shared" si="43"/>
        <v>7</v>
      </c>
      <c r="E1360" s="2">
        <v>0.17777777777777778</v>
      </c>
      <c r="F1360" t="s">
        <v>93</v>
      </c>
      <c r="G1360" t="s">
        <v>94</v>
      </c>
      <c r="H1360" t="s">
        <v>772</v>
      </c>
      <c r="I1360" t="s">
        <v>20</v>
      </c>
      <c r="J1360" t="s">
        <v>592</v>
      </c>
      <c r="K1360" t="s">
        <v>862</v>
      </c>
      <c r="L1360" t="s">
        <v>842</v>
      </c>
    </row>
    <row r="1361" spans="1:12" x14ac:dyDescent="0.2">
      <c r="A1361">
        <v>2018</v>
      </c>
      <c r="B1361" s="1">
        <v>43308</v>
      </c>
      <c r="C1361" s="3">
        <f t="shared" si="42"/>
        <v>2018</v>
      </c>
      <c r="D1361" s="3">
        <f t="shared" si="43"/>
        <v>7</v>
      </c>
      <c r="E1361" s="2">
        <v>0.68611111111111112</v>
      </c>
      <c r="F1361" t="s">
        <v>32</v>
      </c>
      <c r="G1361" t="s">
        <v>33</v>
      </c>
      <c r="H1361" t="s">
        <v>767</v>
      </c>
      <c r="I1361" t="s">
        <v>34</v>
      </c>
      <c r="J1361" t="s">
        <v>592</v>
      </c>
      <c r="K1361" t="s">
        <v>862</v>
      </c>
      <c r="L1361" t="s">
        <v>842</v>
      </c>
    </row>
    <row r="1362" spans="1:12" x14ac:dyDescent="0.2">
      <c r="A1362">
        <v>2018</v>
      </c>
      <c r="B1362" s="1">
        <v>43310</v>
      </c>
      <c r="C1362" s="3">
        <f t="shared" si="42"/>
        <v>2018</v>
      </c>
      <c r="D1362" s="3">
        <f t="shared" si="43"/>
        <v>7</v>
      </c>
      <c r="E1362" s="2">
        <v>0.60624999999999996</v>
      </c>
      <c r="F1362" t="s">
        <v>44</v>
      </c>
      <c r="G1362" t="s">
        <v>45</v>
      </c>
      <c r="H1362" t="s">
        <v>777</v>
      </c>
      <c r="I1362" t="s">
        <v>117</v>
      </c>
      <c r="J1362" t="s">
        <v>555</v>
      </c>
      <c r="K1362" t="s">
        <v>862</v>
      </c>
      <c r="L1362" t="s">
        <v>137</v>
      </c>
    </row>
    <row r="1363" spans="1:12" x14ac:dyDescent="0.2">
      <c r="A1363">
        <v>2018</v>
      </c>
      <c r="B1363" s="1">
        <v>43311</v>
      </c>
      <c r="C1363" s="3">
        <f t="shared" si="42"/>
        <v>2018</v>
      </c>
      <c r="D1363" s="3">
        <f t="shared" si="43"/>
        <v>7</v>
      </c>
      <c r="E1363" s="2">
        <v>0.27083333333333331</v>
      </c>
      <c r="F1363" t="s">
        <v>52</v>
      </c>
      <c r="G1363" t="s">
        <v>53</v>
      </c>
      <c r="H1363" t="s">
        <v>782</v>
      </c>
      <c r="I1363" t="s">
        <v>117</v>
      </c>
      <c r="J1363" t="s">
        <v>555</v>
      </c>
      <c r="K1363" t="s">
        <v>862</v>
      </c>
      <c r="L1363" t="s">
        <v>842</v>
      </c>
    </row>
    <row r="1364" spans="1:12" x14ac:dyDescent="0.2">
      <c r="A1364">
        <v>2018</v>
      </c>
      <c r="B1364" s="1">
        <v>43338</v>
      </c>
      <c r="C1364" s="3">
        <f t="shared" si="42"/>
        <v>2018</v>
      </c>
      <c r="D1364" s="3">
        <f t="shared" si="43"/>
        <v>8</v>
      </c>
      <c r="E1364" s="2">
        <v>0.91666666666666663</v>
      </c>
      <c r="F1364" t="s">
        <v>254</v>
      </c>
      <c r="G1364" t="s">
        <v>90</v>
      </c>
      <c r="H1364" t="s">
        <v>770</v>
      </c>
      <c r="I1364" t="s">
        <v>582</v>
      </c>
      <c r="J1364" t="s">
        <v>593</v>
      </c>
      <c r="K1364" t="s">
        <v>862</v>
      </c>
      <c r="L1364" t="s">
        <v>842</v>
      </c>
    </row>
    <row r="1365" spans="1:12" x14ac:dyDescent="0.2">
      <c r="A1365">
        <v>2018</v>
      </c>
      <c r="B1365" s="1">
        <v>43340</v>
      </c>
      <c r="C1365" s="3">
        <f t="shared" si="42"/>
        <v>2018</v>
      </c>
      <c r="D1365" s="3">
        <f t="shared" si="43"/>
        <v>8</v>
      </c>
      <c r="E1365" s="2">
        <v>0.83333333333333337</v>
      </c>
      <c r="F1365" t="s">
        <v>254</v>
      </c>
      <c r="G1365" t="s">
        <v>90</v>
      </c>
      <c r="H1365" t="s">
        <v>770</v>
      </c>
      <c r="I1365" t="s">
        <v>582</v>
      </c>
      <c r="J1365" t="s">
        <v>593</v>
      </c>
      <c r="K1365" t="s">
        <v>862</v>
      </c>
      <c r="L1365" t="s">
        <v>842</v>
      </c>
    </row>
    <row r="1366" spans="1:12" x14ac:dyDescent="0.2">
      <c r="A1366">
        <v>2018</v>
      </c>
      <c r="B1366" s="1">
        <v>43341</v>
      </c>
      <c r="C1366" s="3">
        <f t="shared" si="42"/>
        <v>2018</v>
      </c>
      <c r="D1366" s="3">
        <f t="shared" si="43"/>
        <v>8</v>
      </c>
      <c r="E1366" s="2">
        <v>0</v>
      </c>
      <c r="F1366" t="s">
        <v>36</v>
      </c>
      <c r="G1366" t="s">
        <v>37</v>
      </c>
      <c r="H1366" t="s">
        <v>766</v>
      </c>
      <c r="I1366" t="s">
        <v>8</v>
      </c>
      <c r="J1366" t="s">
        <v>593</v>
      </c>
      <c r="K1366" t="s">
        <v>862</v>
      </c>
      <c r="L1366" t="s">
        <v>842</v>
      </c>
    </row>
    <row r="1367" spans="1:12" x14ac:dyDescent="0.2">
      <c r="A1367">
        <v>2018</v>
      </c>
      <c r="B1367" s="1">
        <v>43356</v>
      </c>
      <c r="C1367" s="3">
        <f t="shared" si="42"/>
        <v>2018</v>
      </c>
      <c r="D1367" s="3">
        <f t="shared" si="43"/>
        <v>9</v>
      </c>
      <c r="E1367" s="2">
        <v>0.85416666666666663</v>
      </c>
      <c r="F1367" t="s">
        <v>39</v>
      </c>
      <c r="G1367" t="s">
        <v>40</v>
      </c>
      <c r="H1367" t="s">
        <v>772</v>
      </c>
      <c r="I1367" t="s">
        <v>8</v>
      </c>
      <c r="J1367" t="s">
        <v>593</v>
      </c>
      <c r="K1367" t="s">
        <v>862</v>
      </c>
      <c r="L1367" t="s">
        <v>845</v>
      </c>
    </row>
    <row r="1368" spans="1:12" x14ac:dyDescent="0.2">
      <c r="A1368">
        <v>2018</v>
      </c>
      <c r="B1368" s="1">
        <v>43356</v>
      </c>
      <c r="C1368" s="3">
        <f t="shared" si="42"/>
        <v>2018</v>
      </c>
      <c r="D1368" s="3">
        <f t="shared" si="43"/>
        <v>9</v>
      </c>
      <c r="E1368" s="2">
        <v>0.87222222222222223</v>
      </c>
      <c r="F1368" t="s">
        <v>10</v>
      </c>
      <c r="G1368" t="s">
        <v>11</v>
      </c>
      <c r="H1368" t="s">
        <v>772</v>
      </c>
      <c r="I1368" t="s">
        <v>8</v>
      </c>
      <c r="J1368" t="s">
        <v>593</v>
      </c>
      <c r="K1368" t="s">
        <v>862</v>
      </c>
      <c r="L1368" t="s">
        <v>845</v>
      </c>
    </row>
    <row r="1369" spans="1:12" x14ac:dyDescent="0.2">
      <c r="A1369">
        <v>2018</v>
      </c>
      <c r="B1369" s="1">
        <v>43358</v>
      </c>
      <c r="C1369" s="3">
        <f t="shared" si="42"/>
        <v>2018</v>
      </c>
      <c r="D1369" s="3">
        <f t="shared" si="43"/>
        <v>9</v>
      </c>
      <c r="E1369" s="2">
        <v>0.625</v>
      </c>
      <c r="F1369" t="s">
        <v>454</v>
      </c>
      <c r="G1369" t="s">
        <v>455</v>
      </c>
      <c r="H1369" t="s">
        <v>772</v>
      </c>
      <c r="I1369" t="s">
        <v>8</v>
      </c>
      <c r="J1369" t="s">
        <v>560</v>
      </c>
      <c r="K1369" t="s">
        <v>762</v>
      </c>
      <c r="L1369" t="s">
        <v>803</v>
      </c>
    </row>
    <row r="1370" spans="1:12" x14ac:dyDescent="0.2">
      <c r="A1370">
        <v>2018</v>
      </c>
      <c r="B1370" s="1">
        <v>43358</v>
      </c>
      <c r="C1370" s="3">
        <f t="shared" si="42"/>
        <v>2018</v>
      </c>
      <c r="D1370" s="3">
        <f t="shared" si="43"/>
        <v>9</v>
      </c>
      <c r="E1370" s="2">
        <v>4.5138888888888888E-2</v>
      </c>
      <c r="F1370" t="s">
        <v>6</v>
      </c>
      <c r="G1370" t="s">
        <v>7</v>
      </c>
      <c r="H1370" t="s">
        <v>772</v>
      </c>
      <c r="I1370" t="s">
        <v>8</v>
      </c>
      <c r="J1370" t="s">
        <v>593</v>
      </c>
      <c r="K1370" t="s">
        <v>862</v>
      </c>
      <c r="L1370" t="s">
        <v>845</v>
      </c>
    </row>
    <row r="1371" spans="1:12" x14ac:dyDescent="0.2">
      <c r="A1371">
        <v>2018</v>
      </c>
      <c r="B1371" s="1">
        <v>43359</v>
      </c>
      <c r="C1371" s="3">
        <f t="shared" si="42"/>
        <v>2018</v>
      </c>
      <c r="D1371" s="3">
        <f t="shared" si="43"/>
        <v>9</v>
      </c>
      <c r="E1371" s="2">
        <v>0.33333333333333331</v>
      </c>
      <c r="F1371" t="s">
        <v>10</v>
      </c>
      <c r="G1371" t="s">
        <v>11</v>
      </c>
      <c r="H1371" t="s">
        <v>772</v>
      </c>
      <c r="I1371" t="s">
        <v>8</v>
      </c>
      <c r="J1371" t="s">
        <v>593</v>
      </c>
      <c r="K1371" t="s">
        <v>862</v>
      </c>
      <c r="L1371" t="s">
        <v>845</v>
      </c>
    </row>
    <row r="1372" spans="1:12" x14ac:dyDescent="0.2">
      <c r="A1372">
        <v>2018</v>
      </c>
      <c r="B1372" s="1">
        <v>43383</v>
      </c>
      <c r="C1372" s="3">
        <f t="shared" si="42"/>
        <v>2018</v>
      </c>
      <c r="D1372" s="3">
        <f t="shared" si="43"/>
        <v>10</v>
      </c>
      <c r="E1372" s="2">
        <v>0.49930555555555556</v>
      </c>
      <c r="F1372" t="s">
        <v>547</v>
      </c>
      <c r="G1372" t="s">
        <v>548</v>
      </c>
      <c r="H1372" t="s">
        <v>772</v>
      </c>
      <c r="I1372" t="s">
        <v>20</v>
      </c>
      <c r="J1372" t="s">
        <v>555</v>
      </c>
      <c r="K1372" t="s">
        <v>862</v>
      </c>
      <c r="L1372" t="s">
        <v>845</v>
      </c>
    </row>
    <row r="1373" spans="1:12" x14ac:dyDescent="0.2">
      <c r="A1373">
        <v>2018</v>
      </c>
      <c r="B1373" s="1">
        <v>43383</v>
      </c>
      <c r="C1373" s="3">
        <f t="shared" si="42"/>
        <v>2018</v>
      </c>
      <c r="D1373" s="3">
        <f t="shared" si="43"/>
        <v>10</v>
      </c>
      <c r="E1373" s="2">
        <v>0.58333333333333337</v>
      </c>
      <c r="F1373" t="s">
        <v>93</v>
      </c>
      <c r="G1373" t="s">
        <v>94</v>
      </c>
      <c r="H1373" t="s">
        <v>772</v>
      </c>
      <c r="I1373" t="s">
        <v>20</v>
      </c>
      <c r="J1373" t="s">
        <v>555</v>
      </c>
      <c r="K1373" t="s">
        <v>862</v>
      </c>
      <c r="L1373" t="s">
        <v>845</v>
      </c>
    </row>
    <row r="1374" spans="1:12" x14ac:dyDescent="0.2">
      <c r="A1374">
        <v>2018</v>
      </c>
      <c r="B1374" s="1">
        <v>43383</v>
      </c>
      <c r="C1374" s="3">
        <f t="shared" si="42"/>
        <v>2018</v>
      </c>
      <c r="D1374" s="3">
        <f t="shared" si="43"/>
        <v>10</v>
      </c>
      <c r="E1374" s="2">
        <v>0.66666666666666663</v>
      </c>
      <c r="F1374" t="s">
        <v>93</v>
      </c>
      <c r="G1374" t="s">
        <v>94</v>
      </c>
      <c r="H1374" t="s">
        <v>772</v>
      </c>
      <c r="I1374" t="s">
        <v>20</v>
      </c>
      <c r="J1374" t="s">
        <v>555</v>
      </c>
      <c r="K1374" t="s">
        <v>862</v>
      </c>
      <c r="L1374" t="s">
        <v>845</v>
      </c>
    </row>
    <row r="1375" spans="1:12" x14ac:dyDescent="0.2">
      <c r="A1375">
        <v>2018</v>
      </c>
      <c r="B1375" s="1">
        <v>43384</v>
      </c>
      <c r="C1375" s="3">
        <f t="shared" si="42"/>
        <v>2018</v>
      </c>
      <c r="D1375" s="3">
        <f t="shared" si="43"/>
        <v>10</v>
      </c>
      <c r="E1375" s="2">
        <v>0.30625000000000002</v>
      </c>
      <c r="F1375" t="s">
        <v>6</v>
      </c>
      <c r="G1375" t="s">
        <v>7</v>
      </c>
      <c r="H1375" t="s">
        <v>772</v>
      </c>
      <c r="I1375" t="s">
        <v>8</v>
      </c>
      <c r="J1375" t="s">
        <v>555</v>
      </c>
      <c r="K1375" t="s">
        <v>862</v>
      </c>
      <c r="L1375" t="s">
        <v>845</v>
      </c>
    </row>
    <row r="1376" spans="1:12" x14ac:dyDescent="0.2">
      <c r="A1376">
        <v>2018</v>
      </c>
      <c r="B1376" s="1">
        <v>43384</v>
      </c>
      <c r="C1376" s="3">
        <f t="shared" si="42"/>
        <v>2018</v>
      </c>
      <c r="D1376" s="3">
        <f t="shared" si="43"/>
        <v>10</v>
      </c>
      <c r="E1376" s="2">
        <v>0.55208333333333337</v>
      </c>
      <c r="F1376" t="s">
        <v>10</v>
      </c>
      <c r="G1376" t="s">
        <v>11</v>
      </c>
      <c r="H1376" t="s">
        <v>772</v>
      </c>
      <c r="I1376" t="s">
        <v>8</v>
      </c>
      <c r="J1376" t="s">
        <v>555</v>
      </c>
      <c r="K1376" t="s">
        <v>862</v>
      </c>
      <c r="L1376" t="s">
        <v>845</v>
      </c>
    </row>
    <row r="1377" spans="1:12" x14ac:dyDescent="0.2">
      <c r="A1377">
        <v>2018</v>
      </c>
      <c r="B1377" s="1">
        <v>43384</v>
      </c>
      <c r="C1377" s="3">
        <f t="shared" si="42"/>
        <v>2018</v>
      </c>
      <c r="D1377" s="3">
        <f t="shared" si="43"/>
        <v>10</v>
      </c>
      <c r="E1377" s="2">
        <v>0.6958333333333333</v>
      </c>
      <c r="F1377" t="s">
        <v>10</v>
      </c>
      <c r="G1377" t="s">
        <v>11</v>
      </c>
      <c r="H1377" t="s">
        <v>772</v>
      </c>
      <c r="I1377" t="s">
        <v>8</v>
      </c>
      <c r="J1377" t="s">
        <v>555</v>
      </c>
      <c r="K1377" t="s">
        <v>862</v>
      </c>
      <c r="L1377" t="s">
        <v>845</v>
      </c>
    </row>
    <row r="1378" spans="1:12" x14ac:dyDescent="0.2">
      <c r="A1378">
        <v>2018</v>
      </c>
      <c r="B1378" s="1">
        <v>43384</v>
      </c>
      <c r="C1378" s="3">
        <f t="shared" si="42"/>
        <v>2018</v>
      </c>
      <c r="D1378" s="3">
        <f t="shared" si="43"/>
        <v>10</v>
      </c>
      <c r="E1378" s="2">
        <v>0.78819444444444442</v>
      </c>
      <c r="F1378" t="s">
        <v>39</v>
      </c>
      <c r="G1378" t="s">
        <v>40</v>
      </c>
      <c r="H1378" t="s">
        <v>772</v>
      </c>
      <c r="I1378" t="s">
        <v>8</v>
      </c>
      <c r="J1378" t="s">
        <v>555</v>
      </c>
      <c r="K1378" t="s">
        <v>862</v>
      </c>
      <c r="L1378" t="s">
        <v>845</v>
      </c>
    </row>
    <row r="1379" spans="1:12" x14ac:dyDescent="0.2">
      <c r="A1379">
        <v>2018</v>
      </c>
      <c r="B1379" s="1">
        <v>43387</v>
      </c>
      <c r="C1379" s="3">
        <f t="shared" si="42"/>
        <v>2018</v>
      </c>
      <c r="D1379" s="3">
        <f t="shared" si="43"/>
        <v>10</v>
      </c>
      <c r="E1379" s="2">
        <v>0.9243055555555556</v>
      </c>
      <c r="F1379" t="s">
        <v>44</v>
      </c>
      <c r="G1379" t="s">
        <v>45</v>
      </c>
      <c r="H1379" t="s">
        <v>777</v>
      </c>
      <c r="I1379" t="s">
        <v>117</v>
      </c>
      <c r="J1379" t="s">
        <v>555</v>
      </c>
      <c r="K1379" t="s">
        <v>862</v>
      </c>
      <c r="L1379" t="s">
        <v>842</v>
      </c>
    </row>
    <row r="1380" spans="1:12" x14ac:dyDescent="0.2">
      <c r="A1380">
        <v>2018</v>
      </c>
      <c r="B1380" s="1">
        <v>43389</v>
      </c>
      <c r="C1380" s="3">
        <f t="shared" si="42"/>
        <v>2018</v>
      </c>
      <c r="D1380" s="3">
        <f t="shared" si="43"/>
        <v>10</v>
      </c>
      <c r="E1380" s="2">
        <v>0.17708333333333334</v>
      </c>
      <c r="F1380" t="s">
        <v>266</v>
      </c>
      <c r="G1380" t="s">
        <v>267</v>
      </c>
      <c r="H1380" t="s">
        <v>767</v>
      </c>
      <c r="I1380" t="s">
        <v>34</v>
      </c>
      <c r="J1380" t="s">
        <v>555</v>
      </c>
      <c r="K1380" t="s">
        <v>862</v>
      </c>
      <c r="L1380" t="s">
        <v>842</v>
      </c>
    </row>
    <row r="1381" spans="1:12" x14ac:dyDescent="0.2">
      <c r="A1381">
        <v>2018</v>
      </c>
      <c r="B1381" s="1">
        <v>43394</v>
      </c>
      <c r="C1381" s="3">
        <f t="shared" si="42"/>
        <v>2018</v>
      </c>
      <c r="D1381" s="3">
        <f t="shared" si="43"/>
        <v>10</v>
      </c>
      <c r="E1381" s="2">
        <v>1.1111111111111112E-2</v>
      </c>
      <c r="F1381" t="s">
        <v>483</v>
      </c>
      <c r="G1381" t="s">
        <v>484</v>
      </c>
      <c r="H1381" t="s">
        <v>766</v>
      </c>
      <c r="I1381" t="s">
        <v>231</v>
      </c>
      <c r="J1381" t="s">
        <v>555</v>
      </c>
      <c r="K1381" t="s">
        <v>862</v>
      </c>
      <c r="L1381" t="s">
        <v>842</v>
      </c>
    </row>
    <row r="1382" spans="1:12" x14ac:dyDescent="0.2">
      <c r="A1382">
        <v>2018</v>
      </c>
      <c r="B1382" s="1">
        <v>43404</v>
      </c>
      <c r="C1382" s="3">
        <f t="shared" si="42"/>
        <v>2018</v>
      </c>
      <c r="D1382" s="3">
        <f t="shared" si="43"/>
        <v>10</v>
      </c>
      <c r="E1382" s="2">
        <v>0.8125</v>
      </c>
      <c r="F1382" t="s">
        <v>12</v>
      </c>
      <c r="G1382" t="s">
        <v>13</v>
      </c>
      <c r="H1382" t="s">
        <v>780</v>
      </c>
      <c r="I1382" t="s">
        <v>334</v>
      </c>
      <c r="J1382" t="s">
        <v>555</v>
      </c>
      <c r="K1382" t="s">
        <v>862</v>
      </c>
      <c r="L1382" t="s">
        <v>842</v>
      </c>
    </row>
    <row r="1383" spans="1:12" x14ac:dyDescent="0.2">
      <c r="A1383">
        <v>2018</v>
      </c>
      <c r="B1383" s="1">
        <v>43407</v>
      </c>
      <c r="C1383" s="3">
        <f t="shared" si="42"/>
        <v>2018</v>
      </c>
      <c r="D1383" s="3">
        <f t="shared" si="43"/>
        <v>11</v>
      </c>
      <c r="E1383" s="2">
        <v>0.72222222222222221</v>
      </c>
      <c r="F1383" t="s">
        <v>266</v>
      </c>
      <c r="G1383" t="s">
        <v>267</v>
      </c>
      <c r="H1383" t="s">
        <v>767</v>
      </c>
      <c r="I1383" t="s">
        <v>34</v>
      </c>
      <c r="J1383" t="s">
        <v>593</v>
      </c>
      <c r="K1383" t="s">
        <v>762</v>
      </c>
      <c r="L1383" t="s">
        <v>803</v>
      </c>
    </row>
    <row r="1384" spans="1:12" x14ac:dyDescent="0.2">
      <c r="A1384">
        <v>2018</v>
      </c>
      <c r="B1384" s="1">
        <v>43410</v>
      </c>
      <c r="C1384" s="3">
        <f t="shared" si="42"/>
        <v>2018</v>
      </c>
      <c r="D1384" s="3">
        <f t="shared" si="43"/>
        <v>11</v>
      </c>
      <c r="E1384" s="2">
        <v>0.40902777777777777</v>
      </c>
      <c r="F1384" t="s">
        <v>322</v>
      </c>
      <c r="G1384" t="s">
        <v>323</v>
      </c>
      <c r="H1384" t="s">
        <v>766</v>
      </c>
      <c r="I1384" t="s">
        <v>8</v>
      </c>
      <c r="J1384" t="s">
        <v>593</v>
      </c>
      <c r="K1384" t="s">
        <v>862</v>
      </c>
      <c r="L1384" t="s">
        <v>842</v>
      </c>
    </row>
    <row r="1385" spans="1:12" x14ac:dyDescent="0.2">
      <c r="A1385">
        <v>2018</v>
      </c>
      <c r="B1385" s="1">
        <v>43419</v>
      </c>
      <c r="C1385" s="3">
        <f t="shared" si="42"/>
        <v>2018</v>
      </c>
      <c r="D1385" s="3">
        <f t="shared" si="43"/>
        <v>11</v>
      </c>
      <c r="E1385" s="2">
        <v>0.22777777777777777</v>
      </c>
      <c r="F1385" t="s">
        <v>68</v>
      </c>
      <c r="G1385" t="s">
        <v>69</v>
      </c>
      <c r="H1385" t="s">
        <v>766</v>
      </c>
      <c r="I1385" t="s">
        <v>582</v>
      </c>
      <c r="J1385" t="s">
        <v>593</v>
      </c>
      <c r="K1385" t="s">
        <v>762</v>
      </c>
      <c r="L1385" t="s">
        <v>803</v>
      </c>
    </row>
    <row r="1386" spans="1:12" x14ac:dyDescent="0.2">
      <c r="A1386">
        <v>2018</v>
      </c>
      <c r="B1386" s="1">
        <v>43419</v>
      </c>
      <c r="C1386" s="3">
        <f t="shared" si="42"/>
        <v>2018</v>
      </c>
      <c r="D1386" s="3">
        <f t="shared" si="43"/>
        <v>11</v>
      </c>
      <c r="E1386" s="2">
        <v>0.4513888888888889</v>
      </c>
      <c r="F1386" t="s">
        <v>324</v>
      </c>
      <c r="G1386" t="s">
        <v>325</v>
      </c>
      <c r="H1386" t="s">
        <v>774</v>
      </c>
      <c r="I1386" t="s">
        <v>582</v>
      </c>
      <c r="J1386" t="s">
        <v>593</v>
      </c>
      <c r="K1386" t="s">
        <v>762</v>
      </c>
      <c r="L1386" t="s">
        <v>803</v>
      </c>
    </row>
    <row r="1387" spans="1:12" x14ac:dyDescent="0.2">
      <c r="A1387">
        <v>2018</v>
      </c>
      <c r="B1387" s="1">
        <v>43419</v>
      </c>
      <c r="C1387" s="3">
        <f t="shared" si="42"/>
        <v>2018</v>
      </c>
      <c r="D1387" s="3">
        <f t="shared" si="43"/>
        <v>11</v>
      </c>
      <c r="E1387" s="2">
        <v>0.14097222222222222</v>
      </c>
      <c r="F1387" t="s">
        <v>320</v>
      </c>
      <c r="G1387" t="s">
        <v>321</v>
      </c>
      <c r="H1387" t="s">
        <v>766</v>
      </c>
      <c r="I1387" t="s">
        <v>8</v>
      </c>
      <c r="J1387" t="s">
        <v>593</v>
      </c>
      <c r="K1387" t="s">
        <v>862</v>
      </c>
      <c r="L1387" t="s">
        <v>843</v>
      </c>
    </row>
    <row r="1388" spans="1:12" x14ac:dyDescent="0.2">
      <c r="A1388">
        <v>2018</v>
      </c>
      <c r="B1388" s="1">
        <v>43419</v>
      </c>
      <c r="C1388" s="3">
        <f t="shared" si="42"/>
        <v>2018</v>
      </c>
      <c r="D1388" s="3">
        <f t="shared" si="43"/>
        <v>11</v>
      </c>
      <c r="E1388" s="2">
        <v>0.23472222222222222</v>
      </c>
      <c r="F1388" t="s">
        <v>390</v>
      </c>
      <c r="G1388" t="s">
        <v>391</v>
      </c>
      <c r="H1388" t="s">
        <v>766</v>
      </c>
      <c r="I1388" t="s">
        <v>8</v>
      </c>
      <c r="J1388" t="s">
        <v>593</v>
      </c>
      <c r="K1388" t="s">
        <v>862</v>
      </c>
      <c r="L1388" t="s">
        <v>843</v>
      </c>
    </row>
    <row r="1389" spans="1:12" x14ac:dyDescent="0.2">
      <c r="A1389">
        <v>2018</v>
      </c>
      <c r="B1389" s="1">
        <v>43429</v>
      </c>
      <c r="C1389" s="3">
        <f t="shared" si="42"/>
        <v>2018</v>
      </c>
      <c r="D1389" s="3">
        <f t="shared" si="43"/>
        <v>11</v>
      </c>
      <c r="E1389" s="2">
        <v>0.9375</v>
      </c>
      <c r="F1389" t="s">
        <v>36</v>
      </c>
      <c r="G1389" t="s">
        <v>37</v>
      </c>
      <c r="H1389" t="s">
        <v>766</v>
      </c>
      <c r="I1389" t="s">
        <v>8</v>
      </c>
      <c r="J1389" t="s">
        <v>593</v>
      </c>
      <c r="K1389" t="s">
        <v>862</v>
      </c>
      <c r="L1389" t="s">
        <v>843</v>
      </c>
    </row>
    <row r="1390" spans="1:12" x14ac:dyDescent="0.2">
      <c r="A1390">
        <v>2018</v>
      </c>
      <c r="B1390" s="1">
        <v>43431</v>
      </c>
      <c r="C1390" s="3">
        <f t="shared" si="42"/>
        <v>2018</v>
      </c>
      <c r="D1390" s="3">
        <f t="shared" si="43"/>
        <v>11</v>
      </c>
      <c r="E1390" s="2">
        <v>0.33333333333333331</v>
      </c>
      <c r="F1390" t="s">
        <v>587</v>
      </c>
      <c r="G1390" t="s">
        <v>588</v>
      </c>
      <c r="H1390" t="s">
        <v>767</v>
      </c>
      <c r="I1390" t="s">
        <v>34</v>
      </c>
      <c r="J1390" t="s">
        <v>593</v>
      </c>
      <c r="K1390" t="s">
        <v>862</v>
      </c>
      <c r="L1390" t="s">
        <v>843</v>
      </c>
    </row>
    <row r="1391" spans="1:12" x14ac:dyDescent="0.2">
      <c r="A1391">
        <v>2018</v>
      </c>
      <c r="B1391" s="1">
        <v>43443</v>
      </c>
      <c r="C1391" s="3">
        <f t="shared" si="42"/>
        <v>2018</v>
      </c>
      <c r="D1391" s="3">
        <f t="shared" si="43"/>
        <v>12</v>
      </c>
      <c r="E1391" s="2">
        <v>1.5972222222222221E-2</v>
      </c>
      <c r="F1391" t="s">
        <v>112</v>
      </c>
      <c r="G1391" t="s">
        <v>113</v>
      </c>
      <c r="H1391" t="s">
        <v>772</v>
      </c>
      <c r="I1391" t="s">
        <v>8</v>
      </c>
      <c r="J1391" t="s">
        <v>593</v>
      </c>
      <c r="K1391" t="s">
        <v>862</v>
      </c>
      <c r="L1391" t="s">
        <v>843</v>
      </c>
    </row>
    <row r="1392" spans="1:12" x14ac:dyDescent="0.2">
      <c r="A1392">
        <v>2018</v>
      </c>
      <c r="B1392" s="1">
        <v>43443</v>
      </c>
      <c r="C1392" s="3">
        <f t="shared" si="42"/>
        <v>2018</v>
      </c>
      <c r="D1392" s="3">
        <f t="shared" si="43"/>
        <v>12</v>
      </c>
      <c r="E1392" s="2">
        <v>0.14930555555555555</v>
      </c>
      <c r="F1392" t="s">
        <v>39</v>
      </c>
      <c r="G1392" t="s">
        <v>40</v>
      </c>
      <c r="H1392" t="s">
        <v>772</v>
      </c>
      <c r="I1392" t="s">
        <v>8</v>
      </c>
      <c r="J1392" t="s">
        <v>593</v>
      </c>
      <c r="K1392" t="s">
        <v>862</v>
      </c>
      <c r="L1392" t="s">
        <v>843</v>
      </c>
    </row>
    <row r="1393" spans="1:12" x14ac:dyDescent="0.2">
      <c r="A1393">
        <v>2018</v>
      </c>
      <c r="B1393" s="1">
        <v>43443</v>
      </c>
      <c r="C1393" s="3">
        <f t="shared" si="42"/>
        <v>2018</v>
      </c>
      <c r="D1393" s="3">
        <f t="shared" si="43"/>
        <v>12</v>
      </c>
      <c r="E1393" s="2">
        <v>0.36180555555555555</v>
      </c>
      <c r="F1393" t="s">
        <v>39</v>
      </c>
      <c r="G1393" t="s">
        <v>40</v>
      </c>
      <c r="H1393" t="s">
        <v>772</v>
      </c>
      <c r="I1393" t="s">
        <v>8</v>
      </c>
      <c r="J1393" t="s">
        <v>593</v>
      </c>
      <c r="K1393" t="s">
        <v>862</v>
      </c>
      <c r="L1393" t="s">
        <v>843</v>
      </c>
    </row>
    <row r="1394" spans="1:12" x14ac:dyDescent="0.2">
      <c r="A1394">
        <v>2018</v>
      </c>
      <c r="B1394" s="1">
        <v>43448</v>
      </c>
      <c r="C1394" s="3">
        <f t="shared" si="42"/>
        <v>2018</v>
      </c>
      <c r="D1394" s="3">
        <f t="shared" si="43"/>
        <v>12</v>
      </c>
      <c r="E1394" s="2">
        <v>0.66666666666666663</v>
      </c>
      <c r="F1394" t="s">
        <v>145</v>
      </c>
      <c r="G1394" t="s">
        <v>146</v>
      </c>
      <c r="H1394" t="s">
        <v>778</v>
      </c>
      <c r="I1394" t="s">
        <v>117</v>
      </c>
      <c r="J1394" t="s">
        <v>593</v>
      </c>
      <c r="K1394" t="s">
        <v>862</v>
      </c>
      <c r="L1394" t="s">
        <v>842</v>
      </c>
    </row>
    <row r="1395" spans="1:12" x14ac:dyDescent="0.2">
      <c r="A1395">
        <v>2018</v>
      </c>
      <c r="B1395" s="1">
        <v>43448</v>
      </c>
      <c r="C1395" s="3">
        <f t="shared" si="42"/>
        <v>2018</v>
      </c>
      <c r="D1395" s="3">
        <f t="shared" si="43"/>
        <v>12</v>
      </c>
      <c r="E1395" s="2">
        <v>0.75</v>
      </c>
      <c r="F1395" t="s">
        <v>145</v>
      </c>
      <c r="G1395" t="s">
        <v>146</v>
      </c>
      <c r="H1395" t="s">
        <v>778</v>
      </c>
      <c r="I1395" t="s">
        <v>117</v>
      </c>
      <c r="J1395" t="s">
        <v>593</v>
      </c>
      <c r="K1395" t="s">
        <v>862</v>
      </c>
      <c r="L1395" t="s">
        <v>843</v>
      </c>
    </row>
    <row r="1396" spans="1:12" x14ac:dyDescent="0.2">
      <c r="A1396">
        <v>2018</v>
      </c>
      <c r="B1396" s="1">
        <v>43454</v>
      </c>
      <c r="C1396" s="3">
        <f t="shared" si="42"/>
        <v>2018</v>
      </c>
      <c r="D1396" s="3">
        <f t="shared" si="43"/>
        <v>12</v>
      </c>
      <c r="E1396" s="2">
        <v>0.39583333333333331</v>
      </c>
      <c r="F1396" t="s">
        <v>145</v>
      </c>
      <c r="G1396" t="s">
        <v>146</v>
      </c>
      <c r="H1396" t="s">
        <v>778</v>
      </c>
      <c r="I1396" t="s">
        <v>117</v>
      </c>
      <c r="J1396" t="s">
        <v>593</v>
      </c>
      <c r="K1396" t="s">
        <v>862</v>
      </c>
      <c r="L1396" t="s">
        <v>842</v>
      </c>
    </row>
    <row r="1397" spans="1:12" x14ac:dyDescent="0.2">
      <c r="A1397">
        <v>2019</v>
      </c>
      <c r="B1397" s="1">
        <v>43471</v>
      </c>
      <c r="C1397" s="3">
        <f t="shared" si="42"/>
        <v>2019</v>
      </c>
      <c r="D1397" s="3">
        <f t="shared" si="43"/>
        <v>1</v>
      </c>
      <c r="E1397" s="2">
        <v>4.1666666666666664E-2</v>
      </c>
      <c r="F1397" t="s">
        <v>145</v>
      </c>
      <c r="G1397" t="s">
        <v>146</v>
      </c>
      <c r="H1397" t="s">
        <v>778</v>
      </c>
      <c r="I1397" t="s">
        <v>117</v>
      </c>
      <c r="J1397" t="s">
        <v>593</v>
      </c>
      <c r="K1397" t="s">
        <v>862</v>
      </c>
      <c r="L1397" t="s">
        <v>843</v>
      </c>
    </row>
    <row r="1398" spans="1:12" x14ac:dyDescent="0.2">
      <c r="A1398">
        <v>2019</v>
      </c>
      <c r="B1398" s="1">
        <v>43471</v>
      </c>
      <c r="C1398" s="3">
        <f t="shared" si="42"/>
        <v>2019</v>
      </c>
      <c r="D1398" s="3">
        <f t="shared" si="43"/>
        <v>1</v>
      </c>
      <c r="E1398" s="2">
        <v>0.74722222222222223</v>
      </c>
      <c r="F1398" t="s">
        <v>44</v>
      </c>
      <c r="G1398" t="s">
        <v>45</v>
      </c>
      <c r="H1398" t="s">
        <v>777</v>
      </c>
      <c r="I1398" t="s">
        <v>117</v>
      </c>
      <c r="J1398" t="s">
        <v>593</v>
      </c>
      <c r="K1398" t="s">
        <v>862</v>
      </c>
      <c r="L1398" t="s">
        <v>842</v>
      </c>
    </row>
    <row r="1399" spans="1:12" x14ac:dyDescent="0.2">
      <c r="A1399">
        <v>2019</v>
      </c>
      <c r="B1399" s="1">
        <v>43475</v>
      </c>
      <c r="C1399" s="3">
        <f t="shared" si="42"/>
        <v>2019</v>
      </c>
      <c r="D1399" s="3">
        <f t="shared" si="43"/>
        <v>1</v>
      </c>
      <c r="E1399" s="2">
        <v>0.5131944444444444</v>
      </c>
      <c r="F1399" t="s">
        <v>807</v>
      </c>
      <c r="G1399" t="s">
        <v>594</v>
      </c>
      <c r="H1399" t="s">
        <v>834</v>
      </c>
      <c r="I1399" t="s">
        <v>117</v>
      </c>
      <c r="J1399" t="s">
        <v>560</v>
      </c>
      <c r="K1399" t="s">
        <v>762</v>
      </c>
      <c r="L1399" t="s">
        <v>803</v>
      </c>
    </row>
    <row r="1400" spans="1:12" x14ac:dyDescent="0.2">
      <c r="A1400">
        <v>2019</v>
      </c>
      <c r="B1400" s="1">
        <v>43477</v>
      </c>
      <c r="C1400" s="3">
        <f t="shared" si="42"/>
        <v>2019</v>
      </c>
      <c r="D1400" s="3">
        <f t="shared" si="43"/>
        <v>1</v>
      </c>
      <c r="E1400" s="2">
        <v>0.47916666666666669</v>
      </c>
      <c r="F1400" t="s">
        <v>84</v>
      </c>
      <c r="G1400" t="s">
        <v>85</v>
      </c>
      <c r="H1400" t="s">
        <v>766</v>
      </c>
      <c r="I1400" t="s">
        <v>590</v>
      </c>
      <c r="J1400" t="s">
        <v>593</v>
      </c>
      <c r="K1400" t="s">
        <v>862</v>
      </c>
      <c r="L1400" t="s">
        <v>843</v>
      </c>
    </row>
    <row r="1401" spans="1:12" x14ac:dyDescent="0.2">
      <c r="A1401">
        <v>2019</v>
      </c>
      <c r="B1401" s="1">
        <v>43477</v>
      </c>
      <c r="C1401" s="3">
        <f t="shared" si="42"/>
        <v>2019</v>
      </c>
      <c r="D1401" s="3">
        <f t="shared" si="43"/>
        <v>1</v>
      </c>
      <c r="E1401" s="2">
        <v>0.47916666666666669</v>
      </c>
      <c r="F1401" t="s">
        <v>595</v>
      </c>
      <c r="G1401" t="s">
        <v>596</v>
      </c>
      <c r="H1401" t="s">
        <v>840</v>
      </c>
      <c r="I1401" t="s">
        <v>8</v>
      </c>
      <c r="J1401" t="s">
        <v>593</v>
      </c>
      <c r="K1401" t="s">
        <v>862</v>
      </c>
      <c r="L1401" t="s">
        <v>843</v>
      </c>
    </row>
    <row r="1402" spans="1:12" x14ac:dyDescent="0.2">
      <c r="A1402">
        <v>2019</v>
      </c>
      <c r="B1402" s="1">
        <v>43478</v>
      </c>
      <c r="C1402" s="3">
        <f t="shared" si="42"/>
        <v>2019</v>
      </c>
      <c r="D1402" s="3">
        <f t="shared" si="43"/>
        <v>1</v>
      </c>
      <c r="E1402" s="2">
        <v>0.22916666666666666</v>
      </c>
      <c r="F1402" t="s">
        <v>10</v>
      </c>
      <c r="G1402" t="s">
        <v>11</v>
      </c>
      <c r="H1402" t="s">
        <v>772</v>
      </c>
      <c r="I1402" t="s">
        <v>8</v>
      </c>
      <c r="J1402" t="s">
        <v>593</v>
      </c>
      <c r="K1402" t="s">
        <v>862</v>
      </c>
      <c r="L1402" t="s">
        <v>843</v>
      </c>
    </row>
    <row r="1403" spans="1:12" x14ac:dyDescent="0.2">
      <c r="A1403">
        <v>2019</v>
      </c>
      <c r="B1403" s="1">
        <v>43481</v>
      </c>
      <c r="C1403" s="3">
        <f t="shared" si="42"/>
        <v>2019</v>
      </c>
      <c r="D1403" s="3">
        <f t="shared" si="43"/>
        <v>1</v>
      </c>
      <c r="E1403" s="2">
        <v>0.72638888888888886</v>
      </c>
      <c r="F1403" t="s">
        <v>44</v>
      </c>
      <c r="G1403" t="s">
        <v>45</v>
      </c>
      <c r="H1403" t="s">
        <v>777</v>
      </c>
      <c r="I1403" t="s">
        <v>117</v>
      </c>
      <c r="J1403" t="s">
        <v>593</v>
      </c>
      <c r="K1403" t="s">
        <v>862</v>
      </c>
      <c r="L1403" t="s">
        <v>843</v>
      </c>
    </row>
    <row r="1404" spans="1:12" x14ac:dyDescent="0.2">
      <c r="A1404">
        <v>2019</v>
      </c>
      <c r="B1404" s="1">
        <v>43483</v>
      </c>
      <c r="C1404" s="3">
        <f t="shared" si="42"/>
        <v>2019</v>
      </c>
      <c r="D1404" s="3">
        <f t="shared" si="43"/>
        <v>1</v>
      </c>
      <c r="E1404" s="2">
        <v>0.91249999999999998</v>
      </c>
      <c r="F1404" t="s">
        <v>171</v>
      </c>
      <c r="G1404" t="s">
        <v>172</v>
      </c>
      <c r="H1404" t="s">
        <v>834</v>
      </c>
      <c r="I1404" t="s">
        <v>210</v>
      </c>
      <c r="J1404" t="s">
        <v>592</v>
      </c>
      <c r="K1404" t="s">
        <v>862</v>
      </c>
      <c r="L1404" t="s">
        <v>843</v>
      </c>
    </row>
    <row r="1405" spans="1:12" x14ac:dyDescent="0.2">
      <c r="A1405">
        <v>2019</v>
      </c>
      <c r="B1405" s="1">
        <v>43503</v>
      </c>
      <c r="C1405" s="3">
        <f t="shared" si="42"/>
        <v>2019</v>
      </c>
      <c r="D1405" s="3">
        <f t="shared" si="43"/>
        <v>2</v>
      </c>
      <c r="E1405" s="2">
        <v>0.31874999999999998</v>
      </c>
      <c r="F1405" t="s">
        <v>104</v>
      </c>
      <c r="G1405" t="s">
        <v>105</v>
      </c>
      <c r="H1405" t="s">
        <v>780</v>
      </c>
      <c r="I1405" t="s">
        <v>8</v>
      </c>
      <c r="J1405" t="s">
        <v>592</v>
      </c>
      <c r="K1405" t="s">
        <v>862</v>
      </c>
      <c r="L1405" t="s">
        <v>843</v>
      </c>
    </row>
    <row r="1406" spans="1:12" x14ac:dyDescent="0.2">
      <c r="A1406">
        <v>2019</v>
      </c>
      <c r="B1406" s="1">
        <v>43503</v>
      </c>
      <c r="C1406" s="3">
        <f t="shared" si="42"/>
        <v>2019</v>
      </c>
      <c r="D1406" s="3">
        <f t="shared" si="43"/>
        <v>2</v>
      </c>
      <c r="E1406" s="2">
        <v>0.37152777777777779</v>
      </c>
      <c r="F1406" t="s">
        <v>89</v>
      </c>
      <c r="G1406" t="s">
        <v>90</v>
      </c>
      <c r="H1406" t="s">
        <v>770</v>
      </c>
      <c r="I1406" t="s">
        <v>582</v>
      </c>
      <c r="J1406" t="s">
        <v>593</v>
      </c>
      <c r="K1406" t="s">
        <v>862</v>
      </c>
      <c r="L1406" t="s">
        <v>843</v>
      </c>
    </row>
    <row r="1407" spans="1:12" x14ac:dyDescent="0.2">
      <c r="A1407">
        <v>2019</v>
      </c>
      <c r="B1407" s="1">
        <v>43504</v>
      </c>
      <c r="C1407" s="3">
        <f t="shared" si="42"/>
        <v>2019</v>
      </c>
      <c r="D1407" s="3">
        <f t="shared" si="43"/>
        <v>2</v>
      </c>
      <c r="E1407" s="2">
        <v>0.77083333333333337</v>
      </c>
      <c r="F1407" t="s">
        <v>145</v>
      </c>
      <c r="G1407" t="s">
        <v>146</v>
      </c>
      <c r="H1407" t="s">
        <v>778</v>
      </c>
      <c r="I1407" t="s">
        <v>117</v>
      </c>
      <c r="J1407" t="s">
        <v>593</v>
      </c>
      <c r="K1407" t="s">
        <v>862</v>
      </c>
      <c r="L1407" t="s">
        <v>843</v>
      </c>
    </row>
    <row r="1408" spans="1:12" x14ac:dyDescent="0.2">
      <c r="A1408">
        <v>2019</v>
      </c>
      <c r="B1408" s="1">
        <v>43509</v>
      </c>
      <c r="C1408" s="3">
        <f t="shared" si="42"/>
        <v>2019</v>
      </c>
      <c r="D1408" s="3">
        <f t="shared" si="43"/>
        <v>2</v>
      </c>
      <c r="E1408" s="2">
        <v>0.11666666666666667</v>
      </c>
      <c r="F1408" t="s">
        <v>44</v>
      </c>
      <c r="G1408" t="s">
        <v>45</v>
      </c>
      <c r="H1408" t="s">
        <v>777</v>
      </c>
      <c r="I1408" t="s">
        <v>117</v>
      </c>
      <c r="J1408" t="s">
        <v>593</v>
      </c>
      <c r="K1408" t="s">
        <v>862</v>
      </c>
      <c r="L1408" t="s">
        <v>842</v>
      </c>
    </row>
    <row r="1409" spans="1:12" x14ac:dyDescent="0.2">
      <c r="A1409">
        <v>2019</v>
      </c>
      <c r="B1409" s="1">
        <v>43519</v>
      </c>
      <c r="C1409" s="3">
        <f t="shared" si="42"/>
        <v>2019</v>
      </c>
      <c r="D1409" s="3">
        <f t="shared" si="43"/>
        <v>2</v>
      </c>
      <c r="E1409" s="2">
        <v>0.58680555555555558</v>
      </c>
      <c r="F1409" t="s">
        <v>22</v>
      </c>
      <c r="G1409" t="s">
        <v>23</v>
      </c>
      <c r="H1409" t="s">
        <v>772</v>
      </c>
      <c r="I1409" t="s">
        <v>8</v>
      </c>
      <c r="J1409" t="s">
        <v>592</v>
      </c>
      <c r="K1409" t="s">
        <v>862</v>
      </c>
      <c r="L1409" t="s">
        <v>842</v>
      </c>
    </row>
    <row r="1410" spans="1:12" x14ac:dyDescent="0.2">
      <c r="A1410">
        <v>2019</v>
      </c>
      <c r="B1410" s="1">
        <v>43520</v>
      </c>
      <c r="C1410" s="3">
        <f t="shared" si="42"/>
        <v>2019</v>
      </c>
      <c r="D1410" s="3">
        <f t="shared" si="43"/>
        <v>2</v>
      </c>
      <c r="E1410" s="2">
        <v>0.47291666666666665</v>
      </c>
      <c r="F1410" t="s">
        <v>517</v>
      </c>
      <c r="G1410" t="s">
        <v>518</v>
      </c>
      <c r="H1410" t="s">
        <v>774</v>
      </c>
      <c r="I1410" t="s">
        <v>582</v>
      </c>
      <c r="J1410" t="s">
        <v>593</v>
      </c>
      <c r="K1410" t="s">
        <v>862</v>
      </c>
      <c r="L1410" t="s">
        <v>842</v>
      </c>
    </row>
    <row r="1411" spans="1:12" x14ac:dyDescent="0.2">
      <c r="A1411">
        <v>2019</v>
      </c>
      <c r="B1411" s="1">
        <v>43520</v>
      </c>
      <c r="C1411" s="3">
        <f t="shared" ref="C1411:C1474" si="44">YEAR(B1411)</f>
        <v>2019</v>
      </c>
      <c r="D1411" s="3">
        <f t="shared" ref="D1411:D1474" si="45">MONTH(B1411)</f>
        <v>2</v>
      </c>
      <c r="E1411" s="2">
        <v>0.52152777777777781</v>
      </c>
      <c r="F1411" t="s">
        <v>48</v>
      </c>
      <c r="G1411" t="s">
        <v>49</v>
      </c>
      <c r="H1411" t="s">
        <v>766</v>
      </c>
      <c r="I1411" t="s">
        <v>582</v>
      </c>
      <c r="J1411" t="s">
        <v>593</v>
      </c>
      <c r="K1411" t="s">
        <v>862</v>
      </c>
      <c r="L1411" t="s">
        <v>842</v>
      </c>
    </row>
    <row r="1412" spans="1:12" x14ac:dyDescent="0.2">
      <c r="A1412">
        <v>2019</v>
      </c>
      <c r="B1412" s="1">
        <v>43520</v>
      </c>
      <c r="C1412" s="3">
        <f t="shared" si="44"/>
        <v>2019</v>
      </c>
      <c r="D1412" s="3">
        <f t="shared" si="45"/>
        <v>2</v>
      </c>
      <c r="E1412" s="2">
        <v>0.60624999999999996</v>
      </c>
      <c r="F1412" t="s">
        <v>106</v>
      </c>
      <c r="G1412" t="s">
        <v>107</v>
      </c>
      <c r="H1412" t="s">
        <v>767</v>
      </c>
      <c r="I1412" t="s">
        <v>582</v>
      </c>
      <c r="J1412" t="s">
        <v>593</v>
      </c>
      <c r="K1412" t="s">
        <v>862</v>
      </c>
      <c r="L1412" t="s">
        <v>842</v>
      </c>
    </row>
    <row r="1413" spans="1:12" x14ac:dyDescent="0.2">
      <c r="A1413">
        <v>2019</v>
      </c>
      <c r="B1413" s="1">
        <v>43520</v>
      </c>
      <c r="C1413" s="3">
        <f t="shared" si="44"/>
        <v>2019</v>
      </c>
      <c r="D1413" s="3">
        <f t="shared" si="45"/>
        <v>2</v>
      </c>
      <c r="E1413" s="2">
        <v>0.75</v>
      </c>
      <c r="F1413" t="s">
        <v>106</v>
      </c>
      <c r="G1413" t="s">
        <v>107</v>
      </c>
      <c r="H1413" t="s">
        <v>767</v>
      </c>
      <c r="I1413" t="s">
        <v>582</v>
      </c>
      <c r="J1413" t="s">
        <v>593</v>
      </c>
      <c r="K1413" t="s">
        <v>862</v>
      </c>
      <c r="L1413" t="s">
        <v>842</v>
      </c>
    </row>
    <row r="1414" spans="1:12" x14ac:dyDescent="0.2">
      <c r="A1414">
        <v>2019</v>
      </c>
      <c r="B1414" s="1">
        <v>43520</v>
      </c>
      <c r="C1414" s="3">
        <f t="shared" si="44"/>
        <v>2019</v>
      </c>
      <c r="D1414" s="3">
        <f t="shared" si="45"/>
        <v>2</v>
      </c>
      <c r="E1414" s="2">
        <v>0.78263888888888888</v>
      </c>
      <c r="F1414" t="s">
        <v>106</v>
      </c>
      <c r="G1414" t="s">
        <v>107</v>
      </c>
      <c r="H1414" t="s">
        <v>767</v>
      </c>
      <c r="I1414" t="s">
        <v>582</v>
      </c>
      <c r="J1414" t="s">
        <v>593</v>
      </c>
      <c r="K1414" t="s">
        <v>862</v>
      </c>
      <c r="L1414" t="s">
        <v>842</v>
      </c>
    </row>
    <row r="1415" spans="1:12" x14ac:dyDescent="0.2">
      <c r="A1415">
        <v>2019</v>
      </c>
      <c r="B1415" s="1">
        <v>43520</v>
      </c>
      <c r="C1415" s="3">
        <f t="shared" si="44"/>
        <v>2019</v>
      </c>
      <c r="D1415" s="3">
        <f t="shared" si="45"/>
        <v>2</v>
      </c>
      <c r="E1415" s="2">
        <v>0.83472222222222225</v>
      </c>
      <c r="F1415" t="s">
        <v>89</v>
      </c>
      <c r="G1415" t="s">
        <v>90</v>
      </c>
      <c r="H1415" t="s">
        <v>770</v>
      </c>
      <c r="I1415" t="s">
        <v>582</v>
      </c>
      <c r="J1415" t="s">
        <v>593</v>
      </c>
      <c r="K1415" t="s">
        <v>862</v>
      </c>
      <c r="L1415" t="s">
        <v>843</v>
      </c>
    </row>
    <row r="1416" spans="1:12" x14ac:dyDescent="0.2">
      <c r="A1416">
        <v>2019</v>
      </c>
      <c r="B1416" s="1">
        <v>43521</v>
      </c>
      <c r="C1416" s="3">
        <f t="shared" si="44"/>
        <v>2019</v>
      </c>
      <c r="D1416" s="3">
        <f t="shared" si="45"/>
        <v>2</v>
      </c>
      <c r="E1416" s="2">
        <v>0.32291666666666669</v>
      </c>
      <c r="F1416" t="s">
        <v>73</v>
      </c>
      <c r="G1416" t="s">
        <v>74</v>
      </c>
      <c r="H1416" t="s">
        <v>767</v>
      </c>
      <c r="I1416" t="s">
        <v>34</v>
      </c>
      <c r="J1416" t="s">
        <v>592</v>
      </c>
      <c r="K1416" t="s">
        <v>862</v>
      </c>
      <c r="L1416" t="s">
        <v>842</v>
      </c>
    </row>
    <row r="1417" spans="1:12" x14ac:dyDescent="0.2">
      <c r="A1417">
        <v>2019</v>
      </c>
      <c r="B1417" s="1">
        <v>43521</v>
      </c>
      <c r="C1417" s="3">
        <f t="shared" si="44"/>
        <v>2019</v>
      </c>
      <c r="D1417" s="3">
        <f t="shared" si="45"/>
        <v>2</v>
      </c>
      <c r="E1417" s="2">
        <v>0.56597222222222221</v>
      </c>
      <c r="F1417" t="s">
        <v>266</v>
      </c>
      <c r="G1417" t="s">
        <v>267</v>
      </c>
      <c r="H1417" t="s">
        <v>767</v>
      </c>
      <c r="I1417" t="s">
        <v>34</v>
      </c>
      <c r="J1417" t="s">
        <v>593</v>
      </c>
      <c r="K1417" t="s">
        <v>862</v>
      </c>
      <c r="L1417" t="s">
        <v>842</v>
      </c>
    </row>
    <row r="1418" spans="1:12" x14ac:dyDescent="0.2">
      <c r="A1418">
        <v>2019</v>
      </c>
      <c r="B1418" s="1">
        <v>43537</v>
      </c>
      <c r="C1418" s="3">
        <f t="shared" si="44"/>
        <v>2019</v>
      </c>
      <c r="D1418" s="3">
        <f t="shared" si="45"/>
        <v>3</v>
      </c>
      <c r="E1418" s="2">
        <v>0.24305555555555555</v>
      </c>
      <c r="F1418" t="s">
        <v>12</v>
      </c>
      <c r="G1418" t="s">
        <v>13</v>
      </c>
      <c r="H1418" t="s">
        <v>780</v>
      </c>
      <c r="I1418" t="s">
        <v>334</v>
      </c>
      <c r="J1418" t="s">
        <v>593</v>
      </c>
      <c r="K1418" t="s">
        <v>862</v>
      </c>
      <c r="L1418" t="s">
        <v>842</v>
      </c>
    </row>
    <row r="1419" spans="1:12" x14ac:dyDescent="0.2">
      <c r="A1419">
        <v>2019</v>
      </c>
      <c r="B1419" s="1">
        <v>43537</v>
      </c>
      <c r="C1419" s="3">
        <f t="shared" si="44"/>
        <v>2019</v>
      </c>
      <c r="D1419" s="3">
        <f t="shared" si="45"/>
        <v>3</v>
      </c>
      <c r="E1419" s="2">
        <v>0.47847222222222224</v>
      </c>
      <c r="F1419" t="s">
        <v>275</v>
      </c>
      <c r="G1419" t="s">
        <v>276</v>
      </c>
      <c r="H1419" t="s">
        <v>782</v>
      </c>
      <c r="I1419" t="s">
        <v>117</v>
      </c>
      <c r="J1419" t="s">
        <v>593</v>
      </c>
      <c r="K1419" t="s">
        <v>862</v>
      </c>
      <c r="L1419" t="s">
        <v>845</v>
      </c>
    </row>
    <row r="1420" spans="1:12" x14ac:dyDescent="0.2">
      <c r="A1420">
        <v>2019</v>
      </c>
      <c r="B1420" s="1">
        <v>43537</v>
      </c>
      <c r="C1420" s="3">
        <f t="shared" si="44"/>
        <v>2019</v>
      </c>
      <c r="D1420" s="3">
        <f t="shared" si="45"/>
        <v>3</v>
      </c>
      <c r="E1420" s="2">
        <v>0.625</v>
      </c>
      <c r="F1420" t="s">
        <v>597</v>
      </c>
      <c r="G1420" t="s">
        <v>598</v>
      </c>
      <c r="H1420" t="s">
        <v>780</v>
      </c>
      <c r="I1420" t="s">
        <v>334</v>
      </c>
      <c r="J1420" t="s">
        <v>593</v>
      </c>
      <c r="K1420" t="s">
        <v>862</v>
      </c>
      <c r="L1420" t="s">
        <v>842</v>
      </c>
    </row>
    <row r="1421" spans="1:12" x14ac:dyDescent="0.2">
      <c r="A1421">
        <v>2019</v>
      </c>
      <c r="B1421" s="1">
        <v>43537</v>
      </c>
      <c r="C1421" s="3">
        <f t="shared" si="44"/>
        <v>2019</v>
      </c>
      <c r="D1421" s="3">
        <f t="shared" si="45"/>
        <v>3</v>
      </c>
      <c r="E1421" s="2">
        <v>0.66041666666666665</v>
      </c>
      <c r="F1421" t="s">
        <v>12</v>
      </c>
      <c r="G1421" t="s">
        <v>13</v>
      </c>
      <c r="H1421" t="s">
        <v>780</v>
      </c>
      <c r="I1421" t="s">
        <v>334</v>
      </c>
      <c r="J1421" t="s">
        <v>593</v>
      </c>
      <c r="K1421" t="s">
        <v>862</v>
      </c>
      <c r="L1421" t="s">
        <v>842</v>
      </c>
    </row>
    <row r="1422" spans="1:12" x14ac:dyDescent="0.2">
      <c r="A1422">
        <v>2019</v>
      </c>
      <c r="B1422" s="1">
        <v>43562</v>
      </c>
      <c r="C1422" s="3">
        <f t="shared" si="44"/>
        <v>2019</v>
      </c>
      <c r="D1422" s="3">
        <f t="shared" si="45"/>
        <v>4</v>
      </c>
      <c r="E1422" s="2">
        <v>0.57361111111111107</v>
      </c>
      <c r="F1422" t="s">
        <v>12</v>
      </c>
      <c r="G1422" t="s">
        <v>13</v>
      </c>
      <c r="H1422" t="s">
        <v>780</v>
      </c>
      <c r="I1422" t="s">
        <v>334</v>
      </c>
      <c r="J1422" t="s">
        <v>593</v>
      </c>
      <c r="K1422" t="s">
        <v>862</v>
      </c>
      <c r="L1422" t="s">
        <v>843</v>
      </c>
    </row>
    <row r="1423" spans="1:12" x14ac:dyDescent="0.2">
      <c r="A1423">
        <v>2019</v>
      </c>
      <c r="B1423" s="1">
        <v>43567</v>
      </c>
      <c r="C1423" s="3">
        <f t="shared" si="44"/>
        <v>2019</v>
      </c>
      <c r="D1423" s="3">
        <f t="shared" si="45"/>
        <v>4</v>
      </c>
      <c r="E1423" s="2">
        <v>0.47222222222222221</v>
      </c>
      <c r="F1423" t="s">
        <v>208</v>
      </c>
      <c r="G1423" t="s">
        <v>209</v>
      </c>
      <c r="H1423" t="s">
        <v>770</v>
      </c>
      <c r="I1423" t="s">
        <v>210</v>
      </c>
      <c r="J1423" t="s">
        <v>592</v>
      </c>
      <c r="K1423" t="s">
        <v>862</v>
      </c>
      <c r="L1423" t="s">
        <v>843</v>
      </c>
    </row>
    <row r="1424" spans="1:12" x14ac:dyDescent="0.2">
      <c r="A1424">
        <v>2019</v>
      </c>
      <c r="B1424" s="1">
        <v>43568</v>
      </c>
      <c r="C1424" s="3">
        <f t="shared" si="44"/>
        <v>2019</v>
      </c>
      <c r="D1424" s="3">
        <f t="shared" si="45"/>
        <v>4</v>
      </c>
      <c r="E1424" s="2">
        <v>0.76041666666666663</v>
      </c>
      <c r="F1424" t="s">
        <v>225</v>
      </c>
      <c r="G1424" t="s">
        <v>226</v>
      </c>
      <c r="H1424" t="s">
        <v>780</v>
      </c>
      <c r="I1424" t="s">
        <v>8</v>
      </c>
      <c r="J1424" t="s">
        <v>593</v>
      </c>
      <c r="K1424" t="s">
        <v>862</v>
      </c>
      <c r="L1424" t="s">
        <v>842</v>
      </c>
    </row>
    <row r="1425" spans="1:12" x14ac:dyDescent="0.2">
      <c r="A1425">
        <v>2019</v>
      </c>
      <c r="B1425" s="1">
        <v>43570</v>
      </c>
      <c r="C1425" s="3">
        <f t="shared" si="44"/>
        <v>2019</v>
      </c>
      <c r="D1425" s="3">
        <f t="shared" si="45"/>
        <v>4</v>
      </c>
      <c r="E1425" s="2">
        <v>0.19097222222222221</v>
      </c>
      <c r="F1425" t="s">
        <v>22</v>
      </c>
      <c r="G1425" t="s">
        <v>23</v>
      </c>
      <c r="H1425" t="s">
        <v>772</v>
      </c>
      <c r="I1425" t="s">
        <v>8</v>
      </c>
      <c r="J1425" t="s">
        <v>593</v>
      </c>
      <c r="K1425" t="s">
        <v>862</v>
      </c>
      <c r="L1425" t="s">
        <v>842</v>
      </c>
    </row>
    <row r="1426" spans="1:12" x14ac:dyDescent="0.2">
      <c r="A1426">
        <v>2019</v>
      </c>
      <c r="B1426" s="1">
        <v>43573</v>
      </c>
      <c r="C1426" s="3">
        <f t="shared" si="44"/>
        <v>2019</v>
      </c>
      <c r="D1426" s="3">
        <f t="shared" si="45"/>
        <v>4</v>
      </c>
      <c r="E1426" s="2">
        <v>0.82986111111111116</v>
      </c>
      <c r="F1426" t="s">
        <v>181</v>
      </c>
      <c r="G1426" t="s">
        <v>182</v>
      </c>
      <c r="H1426" t="s">
        <v>772</v>
      </c>
      <c r="I1426" t="s">
        <v>8</v>
      </c>
      <c r="J1426" t="s">
        <v>593</v>
      </c>
      <c r="K1426" t="s">
        <v>862</v>
      </c>
      <c r="L1426" t="s">
        <v>842</v>
      </c>
    </row>
    <row r="1427" spans="1:12" x14ac:dyDescent="0.2">
      <c r="A1427">
        <v>2019</v>
      </c>
      <c r="B1427" s="1">
        <v>43580</v>
      </c>
      <c r="C1427" s="3">
        <f t="shared" si="44"/>
        <v>2019</v>
      </c>
      <c r="D1427" s="3">
        <f t="shared" si="45"/>
        <v>4</v>
      </c>
      <c r="E1427" s="2">
        <v>0.75208333333333333</v>
      </c>
      <c r="F1427" t="s">
        <v>52</v>
      </c>
      <c r="G1427" t="s">
        <v>53</v>
      </c>
      <c r="H1427" t="s">
        <v>782</v>
      </c>
      <c r="I1427" t="s">
        <v>117</v>
      </c>
      <c r="J1427" t="s">
        <v>799</v>
      </c>
      <c r="K1427" t="s">
        <v>862</v>
      </c>
      <c r="L1427" t="s">
        <v>843</v>
      </c>
    </row>
    <row r="1428" spans="1:12" x14ac:dyDescent="0.2">
      <c r="A1428">
        <v>2019</v>
      </c>
      <c r="B1428" s="1">
        <v>43581</v>
      </c>
      <c r="C1428" s="3">
        <f t="shared" si="44"/>
        <v>2019</v>
      </c>
      <c r="D1428" s="3">
        <f t="shared" si="45"/>
        <v>4</v>
      </c>
      <c r="E1428" s="2">
        <v>4.1666666666666664E-2</v>
      </c>
      <c r="F1428" t="s">
        <v>106</v>
      </c>
      <c r="G1428" t="s">
        <v>107</v>
      </c>
      <c r="H1428" t="s">
        <v>767</v>
      </c>
      <c r="I1428" t="s">
        <v>582</v>
      </c>
      <c r="J1428" t="s">
        <v>504</v>
      </c>
      <c r="K1428" t="s">
        <v>762</v>
      </c>
      <c r="L1428" t="s">
        <v>803</v>
      </c>
    </row>
    <row r="1429" spans="1:12" x14ac:dyDescent="0.2">
      <c r="A1429">
        <v>2019</v>
      </c>
      <c r="B1429" s="1">
        <v>43581</v>
      </c>
      <c r="C1429" s="3">
        <f t="shared" si="44"/>
        <v>2019</v>
      </c>
      <c r="D1429" s="3">
        <f t="shared" si="45"/>
        <v>4</v>
      </c>
      <c r="E1429" s="2">
        <v>0.74027777777777781</v>
      </c>
      <c r="F1429" t="s">
        <v>10</v>
      </c>
      <c r="G1429" t="s">
        <v>11</v>
      </c>
      <c r="H1429" t="s">
        <v>772</v>
      </c>
      <c r="I1429" t="s">
        <v>8</v>
      </c>
      <c r="J1429" t="s">
        <v>593</v>
      </c>
      <c r="K1429" t="s">
        <v>862</v>
      </c>
      <c r="L1429" t="s">
        <v>842</v>
      </c>
    </row>
    <row r="1430" spans="1:12" x14ac:dyDescent="0.2">
      <c r="A1430">
        <v>2019</v>
      </c>
      <c r="B1430" s="1">
        <v>43593</v>
      </c>
      <c r="C1430" s="3">
        <f t="shared" si="44"/>
        <v>2019</v>
      </c>
      <c r="D1430" s="3">
        <f t="shared" si="45"/>
        <v>5</v>
      </c>
      <c r="E1430" s="2">
        <v>0.39027777777777778</v>
      </c>
      <c r="F1430" t="s">
        <v>106</v>
      </c>
      <c r="G1430" t="s">
        <v>107</v>
      </c>
      <c r="H1430" t="s">
        <v>767</v>
      </c>
      <c r="I1430" t="s">
        <v>582</v>
      </c>
      <c r="J1430" t="s">
        <v>504</v>
      </c>
      <c r="K1430" t="s">
        <v>762</v>
      </c>
      <c r="L1430" t="s">
        <v>803</v>
      </c>
    </row>
    <row r="1431" spans="1:12" x14ac:dyDescent="0.2">
      <c r="A1431">
        <v>2019</v>
      </c>
      <c r="B1431" s="1">
        <v>43593</v>
      </c>
      <c r="C1431" s="3">
        <f t="shared" si="44"/>
        <v>2019</v>
      </c>
      <c r="D1431" s="3">
        <f t="shared" si="45"/>
        <v>5</v>
      </c>
      <c r="E1431" s="2">
        <v>0.65972222222222221</v>
      </c>
      <c r="F1431" t="s">
        <v>558</v>
      </c>
      <c r="G1431" t="s">
        <v>373</v>
      </c>
      <c r="H1431" t="s">
        <v>780</v>
      </c>
      <c r="I1431" t="s">
        <v>590</v>
      </c>
      <c r="J1431" t="s">
        <v>593</v>
      </c>
      <c r="K1431" t="s">
        <v>862</v>
      </c>
      <c r="L1431" t="s">
        <v>842</v>
      </c>
    </row>
    <row r="1432" spans="1:12" x14ac:dyDescent="0.2">
      <c r="A1432">
        <v>2019</v>
      </c>
      <c r="B1432" s="1">
        <v>43594</v>
      </c>
      <c r="C1432" s="3">
        <f t="shared" si="44"/>
        <v>2019</v>
      </c>
      <c r="D1432" s="3">
        <f t="shared" si="45"/>
        <v>5</v>
      </c>
      <c r="E1432" s="2">
        <v>0.74652777777777779</v>
      </c>
      <c r="F1432" t="s">
        <v>12</v>
      </c>
      <c r="G1432" t="s">
        <v>13</v>
      </c>
      <c r="H1432" t="s">
        <v>780</v>
      </c>
      <c r="I1432" t="s">
        <v>334</v>
      </c>
      <c r="J1432" t="s">
        <v>593</v>
      </c>
      <c r="K1432" t="s">
        <v>862</v>
      </c>
      <c r="L1432" t="s">
        <v>842</v>
      </c>
    </row>
    <row r="1433" spans="1:12" x14ac:dyDescent="0.2">
      <c r="A1433">
        <v>2019</v>
      </c>
      <c r="B1433" s="1">
        <v>43594</v>
      </c>
      <c r="C1433" s="3">
        <f t="shared" si="44"/>
        <v>2019</v>
      </c>
      <c r="D1433" s="3">
        <f t="shared" si="45"/>
        <v>5</v>
      </c>
      <c r="E1433" s="2">
        <v>0.79583333333333328</v>
      </c>
      <c r="F1433" t="s">
        <v>12</v>
      </c>
      <c r="G1433" t="s">
        <v>13</v>
      </c>
      <c r="H1433" t="s">
        <v>780</v>
      </c>
      <c r="I1433" t="s">
        <v>334</v>
      </c>
      <c r="J1433" t="s">
        <v>592</v>
      </c>
      <c r="K1433" t="s">
        <v>862</v>
      </c>
      <c r="L1433" t="s">
        <v>842</v>
      </c>
    </row>
    <row r="1434" spans="1:12" x14ac:dyDescent="0.2">
      <c r="A1434">
        <v>2019</v>
      </c>
      <c r="B1434" s="1">
        <v>43595</v>
      </c>
      <c r="C1434" s="3">
        <f t="shared" si="44"/>
        <v>2019</v>
      </c>
      <c r="D1434" s="3">
        <f t="shared" si="45"/>
        <v>5</v>
      </c>
      <c r="E1434" s="2">
        <v>8.3333333333333329E-2</v>
      </c>
      <c r="F1434" t="s">
        <v>12</v>
      </c>
      <c r="G1434" t="s">
        <v>13</v>
      </c>
      <c r="H1434" t="s">
        <v>780</v>
      </c>
      <c r="I1434" t="s">
        <v>334</v>
      </c>
      <c r="J1434" t="s">
        <v>593</v>
      </c>
      <c r="K1434" t="s">
        <v>862</v>
      </c>
      <c r="L1434" t="s">
        <v>842</v>
      </c>
    </row>
    <row r="1435" spans="1:12" x14ac:dyDescent="0.2">
      <c r="A1435">
        <v>2019</v>
      </c>
      <c r="B1435" s="1">
        <v>43603</v>
      </c>
      <c r="C1435" s="3">
        <f t="shared" si="44"/>
        <v>2019</v>
      </c>
      <c r="D1435" s="3">
        <f t="shared" si="45"/>
        <v>5</v>
      </c>
      <c r="E1435" s="2">
        <v>0.65625</v>
      </c>
      <c r="F1435" t="s">
        <v>12</v>
      </c>
      <c r="G1435" t="s">
        <v>13</v>
      </c>
      <c r="H1435" t="s">
        <v>780</v>
      </c>
      <c r="I1435" t="s">
        <v>334</v>
      </c>
      <c r="J1435" t="s">
        <v>593</v>
      </c>
      <c r="K1435" t="s">
        <v>862</v>
      </c>
      <c r="L1435" t="s">
        <v>842</v>
      </c>
    </row>
    <row r="1436" spans="1:12" x14ac:dyDescent="0.2">
      <c r="A1436">
        <v>2019</v>
      </c>
      <c r="B1436" s="1">
        <v>43608</v>
      </c>
      <c r="C1436" s="3">
        <f t="shared" si="44"/>
        <v>2019</v>
      </c>
      <c r="D1436" s="3">
        <f t="shared" si="45"/>
        <v>5</v>
      </c>
      <c r="E1436" s="2">
        <v>4.9305555555555554E-2</v>
      </c>
      <c r="F1436" t="s">
        <v>68</v>
      </c>
      <c r="G1436" t="s">
        <v>69</v>
      </c>
      <c r="H1436" t="s">
        <v>766</v>
      </c>
      <c r="I1436" t="s">
        <v>582</v>
      </c>
      <c r="J1436" t="s">
        <v>592</v>
      </c>
      <c r="K1436" t="s">
        <v>862</v>
      </c>
      <c r="L1436" t="s">
        <v>842</v>
      </c>
    </row>
    <row r="1437" spans="1:12" x14ac:dyDescent="0.2">
      <c r="A1437">
        <v>2019</v>
      </c>
      <c r="B1437" s="1">
        <v>43608</v>
      </c>
      <c r="C1437" s="3">
        <f t="shared" si="44"/>
        <v>2019</v>
      </c>
      <c r="D1437" s="3">
        <f t="shared" si="45"/>
        <v>5</v>
      </c>
      <c r="E1437" s="2">
        <v>0.70486111111111116</v>
      </c>
      <c r="F1437" t="s">
        <v>22</v>
      </c>
      <c r="G1437" t="s">
        <v>23</v>
      </c>
      <c r="H1437" t="s">
        <v>772</v>
      </c>
      <c r="I1437" t="s">
        <v>8</v>
      </c>
      <c r="J1437" t="s">
        <v>593</v>
      </c>
      <c r="K1437" t="s">
        <v>862</v>
      </c>
      <c r="L1437" t="s">
        <v>842</v>
      </c>
    </row>
    <row r="1438" spans="1:12" x14ac:dyDescent="0.2">
      <c r="A1438">
        <v>2019</v>
      </c>
      <c r="B1438" s="1">
        <v>43612</v>
      </c>
      <c r="C1438" s="3">
        <f t="shared" si="44"/>
        <v>2019</v>
      </c>
      <c r="D1438" s="3">
        <f t="shared" si="45"/>
        <v>5</v>
      </c>
      <c r="E1438" s="2">
        <v>0.92152777777777772</v>
      </c>
      <c r="F1438" t="s">
        <v>48</v>
      </c>
      <c r="G1438" t="s">
        <v>49</v>
      </c>
      <c r="H1438" t="s">
        <v>766</v>
      </c>
      <c r="I1438" t="s">
        <v>582</v>
      </c>
      <c r="J1438" t="s">
        <v>593</v>
      </c>
      <c r="K1438" t="s">
        <v>862</v>
      </c>
      <c r="L1438" t="s">
        <v>842</v>
      </c>
    </row>
    <row r="1439" spans="1:12" x14ac:dyDescent="0.2">
      <c r="A1439">
        <v>2019</v>
      </c>
      <c r="B1439" s="1">
        <v>43622</v>
      </c>
      <c r="C1439" s="3">
        <f t="shared" si="44"/>
        <v>2019</v>
      </c>
      <c r="D1439" s="3">
        <f t="shared" si="45"/>
        <v>6</v>
      </c>
      <c r="E1439" s="2">
        <v>0.75624999999999998</v>
      </c>
      <c r="F1439" t="s">
        <v>12</v>
      </c>
      <c r="G1439" t="s">
        <v>13</v>
      </c>
      <c r="H1439" t="s">
        <v>780</v>
      </c>
      <c r="I1439" t="s">
        <v>334</v>
      </c>
      <c r="J1439" t="s">
        <v>593</v>
      </c>
      <c r="K1439" t="s">
        <v>862</v>
      </c>
      <c r="L1439" t="s">
        <v>842</v>
      </c>
    </row>
    <row r="1440" spans="1:12" x14ac:dyDescent="0.2">
      <c r="A1440">
        <v>2019</v>
      </c>
      <c r="B1440" s="1">
        <v>43623</v>
      </c>
      <c r="C1440" s="3">
        <f t="shared" si="44"/>
        <v>2019</v>
      </c>
      <c r="D1440" s="3">
        <f t="shared" si="45"/>
        <v>6</v>
      </c>
      <c r="E1440" s="2">
        <v>0.61319444444444449</v>
      </c>
      <c r="F1440" t="s">
        <v>12</v>
      </c>
      <c r="G1440" t="s">
        <v>13</v>
      </c>
      <c r="H1440" t="s">
        <v>780</v>
      </c>
      <c r="I1440" t="s">
        <v>334</v>
      </c>
      <c r="J1440" t="s">
        <v>504</v>
      </c>
      <c r="K1440" t="s">
        <v>762</v>
      </c>
      <c r="L1440" t="s">
        <v>803</v>
      </c>
    </row>
    <row r="1441" spans="1:12" x14ac:dyDescent="0.2">
      <c r="A1441">
        <v>2019</v>
      </c>
      <c r="B1441" s="1">
        <v>43625</v>
      </c>
      <c r="C1441" s="3">
        <f t="shared" si="44"/>
        <v>2019</v>
      </c>
      <c r="D1441" s="3">
        <f t="shared" si="45"/>
        <v>6</v>
      </c>
      <c r="E1441" s="2">
        <v>0.61458333333333337</v>
      </c>
      <c r="F1441" t="s">
        <v>12</v>
      </c>
      <c r="G1441" t="s">
        <v>13</v>
      </c>
      <c r="H1441" t="s">
        <v>780</v>
      </c>
      <c r="I1441" t="s">
        <v>334</v>
      </c>
      <c r="J1441" t="s">
        <v>593</v>
      </c>
      <c r="K1441" t="s">
        <v>862</v>
      </c>
      <c r="L1441" t="s">
        <v>842</v>
      </c>
    </row>
    <row r="1442" spans="1:12" x14ac:dyDescent="0.2">
      <c r="A1442">
        <v>2019</v>
      </c>
      <c r="B1442" s="1">
        <v>43628</v>
      </c>
      <c r="C1442" s="3">
        <f t="shared" si="44"/>
        <v>2019</v>
      </c>
      <c r="D1442" s="3">
        <f t="shared" si="45"/>
        <v>6</v>
      </c>
      <c r="E1442" s="2">
        <v>0.62222222222222223</v>
      </c>
      <c r="F1442" t="s">
        <v>44</v>
      </c>
      <c r="G1442" t="s">
        <v>45</v>
      </c>
      <c r="H1442" t="s">
        <v>777</v>
      </c>
      <c r="I1442" t="s">
        <v>117</v>
      </c>
      <c r="J1442" t="s">
        <v>860</v>
      </c>
      <c r="K1442" t="s">
        <v>762</v>
      </c>
      <c r="L1442" t="s">
        <v>803</v>
      </c>
    </row>
    <row r="1443" spans="1:12" x14ac:dyDescent="0.2">
      <c r="A1443">
        <v>2019</v>
      </c>
      <c r="B1443" s="1">
        <v>43632</v>
      </c>
      <c r="C1443" s="3">
        <f t="shared" si="44"/>
        <v>2019</v>
      </c>
      <c r="D1443" s="3">
        <f t="shared" si="45"/>
        <v>6</v>
      </c>
      <c r="E1443" s="2">
        <v>8.3333333333333329E-2</v>
      </c>
      <c r="F1443" t="s">
        <v>12</v>
      </c>
      <c r="G1443" t="s">
        <v>13</v>
      </c>
      <c r="H1443" t="s">
        <v>780</v>
      </c>
      <c r="I1443" t="s">
        <v>334</v>
      </c>
      <c r="J1443" t="s">
        <v>593</v>
      </c>
      <c r="K1443" t="s">
        <v>862</v>
      </c>
      <c r="L1443" t="s">
        <v>842</v>
      </c>
    </row>
    <row r="1444" spans="1:12" x14ac:dyDescent="0.2">
      <c r="A1444">
        <v>2019</v>
      </c>
      <c r="B1444" s="1">
        <v>43632</v>
      </c>
      <c r="C1444" s="3">
        <f t="shared" si="44"/>
        <v>2019</v>
      </c>
      <c r="D1444" s="3">
        <f t="shared" si="45"/>
        <v>6</v>
      </c>
      <c r="E1444" s="2">
        <v>0.1423611111111111</v>
      </c>
      <c r="F1444" t="s">
        <v>86</v>
      </c>
      <c r="G1444" t="s">
        <v>87</v>
      </c>
      <c r="H1444" t="s">
        <v>780</v>
      </c>
      <c r="I1444" t="s">
        <v>590</v>
      </c>
      <c r="J1444" t="s">
        <v>592</v>
      </c>
      <c r="K1444" t="s">
        <v>862</v>
      </c>
      <c r="L1444" t="s">
        <v>842</v>
      </c>
    </row>
    <row r="1445" spans="1:12" x14ac:dyDescent="0.2">
      <c r="A1445">
        <v>2019</v>
      </c>
      <c r="B1445" s="1">
        <v>43635</v>
      </c>
      <c r="C1445" s="3">
        <f t="shared" si="44"/>
        <v>2019</v>
      </c>
      <c r="D1445" s="3">
        <f t="shared" si="45"/>
        <v>6</v>
      </c>
      <c r="E1445" s="2">
        <v>0.9375</v>
      </c>
      <c r="F1445" t="s">
        <v>104</v>
      </c>
      <c r="G1445" t="s">
        <v>105</v>
      </c>
      <c r="H1445" t="s">
        <v>780</v>
      </c>
      <c r="I1445" t="s">
        <v>590</v>
      </c>
      <c r="J1445" t="s">
        <v>593</v>
      </c>
      <c r="K1445" t="s">
        <v>862</v>
      </c>
      <c r="L1445" t="s">
        <v>842</v>
      </c>
    </row>
    <row r="1446" spans="1:12" x14ac:dyDescent="0.2">
      <c r="A1446">
        <v>2019</v>
      </c>
      <c r="B1446" s="1">
        <v>43636</v>
      </c>
      <c r="C1446" s="3">
        <f t="shared" si="44"/>
        <v>2019</v>
      </c>
      <c r="D1446" s="3">
        <f t="shared" si="45"/>
        <v>6</v>
      </c>
      <c r="E1446" s="2">
        <v>0.6743055555555556</v>
      </c>
      <c r="F1446" t="s">
        <v>22</v>
      </c>
      <c r="G1446" t="s">
        <v>23</v>
      </c>
      <c r="H1446" t="s">
        <v>772</v>
      </c>
      <c r="I1446" t="s">
        <v>8</v>
      </c>
      <c r="J1446" t="s">
        <v>593</v>
      </c>
      <c r="K1446" t="s">
        <v>862</v>
      </c>
      <c r="L1446" t="s">
        <v>842</v>
      </c>
    </row>
    <row r="1447" spans="1:12" x14ac:dyDescent="0.2">
      <c r="A1447">
        <v>2019</v>
      </c>
      <c r="B1447" s="1">
        <v>43638</v>
      </c>
      <c r="C1447" s="3">
        <f t="shared" si="44"/>
        <v>2019</v>
      </c>
      <c r="D1447" s="3">
        <f t="shared" si="45"/>
        <v>6</v>
      </c>
      <c r="E1447" s="2">
        <v>0.86527777777777781</v>
      </c>
      <c r="F1447" t="s">
        <v>112</v>
      </c>
      <c r="G1447" t="s">
        <v>113</v>
      </c>
      <c r="H1447" t="s">
        <v>772</v>
      </c>
      <c r="I1447" t="s">
        <v>8</v>
      </c>
      <c r="J1447" t="s">
        <v>593</v>
      </c>
      <c r="K1447" t="s">
        <v>862</v>
      </c>
      <c r="L1447" t="s">
        <v>842</v>
      </c>
    </row>
    <row r="1448" spans="1:12" x14ac:dyDescent="0.2">
      <c r="A1448">
        <v>2019</v>
      </c>
      <c r="B1448" s="1">
        <v>43639</v>
      </c>
      <c r="C1448" s="3">
        <f t="shared" si="44"/>
        <v>2019</v>
      </c>
      <c r="D1448" s="3">
        <f t="shared" si="45"/>
        <v>6</v>
      </c>
      <c r="E1448" s="2">
        <v>0.21736111111111112</v>
      </c>
      <c r="F1448" t="s">
        <v>104</v>
      </c>
      <c r="G1448" t="s">
        <v>105</v>
      </c>
      <c r="H1448" t="s">
        <v>780</v>
      </c>
      <c r="I1448" t="s">
        <v>590</v>
      </c>
      <c r="J1448" t="s">
        <v>504</v>
      </c>
      <c r="K1448" t="s">
        <v>762</v>
      </c>
      <c r="L1448" t="s">
        <v>803</v>
      </c>
    </row>
    <row r="1449" spans="1:12" x14ac:dyDescent="0.2">
      <c r="A1449">
        <v>2019</v>
      </c>
      <c r="B1449" s="1">
        <v>43639</v>
      </c>
      <c r="C1449" s="3">
        <f t="shared" si="44"/>
        <v>2019</v>
      </c>
      <c r="D1449" s="3">
        <f t="shared" si="45"/>
        <v>6</v>
      </c>
      <c r="E1449" s="2">
        <v>0.91666666666666663</v>
      </c>
      <c r="F1449" t="s">
        <v>12</v>
      </c>
      <c r="G1449" t="s">
        <v>13</v>
      </c>
      <c r="H1449" t="s">
        <v>780</v>
      </c>
      <c r="I1449" t="s">
        <v>334</v>
      </c>
      <c r="J1449" t="s">
        <v>593</v>
      </c>
      <c r="K1449" t="s">
        <v>862</v>
      </c>
      <c r="L1449" t="s">
        <v>842</v>
      </c>
    </row>
    <row r="1450" spans="1:12" x14ac:dyDescent="0.2">
      <c r="A1450">
        <v>2019</v>
      </c>
      <c r="B1450" s="1">
        <v>43640</v>
      </c>
      <c r="C1450" s="3">
        <f t="shared" si="44"/>
        <v>2019</v>
      </c>
      <c r="D1450" s="3">
        <f t="shared" si="45"/>
        <v>6</v>
      </c>
      <c r="E1450" s="2">
        <v>0.22916666666666666</v>
      </c>
      <c r="F1450" t="s">
        <v>104</v>
      </c>
      <c r="G1450" t="s">
        <v>105</v>
      </c>
      <c r="H1450" t="s">
        <v>780</v>
      </c>
      <c r="I1450" t="s">
        <v>590</v>
      </c>
      <c r="J1450" t="s">
        <v>593</v>
      </c>
      <c r="K1450" t="s">
        <v>862</v>
      </c>
      <c r="L1450" t="s">
        <v>842</v>
      </c>
    </row>
    <row r="1451" spans="1:12" x14ac:dyDescent="0.2">
      <c r="A1451">
        <v>2019</v>
      </c>
      <c r="B1451" s="1">
        <v>43640</v>
      </c>
      <c r="C1451" s="3">
        <f t="shared" si="44"/>
        <v>2019</v>
      </c>
      <c r="D1451" s="3">
        <f t="shared" si="45"/>
        <v>6</v>
      </c>
      <c r="E1451" s="2">
        <v>0.40277777777777779</v>
      </c>
      <c r="F1451" t="s">
        <v>86</v>
      </c>
      <c r="G1451" t="s">
        <v>87</v>
      </c>
      <c r="H1451" t="s">
        <v>780</v>
      </c>
      <c r="I1451" t="s">
        <v>590</v>
      </c>
      <c r="J1451" t="s">
        <v>599</v>
      </c>
      <c r="K1451" t="s">
        <v>862</v>
      </c>
      <c r="L1451" t="s">
        <v>842</v>
      </c>
    </row>
    <row r="1452" spans="1:12" x14ac:dyDescent="0.2">
      <c r="A1452">
        <v>2019</v>
      </c>
      <c r="B1452" s="1">
        <v>43644</v>
      </c>
      <c r="C1452" s="3">
        <f t="shared" si="44"/>
        <v>2019</v>
      </c>
      <c r="D1452" s="3">
        <f t="shared" si="45"/>
        <v>6</v>
      </c>
      <c r="E1452" s="2">
        <v>0.60069444444444442</v>
      </c>
      <c r="F1452" t="s">
        <v>115</v>
      </c>
      <c r="G1452" t="s">
        <v>116</v>
      </c>
      <c r="H1452" t="s">
        <v>778</v>
      </c>
      <c r="I1452" t="s">
        <v>117</v>
      </c>
      <c r="J1452" t="s">
        <v>592</v>
      </c>
      <c r="K1452" t="s">
        <v>862</v>
      </c>
      <c r="L1452" t="s">
        <v>842</v>
      </c>
    </row>
    <row r="1453" spans="1:12" x14ac:dyDescent="0.2">
      <c r="A1453">
        <v>2019</v>
      </c>
      <c r="B1453" s="1">
        <v>43646</v>
      </c>
      <c r="C1453" s="3">
        <f t="shared" si="44"/>
        <v>2019</v>
      </c>
      <c r="D1453" s="3">
        <f t="shared" si="45"/>
        <v>6</v>
      </c>
      <c r="E1453" s="2">
        <v>0.63541666666666663</v>
      </c>
      <c r="F1453" t="s">
        <v>32</v>
      </c>
      <c r="G1453" t="s">
        <v>33</v>
      </c>
      <c r="H1453" t="s">
        <v>767</v>
      </c>
      <c r="I1453" t="s">
        <v>34</v>
      </c>
      <c r="J1453" t="s">
        <v>593</v>
      </c>
      <c r="K1453" t="s">
        <v>862</v>
      </c>
      <c r="L1453" t="s">
        <v>842</v>
      </c>
    </row>
    <row r="1454" spans="1:12" x14ac:dyDescent="0.2">
      <c r="A1454">
        <v>2019</v>
      </c>
      <c r="B1454" s="1">
        <v>43646</v>
      </c>
      <c r="C1454" s="3">
        <f t="shared" si="44"/>
        <v>2019</v>
      </c>
      <c r="D1454" s="3">
        <f t="shared" si="45"/>
        <v>6</v>
      </c>
      <c r="E1454" s="2">
        <v>0.64583333333333337</v>
      </c>
      <c r="F1454" t="s">
        <v>36</v>
      </c>
      <c r="G1454" t="s">
        <v>37</v>
      </c>
      <c r="H1454" t="s">
        <v>766</v>
      </c>
      <c r="I1454" t="s">
        <v>8</v>
      </c>
      <c r="J1454" t="s">
        <v>593</v>
      </c>
      <c r="K1454" t="s">
        <v>862</v>
      </c>
      <c r="L1454" t="s">
        <v>842</v>
      </c>
    </row>
    <row r="1455" spans="1:12" x14ac:dyDescent="0.2">
      <c r="A1455">
        <v>2019</v>
      </c>
      <c r="B1455" s="1">
        <v>43656</v>
      </c>
      <c r="C1455" s="3">
        <f t="shared" si="44"/>
        <v>2019</v>
      </c>
      <c r="D1455" s="3">
        <f t="shared" si="45"/>
        <v>7</v>
      </c>
      <c r="E1455" s="2">
        <v>0.50694444444444442</v>
      </c>
      <c r="F1455" t="s">
        <v>12</v>
      </c>
      <c r="G1455" t="s">
        <v>13</v>
      </c>
      <c r="H1455" t="s">
        <v>780</v>
      </c>
      <c r="I1455" t="s">
        <v>334</v>
      </c>
      <c r="J1455" t="s">
        <v>593</v>
      </c>
      <c r="K1455" t="s">
        <v>862</v>
      </c>
      <c r="L1455" t="s">
        <v>842</v>
      </c>
    </row>
    <row r="1456" spans="1:12" x14ac:dyDescent="0.2">
      <c r="A1456">
        <v>2019</v>
      </c>
      <c r="B1456" s="1">
        <v>43657</v>
      </c>
      <c r="C1456" s="3">
        <f t="shared" si="44"/>
        <v>2019</v>
      </c>
      <c r="D1456" s="3">
        <f t="shared" si="45"/>
        <v>7</v>
      </c>
      <c r="E1456" s="2">
        <v>0.46388888888888891</v>
      </c>
      <c r="F1456" t="s">
        <v>12</v>
      </c>
      <c r="G1456" t="s">
        <v>13</v>
      </c>
      <c r="H1456" t="s">
        <v>780</v>
      </c>
      <c r="I1456" t="s">
        <v>334</v>
      </c>
      <c r="J1456" t="s">
        <v>504</v>
      </c>
      <c r="K1456" t="s">
        <v>762</v>
      </c>
      <c r="L1456" t="s">
        <v>803</v>
      </c>
    </row>
    <row r="1457" spans="1:12" x14ac:dyDescent="0.2">
      <c r="A1457">
        <v>2019</v>
      </c>
      <c r="B1457" s="1">
        <v>43659</v>
      </c>
      <c r="C1457" s="3">
        <f t="shared" si="44"/>
        <v>2019</v>
      </c>
      <c r="D1457" s="3">
        <f t="shared" si="45"/>
        <v>7</v>
      </c>
      <c r="E1457" s="2">
        <v>0.78263888888888888</v>
      </c>
      <c r="F1457" t="s">
        <v>32</v>
      </c>
      <c r="G1457" t="s">
        <v>33</v>
      </c>
      <c r="H1457" t="s">
        <v>767</v>
      </c>
      <c r="I1457" t="s">
        <v>34</v>
      </c>
      <c r="J1457" t="s">
        <v>504</v>
      </c>
      <c r="K1457" t="s">
        <v>762</v>
      </c>
      <c r="L1457" t="s">
        <v>803</v>
      </c>
    </row>
    <row r="1458" spans="1:12" x14ac:dyDescent="0.2">
      <c r="A1458">
        <v>2019</v>
      </c>
      <c r="B1458" s="1">
        <v>43659</v>
      </c>
      <c r="C1458" s="3">
        <f t="shared" si="44"/>
        <v>2019</v>
      </c>
      <c r="D1458" s="3">
        <f t="shared" si="45"/>
        <v>7</v>
      </c>
      <c r="E1458" s="2">
        <v>0.30208333333333331</v>
      </c>
      <c r="F1458" t="s">
        <v>95</v>
      </c>
      <c r="G1458" t="s">
        <v>96</v>
      </c>
      <c r="H1458" t="s">
        <v>780</v>
      </c>
      <c r="I1458" t="s">
        <v>8</v>
      </c>
      <c r="J1458" t="s">
        <v>593</v>
      </c>
      <c r="K1458" t="s">
        <v>862</v>
      </c>
      <c r="L1458" t="s">
        <v>845</v>
      </c>
    </row>
    <row r="1459" spans="1:12" x14ac:dyDescent="0.2">
      <c r="A1459">
        <v>2019</v>
      </c>
      <c r="B1459" s="1">
        <v>43659</v>
      </c>
      <c r="C1459" s="3">
        <f t="shared" si="44"/>
        <v>2019</v>
      </c>
      <c r="D1459" s="3">
        <f t="shared" si="45"/>
        <v>7</v>
      </c>
      <c r="E1459" s="2">
        <v>0.99652777777777779</v>
      </c>
      <c r="F1459" t="s">
        <v>95</v>
      </c>
      <c r="G1459" t="s">
        <v>96</v>
      </c>
      <c r="H1459" t="s">
        <v>780</v>
      </c>
      <c r="I1459" t="s">
        <v>8</v>
      </c>
      <c r="J1459" t="s">
        <v>593</v>
      </c>
      <c r="K1459" t="s">
        <v>862</v>
      </c>
      <c r="L1459" t="s">
        <v>845</v>
      </c>
    </row>
    <row r="1460" spans="1:12" x14ac:dyDescent="0.2">
      <c r="A1460">
        <v>2019</v>
      </c>
      <c r="B1460" s="1">
        <v>43665</v>
      </c>
      <c r="C1460" s="3">
        <f t="shared" si="44"/>
        <v>2019</v>
      </c>
      <c r="D1460" s="3">
        <f t="shared" si="45"/>
        <v>7</v>
      </c>
      <c r="E1460" s="2">
        <v>0.79166666666666663</v>
      </c>
      <c r="F1460" t="s">
        <v>254</v>
      </c>
      <c r="G1460" t="s">
        <v>90</v>
      </c>
      <c r="H1460" t="s">
        <v>770</v>
      </c>
      <c r="I1460" t="s">
        <v>582</v>
      </c>
      <c r="J1460" t="s">
        <v>593</v>
      </c>
      <c r="K1460" t="s">
        <v>862</v>
      </c>
      <c r="L1460" t="s">
        <v>842</v>
      </c>
    </row>
    <row r="1461" spans="1:12" x14ac:dyDescent="0.2">
      <c r="A1461">
        <v>2019</v>
      </c>
      <c r="B1461" s="1">
        <v>43666</v>
      </c>
      <c r="C1461" s="3">
        <f t="shared" si="44"/>
        <v>2019</v>
      </c>
      <c r="D1461" s="3">
        <f t="shared" si="45"/>
        <v>7</v>
      </c>
      <c r="E1461" s="2">
        <v>0.125</v>
      </c>
      <c r="F1461" t="s">
        <v>254</v>
      </c>
      <c r="G1461" t="s">
        <v>90</v>
      </c>
      <c r="H1461" t="s">
        <v>770</v>
      </c>
      <c r="I1461" t="s">
        <v>582</v>
      </c>
      <c r="J1461" t="s">
        <v>593</v>
      </c>
      <c r="K1461" t="s">
        <v>862</v>
      </c>
      <c r="L1461" t="s">
        <v>842</v>
      </c>
    </row>
    <row r="1462" spans="1:12" x14ac:dyDescent="0.2">
      <c r="A1462">
        <v>2019</v>
      </c>
      <c r="B1462" s="1">
        <v>43666</v>
      </c>
      <c r="C1462" s="3">
        <f t="shared" si="44"/>
        <v>2019</v>
      </c>
      <c r="D1462" s="3">
        <f t="shared" si="45"/>
        <v>7</v>
      </c>
      <c r="E1462" s="2">
        <v>0.49652777777777779</v>
      </c>
      <c r="F1462" t="s">
        <v>147</v>
      </c>
      <c r="G1462" t="s">
        <v>148</v>
      </c>
      <c r="H1462" t="s">
        <v>770</v>
      </c>
      <c r="I1462" t="s">
        <v>582</v>
      </c>
      <c r="J1462" t="s">
        <v>593</v>
      </c>
      <c r="K1462" t="s">
        <v>862</v>
      </c>
      <c r="L1462" t="s">
        <v>842</v>
      </c>
    </row>
    <row r="1463" spans="1:12" x14ac:dyDescent="0.2">
      <c r="A1463">
        <v>2019</v>
      </c>
      <c r="B1463" s="1">
        <v>43667</v>
      </c>
      <c r="C1463" s="3">
        <f t="shared" si="44"/>
        <v>2019</v>
      </c>
      <c r="D1463" s="3">
        <f t="shared" si="45"/>
        <v>7</v>
      </c>
      <c r="E1463" s="2">
        <v>0.95833333333333337</v>
      </c>
      <c r="F1463" t="s">
        <v>32</v>
      </c>
      <c r="G1463" t="s">
        <v>33</v>
      </c>
      <c r="H1463" t="s">
        <v>767</v>
      </c>
      <c r="I1463" t="s">
        <v>34</v>
      </c>
      <c r="J1463" t="s">
        <v>593</v>
      </c>
      <c r="K1463" t="s">
        <v>862</v>
      </c>
      <c r="L1463" t="s">
        <v>844</v>
      </c>
    </row>
    <row r="1464" spans="1:12" x14ac:dyDescent="0.2">
      <c r="A1464">
        <v>2019</v>
      </c>
      <c r="B1464" s="1">
        <v>43668</v>
      </c>
      <c r="C1464" s="3">
        <f t="shared" si="44"/>
        <v>2019</v>
      </c>
      <c r="D1464" s="3">
        <f t="shared" si="45"/>
        <v>7</v>
      </c>
      <c r="E1464" s="2">
        <v>0.66666666666666663</v>
      </c>
      <c r="F1464" t="s">
        <v>106</v>
      </c>
      <c r="G1464" t="s">
        <v>107</v>
      </c>
      <c r="H1464" t="s">
        <v>767</v>
      </c>
      <c r="I1464" t="s">
        <v>582</v>
      </c>
      <c r="J1464" t="s">
        <v>593</v>
      </c>
      <c r="K1464" t="s">
        <v>862</v>
      </c>
      <c r="L1464" t="s">
        <v>842</v>
      </c>
    </row>
    <row r="1465" spans="1:12" x14ac:dyDescent="0.2">
      <c r="A1465">
        <v>2019</v>
      </c>
      <c r="B1465" s="1">
        <v>43668</v>
      </c>
      <c r="C1465" s="3">
        <f t="shared" si="44"/>
        <v>2019</v>
      </c>
      <c r="D1465" s="3">
        <f t="shared" si="45"/>
        <v>7</v>
      </c>
      <c r="E1465" s="2">
        <v>0.74305555555555558</v>
      </c>
      <c r="F1465" t="s">
        <v>239</v>
      </c>
      <c r="G1465" t="s">
        <v>240</v>
      </c>
      <c r="H1465" t="s">
        <v>767</v>
      </c>
      <c r="I1465" t="s">
        <v>582</v>
      </c>
      <c r="J1465" t="s">
        <v>593</v>
      </c>
      <c r="K1465" t="s">
        <v>862</v>
      </c>
      <c r="L1465" t="s">
        <v>842</v>
      </c>
    </row>
    <row r="1466" spans="1:12" x14ac:dyDescent="0.2">
      <c r="A1466">
        <v>2019</v>
      </c>
      <c r="B1466" s="1">
        <v>43669</v>
      </c>
      <c r="C1466" s="3">
        <f t="shared" si="44"/>
        <v>2019</v>
      </c>
      <c r="D1466" s="3">
        <f t="shared" si="45"/>
        <v>7</v>
      </c>
      <c r="E1466" s="2">
        <v>0.65208333333333335</v>
      </c>
      <c r="F1466" t="s">
        <v>73</v>
      </c>
      <c r="G1466" t="s">
        <v>74</v>
      </c>
      <c r="H1466" t="s">
        <v>767</v>
      </c>
      <c r="I1466" t="s">
        <v>34</v>
      </c>
      <c r="J1466" t="s">
        <v>593</v>
      </c>
      <c r="K1466" t="s">
        <v>862</v>
      </c>
      <c r="L1466" t="s">
        <v>842</v>
      </c>
    </row>
    <row r="1467" spans="1:12" x14ac:dyDescent="0.2">
      <c r="A1467">
        <v>2019</v>
      </c>
      <c r="B1467" s="1">
        <v>43692</v>
      </c>
      <c r="C1467" s="3">
        <f t="shared" si="44"/>
        <v>2019</v>
      </c>
      <c r="D1467" s="3">
        <f t="shared" si="45"/>
        <v>8</v>
      </c>
      <c r="E1467" s="2">
        <v>0.9604166666666667</v>
      </c>
      <c r="F1467" t="s">
        <v>44</v>
      </c>
      <c r="G1467" t="s">
        <v>45</v>
      </c>
      <c r="H1467" t="s">
        <v>777</v>
      </c>
      <c r="I1467" t="s">
        <v>117</v>
      </c>
      <c r="J1467" t="s">
        <v>593</v>
      </c>
      <c r="K1467" t="s">
        <v>862</v>
      </c>
      <c r="L1467" t="s">
        <v>137</v>
      </c>
    </row>
    <row r="1468" spans="1:12" x14ac:dyDescent="0.2">
      <c r="A1468">
        <v>2019</v>
      </c>
      <c r="B1468" s="1">
        <v>43695</v>
      </c>
      <c r="C1468" s="3">
        <f t="shared" si="44"/>
        <v>2019</v>
      </c>
      <c r="D1468" s="3">
        <f t="shared" si="45"/>
        <v>8</v>
      </c>
      <c r="E1468" s="2">
        <v>0.66597222222222219</v>
      </c>
      <c r="F1468" t="s">
        <v>558</v>
      </c>
      <c r="G1468" t="s">
        <v>373</v>
      </c>
      <c r="H1468" t="s">
        <v>780</v>
      </c>
      <c r="I1468" t="s">
        <v>590</v>
      </c>
      <c r="J1468" t="s">
        <v>799</v>
      </c>
      <c r="K1468" t="s">
        <v>862</v>
      </c>
      <c r="L1468" t="s">
        <v>845</v>
      </c>
    </row>
    <row r="1469" spans="1:12" x14ac:dyDescent="0.2">
      <c r="A1469">
        <v>2019</v>
      </c>
      <c r="B1469" s="1">
        <v>43695</v>
      </c>
      <c r="C1469" s="3">
        <f t="shared" si="44"/>
        <v>2019</v>
      </c>
      <c r="D1469" s="3">
        <f t="shared" si="45"/>
        <v>8</v>
      </c>
      <c r="E1469" s="2">
        <v>0.6875</v>
      </c>
      <c r="F1469" t="s">
        <v>12</v>
      </c>
      <c r="G1469" t="s">
        <v>13</v>
      </c>
      <c r="H1469" t="s">
        <v>780</v>
      </c>
      <c r="I1469" t="s">
        <v>334</v>
      </c>
      <c r="J1469" t="s">
        <v>593</v>
      </c>
      <c r="K1469" t="s">
        <v>862</v>
      </c>
      <c r="L1469" t="s">
        <v>845</v>
      </c>
    </row>
    <row r="1470" spans="1:12" x14ac:dyDescent="0.2">
      <c r="A1470">
        <v>2019</v>
      </c>
      <c r="B1470" s="1">
        <v>43695</v>
      </c>
      <c r="C1470" s="3">
        <f t="shared" si="44"/>
        <v>2019</v>
      </c>
      <c r="D1470" s="3">
        <f t="shared" si="45"/>
        <v>8</v>
      </c>
      <c r="E1470" s="2">
        <v>0.69930555555555551</v>
      </c>
      <c r="F1470" t="s">
        <v>12</v>
      </c>
      <c r="G1470" t="s">
        <v>13</v>
      </c>
      <c r="H1470" t="s">
        <v>780</v>
      </c>
      <c r="I1470" t="s">
        <v>334</v>
      </c>
      <c r="J1470" t="s">
        <v>591</v>
      </c>
      <c r="K1470" t="s">
        <v>862</v>
      </c>
      <c r="L1470" t="s">
        <v>137</v>
      </c>
    </row>
    <row r="1471" spans="1:12" x14ac:dyDescent="0.2">
      <c r="A1471">
        <v>2019</v>
      </c>
      <c r="B1471" s="1">
        <v>43703</v>
      </c>
      <c r="C1471" s="3">
        <f t="shared" si="44"/>
        <v>2019</v>
      </c>
      <c r="D1471" s="3">
        <f t="shared" si="45"/>
        <v>8</v>
      </c>
      <c r="E1471" s="2">
        <v>0.79166666666666663</v>
      </c>
      <c r="F1471" t="s">
        <v>86</v>
      </c>
      <c r="G1471" t="s">
        <v>87</v>
      </c>
      <c r="H1471" t="s">
        <v>780</v>
      </c>
      <c r="I1471" t="s">
        <v>590</v>
      </c>
      <c r="J1471" t="s">
        <v>593</v>
      </c>
      <c r="K1471" t="s">
        <v>862</v>
      </c>
      <c r="L1471" t="s">
        <v>842</v>
      </c>
    </row>
    <row r="1472" spans="1:12" x14ac:dyDescent="0.2">
      <c r="A1472">
        <v>2019</v>
      </c>
      <c r="B1472" s="1">
        <v>43703</v>
      </c>
      <c r="C1472" s="3">
        <f t="shared" si="44"/>
        <v>2019</v>
      </c>
      <c r="D1472" s="3">
        <f t="shared" si="45"/>
        <v>8</v>
      </c>
      <c r="E1472" s="2">
        <v>0.79166666666666663</v>
      </c>
      <c r="F1472" t="s">
        <v>86</v>
      </c>
      <c r="G1472" t="s">
        <v>87</v>
      </c>
      <c r="H1472" t="s">
        <v>780</v>
      </c>
      <c r="I1472" t="s">
        <v>590</v>
      </c>
      <c r="J1472" t="s">
        <v>593</v>
      </c>
      <c r="K1472" t="s">
        <v>862</v>
      </c>
      <c r="L1472" t="s">
        <v>842</v>
      </c>
    </row>
    <row r="1473" spans="1:12" x14ac:dyDescent="0.2">
      <c r="A1473">
        <v>2019</v>
      </c>
      <c r="B1473" s="1">
        <v>43713</v>
      </c>
      <c r="C1473" s="3">
        <f t="shared" si="44"/>
        <v>2019</v>
      </c>
      <c r="D1473" s="3">
        <f t="shared" si="45"/>
        <v>9</v>
      </c>
      <c r="E1473" s="2">
        <v>0.17708333333333334</v>
      </c>
      <c r="F1473" t="s">
        <v>6</v>
      </c>
      <c r="G1473" t="s">
        <v>7</v>
      </c>
      <c r="H1473" t="s">
        <v>772</v>
      </c>
      <c r="I1473" t="s">
        <v>8</v>
      </c>
      <c r="J1473" t="s">
        <v>593</v>
      </c>
      <c r="K1473" t="s">
        <v>862</v>
      </c>
      <c r="L1473" t="s">
        <v>845</v>
      </c>
    </row>
    <row r="1474" spans="1:12" x14ac:dyDescent="0.2">
      <c r="A1474">
        <v>2019</v>
      </c>
      <c r="B1474" s="1">
        <v>43713</v>
      </c>
      <c r="C1474" s="3">
        <f t="shared" si="44"/>
        <v>2019</v>
      </c>
      <c r="D1474" s="3">
        <f t="shared" si="45"/>
        <v>9</v>
      </c>
      <c r="E1474" s="2">
        <v>0.91666666666666663</v>
      </c>
      <c r="F1474" t="s">
        <v>39</v>
      </c>
      <c r="G1474" t="s">
        <v>40</v>
      </c>
      <c r="H1474" t="s">
        <v>772</v>
      </c>
      <c r="I1474" t="s">
        <v>8</v>
      </c>
      <c r="J1474" t="s">
        <v>593</v>
      </c>
      <c r="K1474" t="s">
        <v>862</v>
      </c>
      <c r="L1474" t="s">
        <v>845</v>
      </c>
    </row>
    <row r="1475" spans="1:12" x14ac:dyDescent="0.2">
      <c r="A1475">
        <v>2019</v>
      </c>
      <c r="B1475" s="1">
        <v>43713</v>
      </c>
      <c r="C1475" s="3">
        <f t="shared" ref="C1475:C1538" si="46">YEAR(B1475)</f>
        <v>2019</v>
      </c>
      <c r="D1475" s="3">
        <f t="shared" ref="D1475:D1538" si="47">MONTH(B1475)</f>
        <v>9</v>
      </c>
      <c r="E1475" s="2">
        <v>0.94166666666666665</v>
      </c>
      <c r="F1475" t="s">
        <v>10</v>
      </c>
      <c r="G1475" t="s">
        <v>11</v>
      </c>
      <c r="H1475" t="s">
        <v>772</v>
      </c>
      <c r="I1475" t="s">
        <v>8</v>
      </c>
      <c r="J1475" t="s">
        <v>593</v>
      </c>
      <c r="K1475" t="s">
        <v>862</v>
      </c>
      <c r="L1475" t="s">
        <v>845</v>
      </c>
    </row>
    <row r="1476" spans="1:12" x14ac:dyDescent="0.2">
      <c r="A1476">
        <v>2019</v>
      </c>
      <c r="B1476" s="1">
        <v>43714</v>
      </c>
      <c r="C1476" s="3">
        <f t="shared" si="46"/>
        <v>2019</v>
      </c>
      <c r="D1476" s="3">
        <f t="shared" si="47"/>
        <v>9</v>
      </c>
      <c r="E1476" s="2">
        <v>0.34722222222222221</v>
      </c>
      <c r="F1476" t="s">
        <v>39</v>
      </c>
      <c r="G1476" t="s">
        <v>40</v>
      </c>
      <c r="H1476" t="s">
        <v>772</v>
      </c>
      <c r="I1476" t="s">
        <v>8</v>
      </c>
      <c r="J1476" t="s">
        <v>593</v>
      </c>
      <c r="K1476" t="s">
        <v>862</v>
      </c>
      <c r="L1476" t="s">
        <v>845</v>
      </c>
    </row>
    <row r="1477" spans="1:12" x14ac:dyDescent="0.2">
      <c r="A1477">
        <v>2019</v>
      </c>
      <c r="B1477" s="1">
        <v>43718</v>
      </c>
      <c r="C1477" s="3">
        <f t="shared" si="46"/>
        <v>2019</v>
      </c>
      <c r="D1477" s="3">
        <f t="shared" si="47"/>
        <v>9</v>
      </c>
      <c r="E1477" s="2">
        <v>0.89027777777777772</v>
      </c>
      <c r="F1477" t="s">
        <v>408</v>
      </c>
      <c r="G1477" t="s">
        <v>409</v>
      </c>
      <c r="H1477" t="s">
        <v>834</v>
      </c>
      <c r="I1477" t="s">
        <v>117</v>
      </c>
      <c r="J1477" t="s">
        <v>592</v>
      </c>
      <c r="K1477" t="s">
        <v>862</v>
      </c>
      <c r="L1477" t="s">
        <v>842</v>
      </c>
    </row>
    <row r="1478" spans="1:12" x14ac:dyDescent="0.2">
      <c r="A1478">
        <v>2019</v>
      </c>
      <c r="B1478" s="1">
        <v>43719</v>
      </c>
      <c r="C1478" s="3">
        <f t="shared" si="46"/>
        <v>2019</v>
      </c>
      <c r="D1478" s="3">
        <f t="shared" si="47"/>
        <v>9</v>
      </c>
      <c r="E1478" s="2">
        <v>0.94097222222222221</v>
      </c>
      <c r="F1478" t="s">
        <v>254</v>
      </c>
      <c r="G1478" t="s">
        <v>90</v>
      </c>
      <c r="H1478" t="s">
        <v>770</v>
      </c>
      <c r="I1478" t="s">
        <v>582</v>
      </c>
      <c r="J1478" t="s">
        <v>593</v>
      </c>
      <c r="K1478" t="s">
        <v>862</v>
      </c>
      <c r="L1478" t="s">
        <v>842</v>
      </c>
    </row>
    <row r="1479" spans="1:12" x14ac:dyDescent="0.2">
      <c r="A1479">
        <v>2019</v>
      </c>
      <c r="B1479" s="1">
        <v>43733</v>
      </c>
      <c r="C1479" s="3">
        <f t="shared" si="46"/>
        <v>2019</v>
      </c>
      <c r="D1479" s="3">
        <f t="shared" si="47"/>
        <v>9</v>
      </c>
      <c r="E1479" s="2">
        <v>0.15763888888888888</v>
      </c>
      <c r="F1479" t="s">
        <v>44</v>
      </c>
      <c r="G1479" t="s">
        <v>45</v>
      </c>
      <c r="H1479" t="s">
        <v>777</v>
      </c>
      <c r="I1479" t="s">
        <v>117</v>
      </c>
      <c r="J1479" t="s">
        <v>593</v>
      </c>
      <c r="K1479" t="s">
        <v>862</v>
      </c>
      <c r="L1479" t="s">
        <v>137</v>
      </c>
    </row>
    <row r="1480" spans="1:12" x14ac:dyDescent="0.2">
      <c r="A1480">
        <v>2019</v>
      </c>
      <c r="B1480" s="1">
        <v>43737</v>
      </c>
      <c r="C1480" s="3">
        <f t="shared" si="46"/>
        <v>2019</v>
      </c>
      <c r="D1480" s="3">
        <f t="shared" si="47"/>
        <v>9</v>
      </c>
      <c r="E1480" s="2">
        <v>0.31805555555555554</v>
      </c>
      <c r="F1480" t="s">
        <v>44</v>
      </c>
      <c r="G1480" t="s">
        <v>45</v>
      </c>
      <c r="H1480" t="s">
        <v>777</v>
      </c>
      <c r="I1480" t="s">
        <v>117</v>
      </c>
      <c r="J1480" t="s">
        <v>505</v>
      </c>
      <c r="K1480" t="s">
        <v>762</v>
      </c>
      <c r="L1480" t="s">
        <v>803</v>
      </c>
    </row>
    <row r="1481" spans="1:12" x14ac:dyDescent="0.2">
      <c r="A1481">
        <v>2019</v>
      </c>
      <c r="B1481" s="1">
        <v>43747</v>
      </c>
      <c r="C1481" s="3">
        <f t="shared" si="46"/>
        <v>2019</v>
      </c>
      <c r="D1481" s="3">
        <f t="shared" si="47"/>
        <v>10</v>
      </c>
      <c r="E1481" s="2">
        <v>1.8749999999999999E-2</v>
      </c>
      <c r="F1481" t="s">
        <v>44</v>
      </c>
      <c r="G1481" t="s">
        <v>45</v>
      </c>
      <c r="H1481" t="s">
        <v>777</v>
      </c>
      <c r="I1481" t="s">
        <v>117</v>
      </c>
      <c r="J1481" t="s">
        <v>593</v>
      </c>
      <c r="K1481" t="s">
        <v>862</v>
      </c>
      <c r="L1481" t="s">
        <v>137</v>
      </c>
    </row>
    <row r="1482" spans="1:12" x14ac:dyDescent="0.2">
      <c r="A1482">
        <v>2019</v>
      </c>
      <c r="B1482" s="1">
        <v>43755</v>
      </c>
      <c r="C1482" s="3">
        <f t="shared" si="46"/>
        <v>2019</v>
      </c>
      <c r="D1482" s="3">
        <f t="shared" si="47"/>
        <v>10</v>
      </c>
      <c r="E1482" s="2">
        <v>3.125E-2</v>
      </c>
      <c r="F1482" t="s">
        <v>266</v>
      </c>
      <c r="G1482" t="s">
        <v>267</v>
      </c>
      <c r="H1482" t="s">
        <v>767</v>
      </c>
      <c r="I1482" t="s">
        <v>34</v>
      </c>
      <c r="J1482" t="s">
        <v>593</v>
      </c>
      <c r="K1482" t="s">
        <v>862</v>
      </c>
      <c r="L1482" t="s">
        <v>842</v>
      </c>
    </row>
    <row r="1483" spans="1:12" x14ac:dyDescent="0.2">
      <c r="A1483">
        <v>2019</v>
      </c>
      <c r="B1483" s="1">
        <v>43758</v>
      </c>
      <c r="C1483" s="3">
        <f t="shared" si="46"/>
        <v>2019</v>
      </c>
      <c r="D1483" s="3">
        <f t="shared" si="47"/>
        <v>10</v>
      </c>
      <c r="E1483" s="2">
        <v>0.92708333333333337</v>
      </c>
      <c r="F1483" t="s">
        <v>12</v>
      </c>
      <c r="G1483" t="s">
        <v>13</v>
      </c>
      <c r="H1483" t="s">
        <v>780</v>
      </c>
      <c r="I1483" t="s">
        <v>334</v>
      </c>
      <c r="J1483" t="s">
        <v>593</v>
      </c>
      <c r="K1483" t="s">
        <v>862</v>
      </c>
      <c r="L1483" t="s">
        <v>842</v>
      </c>
    </row>
    <row r="1484" spans="1:12" x14ac:dyDescent="0.2">
      <c r="A1484">
        <v>2019</v>
      </c>
      <c r="B1484" s="1">
        <v>43761</v>
      </c>
      <c r="C1484" s="3">
        <f t="shared" si="46"/>
        <v>2019</v>
      </c>
      <c r="D1484" s="3">
        <f t="shared" si="47"/>
        <v>10</v>
      </c>
      <c r="E1484" s="2">
        <v>0.60833333333333328</v>
      </c>
      <c r="F1484" t="s">
        <v>44</v>
      </c>
      <c r="G1484" t="s">
        <v>45</v>
      </c>
      <c r="H1484" t="s">
        <v>777</v>
      </c>
      <c r="I1484" t="s">
        <v>117</v>
      </c>
      <c r="J1484" t="s">
        <v>593</v>
      </c>
      <c r="K1484" t="s">
        <v>862</v>
      </c>
      <c r="L1484" t="s">
        <v>137</v>
      </c>
    </row>
    <row r="1485" spans="1:12" x14ac:dyDescent="0.2">
      <c r="A1485">
        <v>2019</v>
      </c>
      <c r="B1485" s="1">
        <v>43764</v>
      </c>
      <c r="C1485" s="3">
        <f t="shared" si="46"/>
        <v>2019</v>
      </c>
      <c r="D1485" s="3">
        <f t="shared" si="47"/>
        <v>10</v>
      </c>
      <c r="E1485" s="2">
        <v>0.21875</v>
      </c>
      <c r="F1485" t="s">
        <v>95</v>
      </c>
      <c r="G1485" t="s">
        <v>96</v>
      </c>
      <c r="H1485" t="s">
        <v>780</v>
      </c>
      <c r="I1485" t="s">
        <v>8</v>
      </c>
      <c r="J1485" t="s">
        <v>593</v>
      </c>
      <c r="K1485" t="s">
        <v>862</v>
      </c>
      <c r="L1485" t="s">
        <v>845</v>
      </c>
    </row>
    <row r="1486" spans="1:12" x14ac:dyDescent="0.2">
      <c r="A1486">
        <v>2019</v>
      </c>
      <c r="B1486" s="1">
        <v>43764</v>
      </c>
      <c r="C1486" s="3">
        <f t="shared" si="46"/>
        <v>2019</v>
      </c>
      <c r="D1486" s="3">
        <f t="shared" si="47"/>
        <v>10</v>
      </c>
      <c r="E1486" s="2">
        <v>0.75</v>
      </c>
      <c r="F1486" t="s">
        <v>322</v>
      </c>
      <c r="G1486" t="s">
        <v>323</v>
      </c>
      <c r="H1486" t="s">
        <v>766</v>
      </c>
      <c r="I1486" t="s">
        <v>8</v>
      </c>
      <c r="J1486" t="s">
        <v>593</v>
      </c>
      <c r="K1486" t="s">
        <v>862</v>
      </c>
      <c r="L1486" t="s">
        <v>842</v>
      </c>
    </row>
    <row r="1487" spans="1:12" x14ac:dyDescent="0.2">
      <c r="A1487">
        <v>2019</v>
      </c>
      <c r="B1487" s="1">
        <v>43764</v>
      </c>
      <c r="C1487" s="3">
        <f t="shared" si="46"/>
        <v>2019</v>
      </c>
      <c r="D1487" s="3">
        <f t="shared" si="47"/>
        <v>10</v>
      </c>
      <c r="E1487" s="2">
        <v>0.76388888888888884</v>
      </c>
      <c r="F1487" t="s">
        <v>44</v>
      </c>
      <c r="G1487" t="s">
        <v>45</v>
      </c>
      <c r="H1487" t="s">
        <v>777</v>
      </c>
      <c r="I1487" t="s">
        <v>117</v>
      </c>
      <c r="J1487" t="s">
        <v>593</v>
      </c>
      <c r="K1487" t="s">
        <v>862</v>
      </c>
      <c r="L1487" t="s">
        <v>137</v>
      </c>
    </row>
    <row r="1488" spans="1:12" x14ac:dyDescent="0.2">
      <c r="A1488">
        <v>2019</v>
      </c>
      <c r="B1488" s="1">
        <v>43768</v>
      </c>
      <c r="C1488" s="3">
        <f t="shared" si="46"/>
        <v>2019</v>
      </c>
      <c r="D1488" s="3">
        <f t="shared" si="47"/>
        <v>10</v>
      </c>
      <c r="E1488" s="2">
        <v>0.2722222222222222</v>
      </c>
      <c r="F1488" t="s">
        <v>44</v>
      </c>
      <c r="G1488" t="s">
        <v>45</v>
      </c>
      <c r="H1488" t="s">
        <v>777</v>
      </c>
      <c r="I1488" t="s">
        <v>117</v>
      </c>
      <c r="J1488" t="s">
        <v>593</v>
      </c>
      <c r="K1488" t="s">
        <v>862</v>
      </c>
      <c r="L1488" t="s">
        <v>137</v>
      </c>
    </row>
    <row r="1489" spans="1:12" x14ac:dyDescent="0.2">
      <c r="A1489">
        <v>2019</v>
      </c>
      <c r="B1489" s="1">
        <v>43769</v>
      </c>
      <c r="C1489" s="3">
        <f t="shared" si="46"/>
        <v>2019</v>
      </c>
      <c r="D1489" s="3">
        <f t="shared" si="47"/>
        <v>10</v>
      </c>
      <c r="E1489" s="2">
        <v>0.91666666666666663</v>
      </c>
      <c r="F1489" t="s">
        <v>106</v>
      </c>
      <c r="G1489" t="s">
        <v>107</v>
      </c>
      <c r="H1489" t="s">
        <v>767</v>
      </c>
      <c r="I1489" t="s">
        <v>582</v>
      </c>
      <c r="J1489" t="s">
        <v>593</v>
      </c>
      <c r="K1489" t="s">
        <v>862</v>
      </c>
      <c r="L1489" t="s">
        <v>845</v>
      </c>
    </row>
    <row r="1490" spans="1:12" x14ac:dyDescent="0.2">
      <c r="A1490">
        <v>2019</v>
      </c>
      <c r="B1490" s="1">
        <v>43770</v>
      </c>
      <c r="C1490" s="3">
        <f t="shared" si="46"/>
        <v>2019</v>
      </c>
      <c r="D1490" s="3">
        <f t="shared" si="47"/>
        <v>11</v>
      </c>
      <c r="E1490" s="2">
        <v>4.1666666666666664E-2</v>
      </c>
      <c r="F1490" t="s">
        <v>32</v>
      </c>
      <c r="G1490" t="s">
        <v>33</v>
      </c>
      <c r="H1490" t="s">
        <v>767</v>
      </c>
      <c r="I1490" t="s">
        <v>34</v>
      </c>
      <c r="J1490" t="s">
        <v>593</v>
      </c>
      <c r="K1490" t="s">
        <v>862</v>
      </c>
      <c r="L1490" t="s">
        <v>842</v>
      </c>
    </row>
    <row r="1491" spans="1:12" x14ac:dyDescent="0.2">
      <c r="A1491">
        <v>2019</v>
      </c>
      <c r="B1491" s="1">
        <v>43770</v>
      </c>
      <c r="C1491" s="3">
        <f t="shared" si="46"/>
        <v>2019</v>
      </c>
      <c r="D1491" s="3">
        <f t="shared" si="47"/>
        <v>11</v>
      </c>
      <c r="E1491" s="2">
        <v>5.2083333333333336E-2</v>
      </c>
      <c r="F1491" t="s">
        <v>266</v>
      </c>
      <c r="G1491" t="s">
        <v>267</v>
      </c>
      <c r="H1491" t="s">
        <v>767</v>
      </c>
      <c r="I1491" t="s">
        <v>34</v>
      </c>
      <c r="J1491" t="s">
        <v>593</v>
      </c>
      <c r="K1491" t="s">
        <v>862</v>
      </c>
      <c r="L1491" t="s">
        <v>842</v>
      </c>
    </row>
    <row r="1492" spans="1:12" x14ac:dyDescent="0.2">
      <c r="A1492">
        <v>2019</v>
      </c>
      <c r="B1492" s="1">
        <v>43770</v>
      </c>
      <c r="C1492" s="3">
        <f t="shared" si="46"/>
        <v>2019</v>
      </c>
      <c r="D1492" s="3">
        <f t="shared" si="47"/>
        <v>11</v>
      </c>
      <c r="E1492" s="2">
        <v>0.11180555555555556</v>
      </c>
      <c r="F1492" t="s">
        <v>32</v>
      </c>
      <c r="G1492" t="s">
        <v>33</v>
      </c>
      <c r="H1492" t="s">
        <v>767</v>
      </c>
      <c r="I1492" t="s">
        <v>34</v>
      </c>
      <c r="J1492" t="s">
        <v>593</v>
      </c>
      <c r="K1492" t="s">
        <v>862</v>
      </c>
      <c r="L1492" t="s">
        <v>842</v>
      </c>
    </row>
    <row r="1493" spans="1:12" x14ac:dyDescent="0.2">
      <c r="A1493">
        <v>2019</v>
      </c>
      <c r="B1493" s="1">
        <v>43789</v>
      </c>
      <c r="C1493" s="3">
        <f t="shared" si="46"/>
        <v>2019</v>
      </c>
      <c r="D1493" s="3">
        <f t="shared" si="47"/>
        <v>11</v>
      </c>
      <c r="E1493" s="2">
        <v>0.40902777777777777</v>
      </c>
      <c r="F1493" t="s">
        <v>44</v>
      </c>
      <c r="G1493" t="s">
        <v>45</v>
      </c>
      <c r="H1493" t="s">
        <v>777</v>
      </c>
      <c r="I1493" t="s">
        <v>117</v>
      </c>
      <c r="J1493" t="s">
        <v>593</v>
      </c>
      <c r="K1493" t="s">
        <v>862</v>
      </c>
      <c r="L1493" t="s">
        <v>137</v>
      </c>
    </row>
    <row r="1494" spans="1:12" x14ac:dyDescent="0.2">
      <c r="A1494">
        <v>2019</v>
      </c>
      <c r="B1494" s="1">
        <v>43789</v>
      </c>
      <c r="C1494" s="3">
        <f t="shared" si="46"/>
        <v>2019</v>
      </c>
      <c r="D1494" s="3">
        <f t="shared" si="47"/>
        <v>11</v>
      </c>
      <c r="E1494" s="2">
        <v>0.70486111111111116</v>
      </c>
      <c r="F1494" t="s">
        <v>44</v>
      </c>
      <c r="G1494" t="s">
        <v>45</v>
      </c>
      <c r="H1494" t="s">
        <v>777</v>
      </c>
      <c r="I1494" t="s">
        <v>117</v>
      </c>
      <c r="J1494" t="s">
        <v>599</v>
      </c>
      <c r="K1494" t="s">
        <v>862</v>
      </c>
      <c r="L1494" t="s">
        <v>137</v>
      </c>
    </row>
    <row r="1495" spans="1:12" x14ac:dyDescent="0.2">
      <c r="A1495">
        <v>2019</v>
      </c>
      <c r="B1495" s="1">
        <v>43795</v>
      </c>
      <c r="C1495" s="3">
        <f t="shared" si="46"/>
        <v>2019</v>
      </c>
      <c r="D1495" s="3">
        <f t="shared" si="47"/>
        <v>11</v>
      </c>
      <c r="E1495" s="2">
        <v>0.75486111111111109</v>
      </c>
      <c r="F1495" t="s">
        <v>44</v>
      </c>
      <c r="G1495" t="s">
        <v>45</v>
      </c>
      <c r="H1495" t="s">
        <v>777</v>
      </c>
      <c r="I1495" t="s">
        <v>117</v>
      </c>
      <c r="J1495" t="s">
        <v>593</v>
      </c>
      <c r="K1495" t="s">
        <v>862</v>
      </c>
      <c r="L1495" t="s">
        <v>843</v>
      </c>
    </row>
    <row r="1496" spans="1:12" x14ac:dyDescent="0.2">
      <c r="A1496">
        <v>2019</v>
      </c>
      <c r="B1496" s="1">
        <v>43796</v>
      </c>
      <c r="C1496" s="3">
        <f t="shared" si="46"/>
        <v>2019</v>
      </c>
      <c r="D1496" s="3">
        <f t="shared" si="47"/>
        <v>11</v>
      </c>
      <c r="E1496" s="2">
        <v>0.5</v>
      </c>
      <c r="F1496" t="s">
        <v>254</v>
      </c>
      <c r="G1496" t="s">
        <v>90</v>
      </c>
      <c r="H1496" t="s">
        <v>770</v>
      </c>
      <c r="I1496" t="s">
        <v>582</v>
      </c>
      <c r="J1496" t="s">
        <v>593</v>
      </c>
      <c r="K1496" t="s">
        <v>862</v>
      </c>
      <c r="L1496" t="s">
        <v>843</v>
      </c>
    </row>
    <row r="1497" spans="1:12" x14ac:dyDescent="0.2">
      <c r="A1497">
        <v>2019</v>
      </c>
      <c r="B1497" s="1">
        <v>43810</v>
      </c>
      <c r="C1497" s="3">
        <f t="shared" si="46"/>
        <v>2019</v>
      </c>
      <c r="D1497" s="3">
        <f t="shared" si="47"/>
        <v>12</v>
      </c>
      <c r="E1497" s="2">
        <v>0.56041666666666667</v>
      </c>
      <c r="F1497" t="s">
        <v>470</v>
      </c>
      <c r="G1497" t="s">
        <v>471</v>
      </c>
      <c r="H1497" t="s">
        <v>834</v>
      </c>
      <c r="I1497" t="s">
        <v>210</v>
      </c>
      <c r="J1497" t="s">
        <v>504</v>
      </c>
      <c r="K1497" t="s">
        <v>762</v>
      </c>
      <c r="L1497" t="s">
        <v>803</v>
      </c>
    </row>
    <row r="1498" spans="1:12" x14ac:dyDescent="0.2">
      <c r="A1498">
        <v>2019</v>
      </c>
      <c r="B1498" s="1">
        <v>43815</v>
      </c>
      <c r="C1498" s="3">
        <f t="shared" si="46"/>
        <v>2019</v>
      </c>
      <c r="D1498" s="3">
        <f t="shared" si="47"/>
        <v>12</v>
      </c>
      <c r="E1498" s="2">
        <v>0.99652777777777779</v>
      </c>
      <c r="F1498" t="s">
        <v>12</v>
      </c>
      <c r="G1498" t="s">
        <v>13</v>
      </c>
      <c r="H1498" t="s">
        <v>780</v>
      </c>
      <c r="I1498" t="s">
        <v>334</v>
      </c>
      <c r="J1498" t="s">
        <v>592</v>
      </c>
      <c r="K1498" t="s">
        <v>862</v>
      </c>
      <c r="L1498" t="s">
        <v>842</v>
      </c>
    </row>
    <row r="1499" spans="1:12" x14ac:dyDescent="0.2">
      <c r="A1499">
        <v>2020</v>
      </c>
      <c r="B1499" s="1">
        <v>43841</v>
      </c>
      <c r="C1499" s="3">
        <f t="shared" si="46"/>
        <v>2020</v>
      </c>
      <c r="D1499" s="3">
        <f t="shared" si="47"/>
        <v>1</v>
      </c>
      <c r="E1499" s="2">
        <v>0.10069444444444445</v>
      </c>
      <c r="F1499" t="s">
        <v>104</v>
      </c>
      <c r="G1499" t="s">
        <v>105</v>
      </c>
      <c r="H1499" t="s">
        <v>780</v>
      </c>
      <c r="I1499" t="s">
        <v>590</v>
      </c>
      <c r="J1499" t="s">
        <v>592</v>
      </c>
      <c r="K1499" t="s">
        <v>862</v>
      </c>
      <c r="L1499" t="s">
        <v>842</v>
      </c>
    </row>
    <row r="1500" spans="1:12" x14ac:dyDescent="0.2">
      <c r="A1500">
        <v>2020</v>
      </c>
      <c r="B1500" s="1">
        <v>43841</v>
      </c>
      <c r="C1500" s="3">
        <f t="shared" si="46"/>
        <v>2020</v>
      </c>
      <c r="D1500" s="3">
        <f t="shared" si="47"/>
        <v>1</v>
      </c>
      <c r="E1500" s="2">
        <v>0.14583333333333334</v>
      </c>
      <c r="F1500" t="s">
        <v>600</v>
      </c>
      <c r="G1500" t="s">
        <v>601</v>
      </c>
      <c r="H1500" t="s">
        <v>780</v>
      </c>
      <c r="I1500" t="s">
        <v>590</v>
      </c>
      <c r="J1500" t="s">
        <v>593</v>
      </c>
      <c r="K1500" t="s">
        <v>862</v>
      </c>
      <c r="L1500" t="s">
        <v>842</v>
      </c>
    </row>
    <row r="1501" spans="1:12" x14ac:dyDescent="0.2">
      <c r="A1501">
        <v>2020</v>
      </c>
      <c r="B1501" s="1">
        <v>43841</v>
      </c>
      <c r="C1501" s="3">
        <f t="shared" si="46"/>
        <v>2020</v>
      </c>
      <c r="D1501" s="3">
        <f t="shared" si="47"/>
        <v>1</v>
      </c>
      <c r="E1501" s="2">
        <v>0.53472222222222221</v>
      </c>
      <c r="F1501" t="s">
        <v>583</v>
      </c>
      <c r="G1501" t="s">
        <v>584</v>
      </c>
      <c r="H1501" t="s">
        <v>784</v>
      </c>
      <c r="I1501" t="s">
        <v>8</v>
      </c>
      <c r="J1501" t="s">
        <v>593</v>
      </c>
      <c r="K1501" t="s">
        <v>862</v>
      </c>
      <c r="L1501" t="s">
        <v>842</v>
      </c>
    </row>
    <row r="1502" spans="1:12" x14ac:dyDescent="0.2">
      <c r="A1502">
        <v>2020</v>
      </c>
      <c r="B1502" s="1">
        <v>43841</v>
      </c>
      <c r="C1502" s="3">
        <f t="shared" si="46"/>
        <v>2020</v>
      </c>
      <c r="D1502" s="3">
        <f t="shared" si="47"/>
        <v>1</v>
      </c>
      <c r="E1502" s="2">
        <v>0.55555555555555558</v>
      </c>
      <c r="F1502" t="s">
        <v>322</v>
      </c>
      <c r="G1502" t="s">
        <v>323</v>
      </c>
      <c r="H1502" t="s">
        <v>766</v>
      </c>
      <c r="I1502" t="s">
        <v>8</v>
      </c>
      <c r="J1502" t="s">
        <v>828</v>
      </c>
      <c r="K1502" t="s">
        <v>862</v>
      </c>
      <c r="L1502" t="s">
        <v>842</v>
      </c>
    </row>
    <row r="1503" spans="1:12" x14ac:dyDescent="0.2">
      <c r="A1503">
        <v>2020</v>
      </c>
      <c r="B1503" s="1">
        <v>43841</v>
      </c>
      <c r="C1503" s="3">
        <f t="shared" si="46"/>
        <v>2020</v>
      </c>
      <c r="D1503" s="3">
        <f t="shared" si="47"/>
        <v>1</v>
      </c>
      <c r="E1503" s="2">
        <v>0.95972222222222225</v>
      </c>
      <c r="F1503" t="s">
        <v>10</v>
      </c>
      <c r="G1503" t="s">
        <v>11</v>
      </c>
      <c r="H1503" t="s">
        <v>772</v>
      </c>
      <c r="I1503" t="s">
        <v>8</v>
      </c>
      <c r="J1503" t="s">
        <v>593</v>
      </c>
      <c r="K1503" t="s">
        <v>862</v>
      </c>
      <c r="L1503" t="s">
        <v>842</v>
      </c>
    </row>
    <row r="1504" spans="1:12" x14ac:dyDescent="0.2">
      <c r="A1504">
        <v>2020</v>
      </c>
      <c r="B1504" s="1">
        <v>43847</v>
      </c>
      <c r="C1504" s="3">
        <f t="shared" si="46"/>
        <v>2020</v>
      </c>
      <c r="D1504" s="3">
        <f t="shared" si="47"/>
        <v>1</v>
      </c>
      <c r="E1504" s="2">
        <v>0.22777777777777777</v>
      </c>
      <c r="F1504" t="s">
        <v>44</v>
      </c>
      <c r="G1504" t="s">
        <v>45</v>
      </c>
      <c r="H1504" t="s">
        <v>777</v>
      </c>
      <c r="I1504" t="s">
        <v>117</v>
      </c>
      <c r="J1504" t="s">
        <v>828</v>
      </c>
      <c r="K1504" t="s">
        <v>862</v>
      </c>
      <c r="L1504" t="s">
        <v>843</v>
      </c>
    </row>
    <row r="1505" spans="1:12" x14ac:dyDescent="0.2">
      <c r="A1505">
        <v>2020</v>
      </c>
      <c r="B1505" s="1">
        <v>43867</v>
      </c>
      <c r="C1505" s="3">
        <f t="shared" si="46"/>
        <v>2020</v>
      </c>
      <c r="D1505" s="3">
        <f t="shared" si="47"/>
        <v>2</v>
      </c>
      <c r="E1505" s="2">
        <v>0.5625</v>
      </c>
      <c r="F1505" t="s">
        <v>10</v>
      </c>
      <c r="G1505" t="s">
        <v>11</v>
      </c>
      <c r="H1505" t="s">
        <v>772</v>
      </c>
      <c r="I1505" t="s">
        <v>8</v>
      </c>
      <c r="J1505" t="s">
        <v>593</v>
      </c>
      <c r="K1505" t="s">
        <v>862</v>
      </c>
      <c r="L1505" t="s">
        <v>842</v>
      </c>
    </row>
    <row r="1506" spans="1:12" x14ac:dyDescent="0.2">
      <c r="A1506">
        <v>2020</v>
      </c>
      <c r="B1506" s="1">
        <v>43867</v>
      </c>
      <c r="C1506" s="3">
        <f t="shared" si="46"/>
        <v>2020</v>
      </c>
      <c r="D1506" s="3">
        <f t="shared" si="47"/>
        <v>2</v>
      </c>
      <c r="E1506" s="2">
        <v>0.60347222222222219</v>
      </c>
      <c r="F1506" t="s">
        <v>39</v>
      </c>
      <c r="G1506" t="s">
        <v>40</v>
      </c>
      <c r="H1506" t="s">
        <v>772</v>
      </c>
      <c r="I1506" t="s">
        <v>8</v>
      </c>
      <c r="J1506" t="s">
        <v>593</v>
      </c>
      <c r="K1506" t="s">
        <v>862</v>
      </c>
      <c r="L1506" t="s">
        <v>842</v>
      </c>
    </row>
    <row r="1507" spans="1:12" x14ac:dyDescent="0.2">
      <c r="A1507">
        <v>2020</v>
      </c>
      <c r="B1507" s="1">
        <v>43868</v>
      </c>
      <c r="C1507" s="3">
        <f t="shared" si="46"/>
        <v>2020</v>
      </c>
      <c r="D1507" s="3">
        <f t="shared" si="47"/>
        <v>2</v>
      </c>
      <c r="E1507" s="2">
        <v>0.36666666666666664</v>
      </c>
      <c r="F1507" t="s">
        <v>55</v>
      </c>
      <c r="G1507" t="s">
        <v>56</v>
      </c>
      <c r="H1507" t="s">
        <v>772</v>
      </c>
      <c r="I1507" t="s">
        <v>8</v>
      </c>
      <c r="J1507" t="s">
        <v>593</v>
      </c>
      <c r="K1507" t="s">
        <v>862</v>
      </c>
      <c r="L1507" t="s">
        <v>842</v>
      </c>
    </row>
    <row r="1508" spans="1:12" x14ac:dyDescent="0.2">
      <c r="A1508">
        <v>2020</v>
      </c>
      <c r="B1508" s="1">
        <v>43868</v>
      </c>
      <c r="C1508" s="3">
        <f t="shared" si="46"/>
        <v>2020</v>
      </c>
      <c r="D1508" s="3">
        <f t="shared" si="47"/>
        <v>2</v>
      </c>
      <c r="E1508" s="2">
        <v>0.45833333333333331</v>
      </c>
      <c r="F1508" t="s">
        <v>106</v>
      </c>
      <c r="G1508" t="s">
        <v>107</v>
      </c>
      <c r="H1508" t="s">
        <v>767</v>
      </c>
      <c r="I1508" t="s">
        <v>582</v>
      </c>
      <c r="J1508" t="s">
        <v>593</v>
      </c>
      <c r="K1508" t="s">
        <v>862</v>
      </c>
      <c r="L1508" t="s">
        <v>842</v>
      </c>
    </row>
    <row r="1509" spans="1:12" x14ac:dyDescent="0.2">
      <c r="A1509">
        <v>2020</v>
      </c>
      <c r="B1509" s="1">
        <v>43868</v>
      </c>
      <c r="C1509" s="3">
        <f t="shared" si="46"/>
        <v>2020</v>
      </c>
      <c r="D1509" s="3">
        <f t="shared" si="47"/>
        <v>2</v>
      </c>
      <c r="E1509" s="2">
        <v>0.61250000000000004</v>
      </c>
      <c r="F1509" t="s">
        <v>32</v>
      </c>
      <c r="G1509" t="s">
        <v>33</v>
      </c>
      <c r="H1509" t="s">
        <v>767</v>
      </c>
      <c r="I1509" t="s">
        <v>34</v>
      </c>
      <c r="J1509" t="s">
        <v>593</v>
      </c>
      <c r="K1509" t="s">
        <v>862</v>
      </c>
      <c r="L1509" t="s">
        <v>842</v>
      </c>
    </row>
    <row r="1510" spans="1:12" x14ac:dyDescent="0.2">
      <c r="A1510">
        <v>2020</v>
      </c>
      <c r="B1510" s="1">
        <v>43868</v>
      </c>
      <c r="C1510" s="3">
        <f t="shared" si="46"/>
        <v>2020</v>
      </c>
      <c r="D1510" s="3">
        <f t="shared" si="47"/>
        <v>2</v>
      </c>
      <c r="E1510" s="2">
        <v>0.68402777777777779</v>
      </c>
      <c r="F1510" t="s">
        <v>266</v>
      </c>
      <c r="G1510" t="s">
        <v>267</v>
      </c>
      <c r="H1510" t="s">
        <v>767</v>
      </c>
      <c r="I1510" t="s">
        <v>34</v>
      </c>
      <c r="J1510" t="s">
        <v>593</v>
      </c>
      <c r="K1510" t="s">
        <v>862</v>
      </c>
      <c r="L1510" t="s">
        <v>842</v>
      </c>
    </row>
    <row r="1511" spans="1:12" x14ac:dyDescent="0.2">
      <c r="A1511">
        <v>2020</v>
      </c>
      <c r="B1511" s="1">
        <v>43870</v>
      </c>
      <c r="C1511" s="3">
        <f t="shared" si="46"/>
        <v>2020</v>
      </c>
      <c r="D1511" s="3">
        <f t="shared" si="47"/>
        <v>2</v>
      </c>
      <c r="E1511" s="2">
        <v>0.39583333333333331</v>
      </c>
      <c r="F1511" t="s">
        <v>44</v>
      </c>
      <c r="G1511" t="s">
        <v>45</v>
      </c>
      <c r="H1511" t="s">
        <v>777</v>
      </c>
      <c r="I1511" t="s">
        <v>117</v>
      </c>
      <c r="J1511" t="s">
        <v>593</v>
      </c>
      <c r="K1511" t="s">
        <v>862</v>
      </c>
      <c r="L1511" t="s">
        <v>842</v>
      </c>
    </row>
    <row r="1512" spans="1:12" x14ac:dyDescent="0.2">
      <c r="A1512">
        <v>2020</v>
      </c>
      <c r="B1512" s="1">
        <v>43878</v>
      </c>
      <c r="C1512" s="3">
        <f t="shared" si="46"/>
        <v>2020</v>
      </c>
      <c r="D1512" s="3">
        <f t="shared" si="47"/>
        <v>2</v>
      </c>
      <c r="E1512" s="2">
        <v>0.16666666666666666</v>
      </c>
      <c r="F1512" t="s">
        <v>44</v>
      </c>
      <c r="G1512" t="s">
        <v>45</v>
      </c>
      <c r="H1512" t="s">
        <v>777</v>
      </c>
      <c r="I1512" t="s">
        <v>117</v>
      </c>
      <c r="J1512" t="s">
        <v>593</v>
      </c>
      <c r="K1512" t="s">
        <v>762</v>
      </c>
      <c r="L1512" t="s">
        <v>803</v>
      </c>
    </row>
    <row r="1513" spans="1:12" x14ac:dyDescent="0.2">
      <c r="A1513">
        <v>2020</v>
      </c>
      <c r="B1513" s="1">
        <v>43906</v>
      </c>
      <c r="C1513" s="3">
        <f t="shared" si="46"/>
        <v>2020</v>
      </c>
      <c r="D1513" s="3">
        <f t="shared" si="47"/>
        <v>3</v>
      </c>
      <c r="E1513" s="2">
        <v>0.50069444444444444</v>
      </c>
      <c r="F1513" t="s">
        <v>44</v>
      </c>
      <c r="G1513" t="s">
        <v>45</v>
      </c>
      <c r="H1513" t="s">
        <v>777</v>
      </c>
      <c r="I1513" t="s">
        <v>117</v>
      </c>
      <c r="J1513" t="s">
        <v>593</v>
      </c>
      <c r="K1513" t="s">
        <v>862</v>
      </c>
      <c r="L1513" t="s">
        <v>843</v>
      </c>
    </row>
    <row r="1514" spans="1:12" x14ac:dyDescent="0.2">
      <c r="A1514">
        <v>2020</v>
      </c>
      <c r="B1514" s="1">
        <v>43908</v>
      </c>
      <c r="C1514" s="3">
        <f t="shared" si="46"/>
        <v>2020</v>
      </c>
      <c r="D1514" s="3">
        <f t="shared" si="47"/>
        <v>3</v>
      </c>
      <c r="E1514" s="2">
        <v>0.29791666666666666</v>
      </c>
      <c r="F1514" t="s">
        <v>330</v>
      </c>
      <c r="G1514" t="s">
        <v>331</v>
      </c>
      <c r="H1514" t="s">
        <v>782</v>
      </c>
      <c r="I1514" t="s">
        <v>117</v>
      </c>
      <c r="J1514" t="s">
        <v>593</v>
      </c>
      <c r="K1514" t="s">
        <v>762</v>
      </c>
      <c r="L1514" t="s">
        <v>803</v>
      </c>
    </row>
    <row r="1515" spans="1:12" x14ac:dyDescent="0.2">
      <c r="A1515">
        <v>2020</v>
      </c>
      <c r="B1515" s="1">
        <v>43914</v>
      </c>
      <c r="C1515" s="3">
        <f t="shared" si="46"/>
        <v>2020</v>
      </c>
      <c r="D1515" s="3">
        <f t="shared" si="47"/>
        <v>3</v>
      </c>
      <c r="E1515" s="2">
        <v>0.12152777777777778</v>
      </c>
      <c r="F1515" t="s">
        <v>266</v>
      </c>
      <c r="G1515" t="s">
        <v>267</v>
      </c>
      <c r="H1515" t="s">
        <v>767</v>
      </c>
      <c r="I1515" t="s">
        <v>34</v>
      </c>
      <c r="J1515" t="s">
        <v>593</v>
      </c>
      <c r="K1515" t="s">
        <v>862</v>
      </c>
      <c r="L1515" t="s">
        <v>843</v>
      </c>
    </row>
    <row r="1516" spans="1:12" x14ac:dyDescent="0.2">
      <c r="A1516">
        <v>2020</v>
      </c>
      <c r="B1516" s="1">
        <v>43921</v>
      </c>
      <c r="C1516" s="3">
        <f t="shared" si="46"/>
        <v>2020</v>
      </c>
      <c r="D1516" s="3">
        <f t="shared" si="47"/>
        <v>3</v>
      </c>
      <c r="E1516" s="2">
        <v>0.48958333333333331</v>
      </c>
      <c r="F1516" t="s">
        <v>112</v>
      </c>
      <c r="G1516" t="s">
        <v>113</v>
      </c>
      <c r="H1516" t="s">
        <v>772</v>
      </c>
      <c r="I1516" t="s">
        <v>8</v>
      </c>
      <c r="J1516" t="s">
        <v>593</v>
      </c>
      <c r="K1516" t="s">
        <v>862</v>
      </c>
      <c r="L1516" t="s">
        <v>842</v>
      </c>
    </row>
    <row r="1517" spans="1:12" x14ac:dyDescent="0.2">
      <c r="A1517">
        <v>2020</v>
      </c>
      <c r="B1517" s="1">
        <v>43928</v>
      </c>
      <c r="C1517" s="3">
        <f t="shared" si="46"/>
        <v>2020</v>
      </c>
      <c r="D1517" s="3">
        <f t="shared" si="47"/>
        <v>4</v>
      </c>
      <c r="E1517" s="2">
        <v>0.98541666666666672</v>
      </c>
      <c r="F1517" t="s">
        <v>145</v>
      </c>
      <c r="G1517" t="s">
        <v>146</v>
      </c>
      <c r="H1517" t="s">
        <v>778</v>
      </c>
      <c r="I1517" t="s">
        <v>117</v>
      </c>
      <c r="J1517" t="s">
        <v>592</v>
      </c>
      <c r="K1517" t="s">
        <v>862</v>
      </c>
      <c r="L1517" t="s">
        <v>842</v>
      </c>
    </row>
    <row r="1518" spans="1:12" x14ac:dyDescent="0.2">
      <c r="A1518">
        <v>2020</v>
      </c>
      <c r="B1518" s="1">
        <v>43929</v>
      </c>
      <c r="C1518" s="3">
        <f t="shared" si="46"/>
        <v>2020</v>
      </c>
      <c r="D1518" s="3">
        <f t="shared" si="47"/>
        <v>4</v>
      </c>
      <c r="E1518" s="2">
        <v>5.6250000000000001E-2</v>
      </c>
      <c r="F1518" t="s">
        <v>48</v>
      </c>
      <c r="G1518" t="s">
        <v>49</v>
      </c>
      <c r="H1518" t="s">
        <v>766</v>
      </c>
      <c r="I1518" t="s">
        <v>117</v>
      </c>
      <c r="J1518" t="s">
        <v>593</v>
      </c>
      <c r="K1518" t="s">
        <v>862</v>
      </c>
      <c r="L1518" t="s">
        <v>842</v>
      </c>
    </row>
    <row r="1519" spans="1:12" x14ac:dyDescent="0.2">
      <c r="A1519">
        <v>2020</v>
      </c>
      <c r="B1519" s="1">
        <v>43929</v>
      </c>
      <c r="C1519" s="3">
        <f t="shared" si="46"/>
        <v>2020</v>
      </c>
      <c r="D1519" s="3">
        <f t="shared" si="47"/>
        <v>4</v>
      </c>
      <c r="E1519" s="2">
        <v>0.9145833333333333</v>
      </c>
      <c r="F1519" t="s">
        <v>390</v>
      </c>
      <c r="G1519" t="s">
        <v>391</v>
      </c>
      <c r="H1519" t="s">
        <v>766</v>
      </c>
      <c r="I1519" t="s">
        <v>582</v>
      </c>
      <c r="J1519" t="s">
        <v>593</v>
      </c>
      <c r="K1519" t="s">
        <v>862</v>
      </c>
      <c r="L1519" t="s">
        <v>842</v>
      </c>
    </row>
    <row r="1520" spans="1:12" x14ac:dyDescent="0.2">
      <c r="A1520">
        <v>2020</v>
      </c>
      <c r="B1520" s="1">
        <v>43929</v>
      </c>
      <c r="C1520" s="3">
        <f t="shared" si="46"/>
        <v>2020</v>
      </c>
      <c r="D1520" s="3">
        <f t="shared" si="47"/>
        <v>4</v>
      </c>
      <c r="E1520" s="2">
        <v>0.91874999999999996</v>
      </c>
      <c r="F1520" t="s">
        <v>68</v>
      </c>
      <c r="G1520" t="s">
        <v>69</v>
      </c>
      <c r="H1520" t="s">
        <v>766</v>
      </c>
      <c r="I1520" t="s">
        <v>582</v>
      </c>
      <c r="J1520" t="s">
        <v>593</v>
      </c>
      <c r="K1520" t="s">
        <v>862</v>
      </c>
      <c r="L1520" t="s">
        <v>842</v>
      </c>
    </row>
    <row r="1521" spans="1:12" x14ac:dyDescent="0.2">
      <c r="A1521">
        <v>2020</v>
      </c>
      <c r="B1521" s="1">
        <v>43930</v>
      </c>
      <c r="C1521" s="3">
        <f t="shared" si="46"/>
        <v>2020</v>
      </c>
      <c r="D1521" s="3">
        <f t="shared" si="47"/>
        <v>4</v>
      </c>
      <c r="E1521" s="2">
        <v>0.80902777777777779</v>
      </c>
      <c r="F1521" t="s">
        <v>12</v>
      </c>
      <c r="G1521" t="s">
        <v>13</v>
      </c>
      <c r="H1521" t="s">
        <v>780</v>
      </c>
      <c r="I1521" t="s">
        <v>334</v>
      </c>
      <c r="J1521" t="s">
        <v>593</v>
      </c>
      <c r="K1521" t="s">
        <v>862</v>
      </c>
      <c r="L1521" t="s">
        <v>842</v>
      </c>
    </row>
    <row r="1522" spans="1:12" x14ac:dyDescent="0.2">
      <c r="A1522">
        <v>2020</v>
      </c>
      <c r="B1522" s="1">
        <v>43930</v>
      </c>
      <c r="C1522" s="3">
        <f t="shared" si="46"/>
        <v>2020</v>
      </c>
      <c r="D1522" s="3">
        <f t="shared" si="47"/>
        <v>4</v>
      </c>
      <c r="E1522" s="2">
        <v>0.81944444444444442</v>
      </c>
      <c r="F1522" t="s">
        <v>232</v>
      </c>
      <c r="G1522" t="s">
        <v>233</v>
      </c>
      <c r="H1522" t="s">
        <v>767</v>
      </c>
      <c r="I1522" t="s">
        <v>34</v>
      </c>
      <c r="J1522" t="s">
        <v>593</v>
      </c>
      <c r="K1522" t="s">
        <v>862</v>
      </c>
      <c r="L1522" t="s">
        <v>843</v>
      </c>
    </row>
    <row r="1523" spans="1:12" x14ac:dyDescent="0.2">
      <c r="A1523">
        <v>2020</v>
      </c>
      <c r="B1523" s="1">
        <v>43933</v>
      </c>
      <c r="C1523" s="3">
        <f t="shared" si="46"/>
        <v>2020</v>
      </c>
      <c r="D1523" s="3">
        <f t="shared" si="47"/>
        <v>4</v>
      </c>
      <c r="E1523" s="2">
        <v>0.54166666666666663</v>
      </c>
      <c r="F1523" t="s">
        <v>95</v>
      </c>
      <c r="G1523" t="s">
        <v>96</v>
      </c>
      <c r="H1523" t="s">
        <v>780</v>
      </c>
      <c r="I1523" t="s">
        <v>8</v>
      </c>
      <c r="J1523" t="s">
        <v>602</v>
      </c>
      <c r="K1523" t="s">
        <v>862</v>
      </c>
      <c r="L1523" t="s">
        <v>842</v>
      </c>
    </row>
    <row r="1524" spans="1:12" x14ac:dyDescent="0.2">
      <c r="A1524">
        <v>2020</v>
      </c>
      <c r="B1524" s="1">
        <v>43933</v>
      </c>
      <c r="C1524" s="3">
        <f t="shared" si="46"/>
        <v>2020</v>
      </c>
      <c r="D1524" s="3">
        <f t="shared" si="47"/>
        <v>4</v>
      </c>
      <c r="E1524" s="2">
        <v>0.70833333333333337</v>
      </c>
      <c r="F1524" t="s">
        <v>583</v>
      </c>
      <c r="G1524" t="s">
        <v>584</v>
      </c>
      <c r="H1524" t="s">
        <v>784</v>
      </c>
      <c r="I1524" t="s">
        <v>8</v>
      </c>
      <c r="J1524" t="s">
        <v>593</v>
      </c>
      <c r="K1524" t="s">
        <v>862</v>
      </c>
      <c r="L1524" t="s">
        <v>842</v>
      </c>
    </row>
    <row r="1525" spans="1:12" x14ac:dyDescent="0.2">
      <c r="A1525">
        <v>2020</v>
      </c>
      <c r="B1525" s="1">
        <v>43933</v>
      </c>
      <c r="C1525" s="3">
        <f t="shared" si="46"/>
        <v>2020</v>
      </c>
      <c r="D1525" s="3">
        <f t="shared" si="47"/>
        <v>4</v>
      </c>
      <c r="E1525" s="2">
        <v>0.75902777777777775</v>
      </c>
      <c r="F1525" t="s">
        <v>12</v>
      </c>
      <c r="G1525" t="s">
        <v>13</v>
      </c>
      <c r="H1525" t="s">
        <v>780</v>
      </c>
      <c r="I1525" t="s">
        <v>334</v>
      </c>
      <c r="J1525" t="s">
        <v>593</v>
      </c>
      <c r="K1525" t="s">
        <v>862</v>
      </c>
      <c r="L1525" t="s">
        <v>842</v>
      </c>
    </row>
    <row r="1526" spans="1:12" x14ac:dyDescent="0.2">
      <c r="A1526">
        <v>2020</v>
      </c>
      <c r="B1526" s="1">
        <v>43933</v>
      </c>
      <c r="C1526" s="3">
        <f t="shared" si="46"/>
        <v>2020</v>
      </c>
      <c r="D1526" s="3">
        <f t="shared" si="47"/>
        <v>4</v>
      </c>
      <c r="E1526" s="2">
        <v>0.85416666666666663</v>
      </c>
      <c r="F1526" t="s">
        <v>104</v>
      </c>
      <c r="G1526" t="s">
        <v>105</v>
      </c>
      <c r="H1526" t="s">
        <v>780</v>
      </c>
      <c r="I1526" t="s">
        <v>590</v>
      </c>
      <c r="J1526" t="s">
        <v>593</v>
      </c>
      <c r="K1526" t="s">
        <v>862</v>
      </c>
      <c r="L1526" t="s">
        <v>842</v>
      </c>
    </row>
    <row r="1527" spans="1:12" x14ac:dyDescent="0.2">
      <c r="A1527">
        <v>2020</v>
      </c>
      <c r="B1527" s="1">
        <v>43933</v>
      </c>
      <c r="C1527" s="3">
        <f t="shared" si="46"/>
        <v>2020</v>
      </c>
      <c r="D1527" s="3">
        <f t="shared" si="47"/>
        <v>4</v>
      </c>
      <c r="E1527" s="2">
        <v>0.86458333333333337</v>
      </c>
      <c r="F1527" t="s">
        <v>104</v>
      </c>
      <c r="G1527" t="s">
        <v>105</v>
      </c>
      <c r="H1527" t="s">
        <v>780</v>
      </c>
      <c r="I1527" t="s">
        <v>590</v>
      </c>
      <c r="J1527" t="s">
        <v>593</v>
      </c>
      <c r="K1527" t="s">
        <v>862</v>
      </c>
      <c r="L1527" t="s">
        <v>842</v>
      </c>
    </row>
    <row r="1528" spans="1:12" x14ac:dyDescent="0.2">
      <c r="A1528">
        <v>2020</v>
      </c>
      <c r="B1528" s="1">
        <v>43933</v>
      </c>
      <c r="C1528" s="3">
        <f t="shared" si="46"/>
        <v>2020</v>
      </c>
      <c r="D1528" s="3">
        <f t="shared" si="47"/>
        <v>4</v>
      </c>
      <c r="E1528" s="2">
        <v>0.89444444444444449</v>
      </c>
      <c r="F1528" t="s">
        <v>324</v>
      </c>
      <c r="G1528" t="s">
        <v>325</v>
      </c>
      <c r="H1528" t="s">
        <v>774</v>
      </c>
      <c r="I1528" t="s">
        <v>582</v>
      </c>
      <c r="J1528" t="s">
        <v>593</v>
      </c>
      <c r="K1528" t="s">
        <v>862</v>
      </c>
      <c r="L1528" t="s">
        <v>842</v>
      </c>
    </row>
    <row r="1529" spans="1:12" x14ac:dyDescent="0.2">
      <c r="A1529">
        <v>2020</v>
      </c>
      <c r="B1529" s="1">
        <v>43934</v>
      </c>
      <c r="C1529" s="3">
        <f t="shared" si="46"/>
        <v>2020</v>
      </c>
      <c r="D1529" s="3">
        <f t="shared" si="47"/>
        <v>4</v>
      </c>
      <c r="E1529" s="2">
        <v>3.125E-2</v>
      </c>
      <c r="F1529" t="s">
        <v>322</v>
      </c>
      <c r="G1529" t="s">
        <v>323</v>
      </c>
      <c r="H1529" t="s">
        <v>766</v>
      </c>
      <c r="I1529" t="s">
        <v>8</v>
      </c>
      <c r="J1529" t="s">
        <v>593</v>
      </c>
      <c r="K1529" t="s">
        <v>862</v>
      </c>
      <c r="L1529" t="s">
        <v>842</v>
      </c>
    </row>
    <row r="1530" spans="1:12" x14ac:dyDescent="0.2">
      <c r="A1530">
        <v>2020</v>
      </c>
      <c r="B1530" s="1">
        <v>43934</v>
      </c>
      <c r="C1530" s="3">
        <f t="shared" si="46"/>
        <v>2020</v>
      </c>
      <c r="D1530" s="3">
        <f t="shared" si="47"/>
        <v>4</v>
      </c>
      <c r="E1530" s="2">
        <v>0.14583333333333334</v>
      </c>
      <c r="F1530" t="s">
        <v>10</v>
      </c>
      <c r="G1530" t="s">
        <v>11</v>
      </c>
      <c r="H1530" t="s">
        <v>772</v>
      </c>
      <c r="I1530" t="s">
        <v>8</v>
      </c>
      <c r="J1530" t="s">
        <v>593</v>
      </c>
      <c r="K1530" t="s">
        <v>862</v>
      </c>
      <c r="L1530" t="s">
        <v>842</v>
      </c>
    </row>
    <row r="1531" spans="1:12" x14ac:dyDescent="0.2">
      <c r="A1531">
        <v>2020</v>
      </c>
      <c r="B1531" s="1">
        <v>43934</v>
      </c>
      <c r="C1531" s="3">
        <f t="shared" si="46"/>
        <v>2020</v>
      </c>
      <c r="D1531" s="3">
        <f t="shared" si="47"/>
        <v>4</v>
      </c>
      <c r="E1531" s="2">
        <v>0.31319444444444444</v>
      </c>
      <c r="F1531" t="s">
        <v>10</v>
      </c>
      <c r="G1531" t="s">
        <v>11</v>
      </c>
      <c r="H1531" t="s">
        <v>772</v>
      </c>
      <c r="I1531" t="s">
        <v>8</v>
      </c>
      <c r="J1531" t="s">
        <v>593</v>
      </c>
      <c r="K1531" t="s">
        <v>862</v>
      </c>
      <c r="L1531" t="s">
        <v>842</v>
      </c>
    </row>
    <row r="1532" spans="1:12" x14ac:dyDescent="0.2">
      <c r="A1532">
        <v>2020</v>
      </c>
      <c r="B1532" s="1">
        <v>43934</v>
      </c>
      <c r="C1532" s="3">
        <f t="shared" si="46"/>
        <v>2020</v>
      </c>
      <c r="D1532" s="3">
        <f t="shared" si="47"/>
        <v>4</v>
      </c>
      <c r="E1532" s="2">
        <v>0.33888888888888891</v>
      </c>
      <c r="F1532" t="s">
        <v>6</v>
      </c>
      <c r="G1532" t="s">
        <v>7</v>
      </c>
      <c r="H1532" t="s">
        <v>772</v>
      </c>
      <c r="I1532" t="s">
        <v>8</v>
      </c>
      <c r="J1532" t="s">
        <v>593</v>
      </c>
      <c r="K1532" t="s">
        <v>862</v>
      </c>
      <c r="L1532" t="s">
        <v>842</v>
      </c>
    </row>
    <row r="1533" spans="1:12" x14ac:dyDescent="0.2">
      <c r="A1533">
        <v>2020</v>
      </c>
      <c r="B1533" s="1">
        <v>43934</v>
      </c>
      <c r="C1533" s="3">
        <f t="shared" si="46"/>
        <v>2020</v>
      </c>
      <c r="D1533" s="3">
        <f t="shared" si="47"/>
        <v>4</v>
      </c>
      <c r="E1533" s="2">
        <v>0.43402777777777779</v>
      </c>
      <c r="F1533" t="s">
        <v>39</v>
      </c>
      <c r="G1533" t="s">
        <v>40</v>
      </c>
      <c r="H1533" t="s">
        <v>772</v>
      </c>
      <c r="I1533" t="s">
        <v>8</v>
      </c>
      <c r="J1533" t="s">
        <v>593</v>
      </c>
      <c r="K1533" t="s">
        <v>862</v>
      </c>
      <c r="L1533" t="s">
        <v>842</v>
      </c>
    </row>
    <row r="1534" spans="1:12" x14ac:dyDescent="0.2">
      <c r="A1534">
        <v>2020</v>
      </c>
      <c r="B1534" s="1">
        <v>43934</v>
      </c>
      <c r="C1534" s="3">
        <f t="shared" si="46"/>
        <v>2020</v>
      </c>
      <c r="D1534" s="3">
        <f t="shared" si="47"/>
        <v>4</v>
      </c>
      <c r="E1534" s="2">
        <v>0.54513888888888884</v>
      </c>
      <c r="F1534" t="s">
        <v>266</v>
      </c>
      <c r="G1534" t="s">
        <v>267</v>
      </c>
      <c r="H1534" t="s">
        <v>767</v>
      </c>
      <c r="I1534" t="s">
        <v>34</v>
      </c>
      <c r="J1534" t="s">
        <v>593</v>
      </c>
      <c r="K1534" t="s">
        <v>862</v>
      </c>
      <c r="L1534" t="s">
        <v>842</v>
      </c>
    </row>
    <row r="1535" spans="1:12" x14ac:dyDescent="0.2">
      <c r="A1535">
        <v>2020</v>
      </c>
      <c r="B1535" s="1">
        <v>43941</v>
      </c>
      <c r="C1535" s="3">
        <f t="shared" si="46"/>
        <v>2020</v>
      </c>
      <c r="D1535" s="3">
        <f t="shared" si="47"/>
        <v>4</v>
      </c>
      <c r="E1535" s="2">
        <v>4.0972222222222222E-2</v>
      </c>
      <c r="F1535" t="s">
        <v>181</v>
      </c>
      <c r="G1535" t="s">
        <v>182</v>
      </c>
      <c r="H1535" t="s">
        <v>772</v>
      </c>
      <c r="I1535" t="s">
        <v>8</v>
      </c>
      <c r="J1535" t="s">
        <v>593</v>
      </c>
      <c r="K1535" t="s">
        <v>762</v>
      </c>
      <c r="L1535" t="s">
        <v>803</v>
      </c>
    </row>
    <row r="1536" spans="1:12" x14ac:dyDescent="0.2">
      <c r="A1536">
        <v>2020</v>
      </c>
      <c r="B1536" s="1">
        <v>43944</v>
      </c>
      <c r="C1536" s="3">
        <f t="shared" si="46"/>
        <v>2020</v>
      </c>
      <c r="D1536" s="3">
        <f t="shared" si="47"/>
        <v>4</v>
      </c>
      <c r="E1536" s="2">
        <v>0.1875</v>
      </c>
      <c r="F1536" t="s">
        <v>603</v>
      </c>
      <c r="G1536" t="s">
        <v>318</v>
      </c>
      <c r="H1536" t="s">
        <v>780</v>
      </c>
      <c r="I1536" t="s">
        <v>8</v>
      </c>
      <c r="J1536" t="s">
        <v>593</v>
      </c>
      <c r="K1536" t="s">
        <v>862</v>
      </c>
      <c r="L1536" t="s">
        <v>842</v>
      </c>
    </row>
    <row r="1537" spans="1:12" x14ac:dyDescent="0.2">
      <c r="A1537">
        <v>2020</v>
      </c>
      <c r="B1537" s="1">
        <v>43944</v>
      </c>
      <c r="C1537" s="3">
        <f t="shared" si="46"/>
        <v>2020</v>
      </c>
      <c r="D1537" s="3">
        <f t="shared" si="47"/>
        <v>4</v>
      </c>
      <c r="E1537" s="2">
        <v>0.33333333333333331</v>
      </c>
      <c r="F1537" t="s">
        <v>181</v>
      </c>
      <c r="G1537" t="s">
        <v>182</v>
      </c>
      <c r="H1537" t="s">
        <v>772</v>
      </c>
      <c r="I1537" t="s">
        <v>8</v>
      </c>
      <c r="J1537" t="s">
        <v>593</v>
      </c>
      <c r="K1537" t="s">
        <v>862</v>
      </c>
      <c r="L1537" t="s">
        <v>842</v>
      </c>
    </row>
    <row r="1538" spans="1:12" x14ac:dyDescent="0.2">
      <c r="A1538">
        <v>2020</v>
      </c>
      <c r="B1538" s="1">
        <v>43947</v>
      </c>
      <c r="C1538" s="3">
        <f t="shared" si="46"/>
        <v>2020</v>
      </c>
      <c r="D1538" s="3">
        <f t="shared" si="47"/>
        <v>4</v>
      </c>
      <c r="E1538" s="2">
        <v>6.805555555555555E-2</v>
      </c>
      <c r="F1538" t="s">
        <v>93</v>
      </c>
      <c r="G1538" t="s">
        <v>94</v>
      </c>
      <c r="H1538" t="s">
        <v>772</v>
      </c>
      <c r="I1538" t="s">
        <v>20</v>
      </c>
      <c r="J1538" t="s">
        <v>593</v>
      </c>
      <c r="K1538" t="s">
        <v>862</v>
      </c>
      <c r="L1538" t="s">
        <v>842</v>
      </c>
    </row>
    <row r="1539" spans="1:12" x14ac:dyDescent="0.2">
      <c r="A1539">
        <v>2020</v>
      </c>
      <c r="B1539" s="1">
        <v>43950</v>
      </c>
      <c r="C1539" s="3">
        <f t="shared" ref="C1539:C1602" si="48">YEAR(B1539)</f>
        <v>2020</v>
      </c>
      <c r="D1539" s="3">
        <f t="shared" ref="D1539:D1602" si="49">MONTH(B1539)</f>
        <v>4</v>
      </c>
      <c r="E1539" s="2">
        <v>0.24652777777777779</v>
      </c>
      <c r="F1539" t="s">
        <v>12</v>
      </c>
      <c r="G1539" t="s">
        <v>13</v>
      </c>
      <c r="H1539" t="s">
        <v>780</v>
      </c>
      <c r="I1539" t="s">
        <v>334</v>
      </c>
      <c r="J1539" t="s">
        <v>593</v>
      </c>
      <c r="K1539" t="s">
        <v>862</v>
      </c>
      <c r="L1539" t="s">
        <v>842</v>
      </c>
    </row>
    <row r="1540" spans="1:12" x14ac:dyDescent="0.2">
      <c r="A1540">
        <v>2020</v>
      </c>
      <c r="B1540" s="1">
        <v>43950</v>
      </c>
      <c r="C1540" s="3">
        <f t="shared" si="48"/>
        <v>2020</v>
      </c>
      <c r="D1540" s="3">
        <f t="shared" si="49"/>
        <v>4</v>
      </c>
      <c r="E1540" s="2">
        <v>0.25</v>
      </c>
      <c r="F1540" t="s">
        <v>95</v>
      </c>
      <c r="G1540" t="s">
        <v>96</v>
      </c>
      <c r="H1540" t="s">
        <v>780</v>
      </c>
      <c r="I1540" t="s">
        <v>8</v>
      </c>
      <c r="J1540" t="s">
        <v>593</v>
      </c>
      <c r="K1540" t="s">
        <v>862</v>
      </c>
      <c r="L1540" t="s">
        <v>842</v>
      </c>
    </row>
    <row r="1541" spans="1:12" x14ac:dyDescent="0.2">
      <c r="A1541">
        <v>2020</v>
      </c>
      <c r="B1541" s="1">
        <v>43951</v>
      </c>
      <c r="C1541" s="3">
        <f t="shared" si="48"/>
        <v>2020</v>
      </c>
      <c r="D1541" s="3">
        <f t="shared" si="49"/>
        <v>4</v>
      </c>
      <c r="E1541" s="2">
        <v>0.625</v>
      </c>
      <c r="F1541" t="s">
        <v>106</v>
      </c>
      <c r="G1541" t="s">
        <v>107</v>
      </c>
      <c r="H1541" t="s">
        <v>767</v>
      </c>
      <c r="I1541" t="s">
        <v>582</v>
      </c>
      <c r="J1541" t="s">
        <v>593</v>
      </c>
      <c r="K1541" t="s">
        <v>862</v>
      </c>
      <c r="L1541" t="s">
        <v>842</v>
      </c>
    </row>
    <row r="1542" spans="1:12" x14ac:dyDescent="0.2">
      <c r="A1542">
        <v>2020</v>
      </c>
      <c r="B1542" s="1">
        <v>43955</v>
      </c>
      <c r="C1542" s="3">
        <f t="shared" si="48"/>
        <v>2020</v>
      </c>
      <c r="D1542" s="3">
        <f t="shared" si="49"/>
        <v>5</v>
      </c>
      <c r="E1542" s="2">
        <v>0.49930555555555556</v>
      </c>
      <c r="F1542" t="s">
        <v>322</v>
      </c>
      <c r="G1542" t="s">
        <v>323</v>
      </c>
      <c r="H1542" t="s">
        <v>766</v>
      </c>
      <c r="I1542" t="s">
        <v>8</v>
      </c>
      <c r="J1542" t="s">
        <v>593</v>
      </c>
      <c r="K1542" t="s">
        <v>862</v>
      </c>
      <c r="L1542" t="s">
        <v>842</v>
      </c>
    </row>
    <row r="1543" spans="1:12" x14ac:dyDescent="0.2">
      <c r="A1543">
        <v>2020</v>
      </c>
      <c r="B1543" s="1">
        <v>43973</v>
      </c>
      <c r="C1543" s="3">
        <f t="shared" si="48"/>
        <v>2020</v>
      </c>
      <c r="D1543" s="3">
        <f t="shared" si="49"/>
        <v>5</v>
      </c>
      <c r="E1543" s="2">
        <v>0.69097222222222221</v>
      </c>
      <c r="F1543" t="s">
        <v>10</v>
      </c>
      <c r="G1543" t="s">
        <v>11</v>
      </c>
      <c r="H1543" t="s">
        <v>772</v>
      </c>
      <c r="I1543" t="s">
        <v>8</v>
      </c>
      <c r="J1543" t="s">
        <v>593</v>
      </c>
      <c r="K1543" t="s">
        <v>862</v>
      </c>
      <c r="L1543" t="s">
        <v>842</v>
      </c>
    </row>
    <row r="1544" spans="1:12" x14ac:dyDescent="0.2">
      <c r="A1544">
        <v>2020</v>
      </c>
      <c r="B1544" s="1">
        <v>43975</v>
      </c>
      <c r="C1544" s="3">
        <f t="shared" si="48"/>
        <v>2020</v>
      </c>
      <c r="D1544" s="3">
        <f t="shared" si="49"/>
        <v>5</v>
      </c>
      <c r="E1544" s="2">
        <v>0.69791666666666663</v>
      </c>
      <c r="F1544" t="s">
        <v>86</v>
      </c>
      <c r="G1544" t="s">
        <v>87</v>
      </c>
      <c r="H1544" t="s">
        <v>780</v>
      </c>
      <c r="I1544" t="s">
        <v>590</v>
      </c>
      <c r="J1544" t="s">
        <v>593</v>
      </c>
      <c r="K1544" t="s">
        <v>862</v>
      </c>
      <c r="L1544" t="s">
        <v>842</v>
      </c>
    </row>
    <row r="1545" spans="1:12" x14ac:dyDescent="0.2">
      <c r="A1545">
        <v>2020</v>
      </c>
      <c r="B1545" s="1">
        <v>43978</v>
      </c>
      <c r="C1545" s="3">
        <f t="shared" si="48"/>
        <v>2020</v>
      </c>
      <c r="D1545" s="3">
        <f t="shared" si="49"/>
        <v>5</v>
      </c>
      <c r="E1545" s="2">
        <v>0.71875</v>
      </c>
      <c r="F1545" t="s">
        <v>12</v>
      </c>
      <c r="G1545" t="s">
        <v>13</v>
      </c>
      <c r="H1545" t="s">
        <v>780</v>
      </c>
      <c r="I1545" t="s">
        <v>334</v>
      </c>
      <c r="J1545" t="s">
        <v>593</v>
      </c>
      <c r="K1545" t="s">
        <v>862</v>
      </c>
      <c r="L1545" t="s">
        <v>842</v>
      </c>
    </row>
    <row r="1546" spans="1:12" x14ac:dyDescent="0.2">
      <c r="A1546">
        <v>2020</v>
      </c>
      <c r="B1546" s="1">
        <v>43978</v>
      </c>
      <c r="C1546" s="3">
        <f t="shared" si="48"/>
        <v>2020</v>
      </c>
      <c r="D1546" s="3">
        <f t="shared" si="49"/>
        <v>5</v>
      </c>
      <c r="E1546" s="2">
        <v>0.72222222222222221</v>
      </c>
      <c r="F1546" t="s">
        <v>12</v>
      </c>
      <c r="G1546" t="s">
        <v>13</v>
      </c>
      <c r="H1546" t="s">
        <v>780</v>
      </c>
      <c r="I1546" t="s">
        <v>334</v>
      </c>
      <c r="J1546" t="s">
        <v>593</v>
      </c>
      <c r="K1546" t="s">
        <v>862</v>
      </c>
      <c r="L1546" t="s">
        <v>842</v>
      </c>
    </row>
    <row r="1547" spans="1:12" x14ac:dyDescent="0.2">
      <c r="A1547">
        <v>2020</v>
      </c>
      <c r="B1547" s="1">
        <v>43985</v>
      </c>
      <c r="C1547" s="3">
        <f t="shared" si="48"/>
        <v>2020</v>
      </c>
      <c r="D1547" s="3">
        <f t="shared" si="49"/>
        <v>6</v>
      </c>
      <c r="E1547" s="2">
        <v>0.52083333333333337</v>
      </c>
      <c r="F1547" t="s">
        <v>106</v>
      </c>
      <c r="G1547" t="s">
        <v>107</v>
      </c>
      <c r="H1547" t="s">
        <v>767</v>
      </c>
      <c r="I1547" t="s">
        <v>582</v>
      </c>
      <c r="J1547" t="s">
        <v>593</v>
      </c>
      <c r="K1547" t="s">
        <v>862</v>
      </c>
      <c r="L1547" t="s">
        <v>842</v>
      </c>
    </row>
    <row r="1548" spans="1:12" x14ac:dyDescent="0.2">
      <c r="A1548">
        <v>2020</v>
      </c>
      <c r="B1548" s="1">
        <v>43985</v>
      </c>
      <c r="C1548" s="3">
        <f t="shared" si="48"/>
        <v>2020</v>
      </c>
      <c r="D1548" s="3">
        <f t="shared" si="49"/>
        <v>6</v>
      </c>
      <c r="E1548" s="2">
        <v>0.54166666666666663</v>
      </c>
      <c r="F1548" t="s">
        <v>239</v>
      </c>
      <c r="G1548" t="s">
        <v>240</v>
      </c>
      <c r="H1548" t="s">
        <v>767</v>
      </c>
      <c r="I1548" t="s">
        <v>582</v>
      </c>
      <c r="J1548" t="s">
        <v>593</v>
      </c>
      <c r="K1548" t="s">
        <v>862</v>
      </c>
      <c r="L1548" t="s">
        <v>842</v>
      </c>
    </row>
    <row r="1549" spans="1:12" x14ac:dyDescent="0.2">
      <c r="A1549">
        <v>2020</v>
      </c>
      <c r="B1549" s="1">
        <v>43985</v>
      </c>
      <c r="C1549" s="3">
        <f t="shared" si="48"/>
        <v>2020</v>
      </c>
      <c r="D1549" s="3">
        <f t="shared" si="49"/>
        <v>6</v>
      </c>
      <c r="E1549" s="2">
        <v>0.56666666666666665</v>
      </c>
      <c r="F1549" t="s">
        <v>239</v>
      </c>
      <c r="G1549" t="s">
        <v>240</v>
      </c>
      <c r="H1549" t="s">
        <v>767</v>
      </c>
      <c r="I1549" t="s">
        <v>582</v>
      </c>
      <c r="J1549" t="s">
        <v>593</v>
      </c>
      <c r="K1549" t="s">
        <v>862</v>
      </c>
      <c r="L1549" t="s">
        <v>842</v>
      </c>
    </row>
    <row r="1550" spans="1:12" x14ac:dyDescent="0.2">
      <c r="A1550">
        <v>2020</v>
      </c>
      <c r="B1550" s="1">
        <v>43992</v>
      </c>
      <c r="C1550" s="3">
        <f t="shared" si="48"/>
        <v>2020</v>
      </c>
      <c r="D1550" s="3">
        <f t="shared" si="49"/>
        <v>6</v>
      </c>
      <c r="E1550" s="2">
        <v>0.51527777777777772</v>
      </c>
      <c r="F1550" t="s">
        <v>254</v>
      </c>
      <c r="G1550" t="s">
        <v>90</v>
      </c>
      <c r="H1550" t="s">
        <v>770</v>
      </c>
      <c r="I1550" t="s">
        <v>582</v>
      </c>
      <c r="J1550" t="s">
        <v>593</v>
      </c>
      <c r="K1550" t="s">
        <v>862</v>
      </c>
      <c r="L1550" t="s">
        <v>842</v>
      </c>
    </row>
    <row r="1551" spans="1:12" x14ac:dyDescent="0.2">
      <c r="A1551">
        <v>2020</v>
      </c>
      <c r="B1551" s="1">
        <v>43992</v>
      </c>
      <c r="C1551" s="3">
        <f t="shared" si="48"/>
        <v>2020</v>
      </c>
      <c r="D1551" s="3">
        <f t="shared" si="49"/>
        <v>6</v>
      </c>
      <c r="E1551" s="2">
        <v>0.72499999999999998</v>
      </c>
      <c r="F1551" t="s">
        <v>604</v>
      </c>
      <c r="G1551" t="s">
        <v>605</v>
      </c>
      <c r="H1551" t="s">
        <v>766</v>
      </c>
      <c r="I1551" t="s">
        <v>582</v>
      </c>
      <c r="J1551" t="s">
        <v>593</v>
      </c>
      <c r="K1551" t="s">
        <v>862</v>
      </c>
      <c r="L1551" t="s">
        <v>842</v>
      </c>
    </row>
    <row r="1552" spans="1:12" x14ac:dyDescent="0.2">
      <c r="A1552">
        <v>2020</v>
      </c>
      <c r="B1552" s="1">
        <v>43992</v>
      </c>
      <c r="C1552" s="3">
        <f t="shared" si="48"/>
        <v>2020</v>
      </c>
      <c r="D1552" s="3">
        <f t="shared" si="49"/>
        <v>6</v>
      </c>
      <c r="E1552" s="2">
        <v>0.8125</v>
      </c>
      <c r="F1552" t="s">
        <v>254</v>
      </c>
      <c r="G1552" t="s">
        <v>90</v>
      </c>
      <c r="H1552" t="s">
        <v>770</v>
      </c>
      <c r="I1552" t="s">
        <v>582</v>
      </c>
      <c r="J1552" t="s">
        <v>593</v>
      </c>
      <c r="K1552" t="s">
        <v>862</v>
      </c>
      <c r="L1552" t="s">
        <v>842</v>
      </c>
    </row>
    <row r="1553" spans="1:13" x14ac:dyDescent="0.2">
      <c r="A1553">
        <v>2020</v>
      </c>
      <c r="B1553" s="1">
        <v>44009</v>
      </c>
      <c r="C1553" s="3">
        <f t="shared" si="48"/>
        <v>2020</v>
      </c>
      <c r="D1553" s="3">
        <f t="shared" si="49"/>
        <v>6</v>
      </c>
      <c r="E1553" s="2">
        <v>0.66666666666666663</v>
      </c>
      <c r="F1553" t="s">
        <v>112</v>
      </c>
      <c r="G1553" t="s">
        <v>113</v>
      </c>
      <c r="H1553" t="s">
        <v>772</v>
      </c>
      <c r="I1553" t="s">
        <v>8</v>
      </c>
      <c r="J1553" t="s">
        <v>593</v>
      </c>
      <c r="K1553" t="s">
        <v>862</v>
      </c>
      <c r="L1553" t="s">
        <v>842</v>
      </c>
    </row>
    <row r="1554" spans="1:13" x14ac:dyDescent="0.2">
      <c r="A1554">
        <v>2020</v>
      </c>
      <c r="B1554" s="1">
        <v>44019</v>
      </c>
      <c r="C1554" s="3">
        <f t="shared" si="48"/>
        <v>2020</v>
      </c>
      <c r="D1554" s="3">
        <f t="shared" si="49"/>
        <v>7</v>
      </c>
      <c r="E1554" s="2">
        <v>0.48472222222222222</v>
      </c>
      <c r="F1554" t="s">
        <v>44</v>
      </c>
      <c r="G1554" t="s">
        <v>45</v>
      </c>
      <c r="H1554" t="s">
        <v>777</v>
      </c>
      <c r="I1554" t="s">
        <v>117</v>
      </c>
      <c r="J1554" t="s">
        <v>592</v>
      </c>
      <c r="K1554" t="s">
        <v>762</v>
      </c>
      <c r="L1554" t="s">
        <v>803</v>
      </c>
    </row>
    <row r="1555" spans="1:13" x14ac:dyDescent="0.2">
      <c r="A1555">
        <v>2020</v>
      </c>
      <c r="B1555" s="1">
        <v>44019</v>
      </c>
      <c r="C1555" s="3">
        <f t="shared" si="48"/>
        <v>2020</v>
      </c>
      <c r="D1555" s="3">
        <f t="shared" si="49"/>
        <v>7</v>
      </c>
      <c r="E1555" s="2">
        <v>0.54791666666666672</v>
      </c>
      <c r="F1555" t="s">
        <v>275</v>
      </c>
      <c r="G1555" t="s">
        <v>276</v>
      </c>
      <c r="H1555" t="s">
        <v>782</v>
      </c>
      <c r="I1555" t="s">
        <v>117</v>
      </c>
      <c r="J1555" t="s">
        <v>592</v>
      </c>
      <c r="K1555" t="s">
        <v>762</v>
      </c>
      <c r="L1555" t="s">
        <v>803</v>
      </c>
    </row>
    <row r="1556" spans="1:13" x14ac:dyDescent="0.2">
      <c r="A1556">
        <v>2020</v>
      </c>
      <c r="B1556" s="1">
        <v>44019</v>
      </c>
      <c r="C1556" s="3">
        <f t="shared" si="48"/>
        <v>2020</v>
      </c>
      <c r="D1556" s="3">
        <f t="shared" si="49"/>
        <v>7</v>
      </c>
      <c r="E1556" s="2">
        <v>0.80347222222222225</v>
      </c>
      <c r="F1556" t="s">
        <v>606</v>
      </c>
      <c r="G1556" t="s">
        <v>484</v>
      </c>
      <c r="H1556" t="s">
        <v>766</v>
      </c>
      <c r="I1556" t="s">
        <v>231</v>
      </c>
      <c r="J1556" t="s">
        <v>592</v>
      </c>
      <c r="K1556" t="s">
        <v>762</v>
      </c>
      <c r="L1556" t="s">
        <v>803</v>
      </c>
    </row>
    <row r="1557" spans="1:13" x14ac:dyDescent="0.2">
      <c r="A1557">
        <v>2020</v>
      </c>
      <c r="B1557" s="1">
        <v>44023</v>
      </c>
      <c r="C1557" s="3">
        <f t="shared" si="48"/>
        <v>2020</v>
      </c>
      <c r="D1557" s="3">
        <f t="shared" si="49"/>
        <v>7</v>
      </c>
      <c r="E1557" s="2">
        <v>0.89583333333333337</v>
      </c>
      <c r="F1557" t="s">
        <v>86</v>
      </c>
      <c r="G1557" t="s">
        <v>87</v>
      </c>
      <c r="H1557" t="s">
        <v>780</v>
      </c>
      <c r="I1557" t="s">
        <v>590</v>
      </c>
      <c r="J1557" t="s">
        <v>593</v>
      </c>
      <c r="K1557" t="s">
        <v>862</v>
      </c>
      <c r="L1557" t="s">
        <v>842</v>
      </c>
    </row>
    <row r="1558" spans="1:13" x14ac:dyDescent="0.2">
      <c r="A1558">
        <v>2020</v>
      </c>
      <c r="B1558" s="1">
        <v>44023</v>
      </c>
      <c r="C1558" s="3">
        <f t="shared" si="48"/>
        <v>2020</v>
      </c>
      <c r="D1558" s="3">
        <f t="shared" si="49"/>
        <v>7</v>
      </c>
      <c r="E1558" s="2">
        <v>0.97916666666666663</v>
      </c>
      <c r="F1558" t="s">
        <v>574</v>
      </c>
      <c r="G1558" t="s">
        <v>575</v>
      </c>
      <c r="H1558" t="s">
        <v>780</v>
      </c>
      <c r="I1558" t="s">
        <v>590</v>
      </c>
      <c r="J1558" t="s">
        <v>593</v>
      </c>
      <c r="K1558" t="s">
        <v>862</v>
      </c>
      <c r="L1558" t="s">
        <v>842</v>
      </c>
    </row>
    <row r="1559" spans="1:13" x14ac:dyDescent="0.2">
      <c r="A1559">
        <v>2020</v>
      </c>
      <c r="B1559" s="1">
        <v>44024</v>
      </c>
      <c r="C1559" s="3">
        <f t="shared" si="48"/>
        <v>2020</v>
      </c>
      <c r="D1559" s="3">
        <f t="shared" si="49"/>
        <v>7</v>
      </c>
      <c r="E1559" s="2">
        <v>0.1875</v>
      </c>
      <c r="F1559" t="s">
        <v>12</v>
      </c>
      <c r="G1559" t="s">
        <v>13</v>
      </c>
      <c r="H1559" t="s">
        <v>780</v>
      </c>
      <c r="I1559" t="s">
        <v>334</v>
      </c>
      <c r="J1559" t="s">
        <v>593</v>
      </c>
      <c r="K1559" t="s">
        <v>862</v>
      </c>
      <c r="L1559" t="s">
        <v>842</v>
      </c>
    </row>
    <row r="1560" spans="1:13" x14ac:dyDescent="0.2">
      <c r="A1560">
        <v>2020</v>
      </c>
      <c r="B1560" s="1">
        <v>44031</v>
      </c>
      <c r="C1560" s="3">
        <f t="shared" si="48"/>
        <v>2020</v>
      </c>
      <c r="D1560" s="3">
        <f t="shared" si="49"/>
        <v>7</v>
      </c>
      <c r="E1560" s="2">
        <v>0.60416666666666663</v>
      </c>
      <c r="F1560" t="s">
        <v>254</v>
      </c>
      <c r="G1560" t="s">
        <v>90</v>
      </c>
      <c r="H1560" t="s">
        <v>770</v>
      </c>
      <c r="I1560" t="s">
        <v>582</v>
      </c>
      <c r="J1560" t="s">
        <v>593</v>
      </c>
      <c r="K1560" t="s">
        <v>862</v>
      </c>
      <c r="L1560" t="s">
        <v>842</v>
      </c>
    </row>
    <row r="1561" spans="1:13" x14ac:dyDescent="0.2">
      <c r="A1561">
        <v>2020</v>
      </c>
      <c r="B1561" s="1">
        <v>44037</v>
      </c>
      <c r="C1561" s="3">
        <f t="shared" si="48"/>
        <v>2020</v>
      </c>
      <c r="D1561" s="3">
        <f t="shared" si="49"/>
        <v>7</v>
      </c>
      <c r="E1561" s="2">
        <v>0.83194444444444449</v>
      </c>
      <c r="F1561" t="s">
        <v>12</v>
      </c>
      <c r="G1561" t="s">
        <v>13</v>
      </c>
      <c r="H1561" t="s">
        <v>780</v>
      </c>
      <c r="I1561" t="s">
        <v>334</v>
      </c>
      <c r="J1561" t="s">
        <v>593</v>
      </c>
      <c r="K1561" t="s">
        <v>862</v>
      </c>
      <c r="L1561" t="s">
        <v>845</v>
      </c>
    </row>
    <row r="1562" spans="1:13" x14ac:dyDescent="0.2">
      <c r="A1562">
        <v>2020</v>
      </c>
      <c r="B1562" s="1">
        <v>44037</v>
      </c>
      <c r="C1562" s="3">
        <f t="shared" si="48"/>
        <v>2020</v>
      </c>
      <c r="D1562" s="3">
        <f t="shared" si="49"/>
        <v>7</v>
      </c>
      <c r="E1562" s="2">
        <v>0.875</v>
      </c>
      <c r="F1562" t="s">
        <v>12</v>
      </c>
      <c r="G1562" t="s">
        <v>13</v>
      </c>
      <c r="H1562" t="s">
        <v>780</v>
      </c>
      <c r="I1562" t="s">
        <v>334</v>
      </c>
      <c r="J1562" t="s">
        <v>593</v>
      </c>
      <c r="K1562" t="s">
        <v>862</v>
      </c>
      <c r="L1562" t="s">
        <v>845</v>
      </c>
    </row>
    <row r="1563" spans="1:13" x14ac:dyDescent="0.2">
      <c r="A1563">
        <v>2020</v>
      </c>
      <c r="B1563" s="1">
        <v>44046</v>
      </c>
      <c r="C1563" s="3">
        <f t="shared" si="48"/>
        <v>2020</v>
      </c>
      <c r="D1563" s="3">
        <f t="shared" si="49"/>
        <v>8</v>
      </c>
      <c r="E1563" s="2">
        <v>0.96875</v>
      </c>
      <c r="F1563" t="s">
        <v>10</v>
      </c>
      <c r="G1563" t="s">
        <v>11</v>
      </c>
      <c r="H1563" t="s">
        <v>772</v>
      </c>
      <c r="I1563" t="s">
        <v>8</v>
      </c>
      <c r="J1563" t="s">
        <v>593</v>
      </c>
      <c r="K1563" t="s">
        <v>862</v>
      </c>
      <c r="L1563" t="s">
        <v>845</v>
      </c>
    </row>
    <row r="1564" spans="1:13" x14ac:dyDescent="0.2">
      <c r="A1564">
        <v>2020</v>
      </c>
      <c r="B1564" s="1">
        <v>44047</v>
      </c>
      <c r="C1564" s="3">
        <f t="shared" si="48"/>
        <v>2020</v>
      </c>
      <c r="D1564" s="3">
        <f t="shared" si="49"/>
        <v>8</v>
      </c>
      <c r="E1564" s="2">
        <v>0.19513888888888889</v>
      </c>
      <c r="F1564" t="s">
        <v>22</v>
      </c>
      <c r="G1564" t="s">
        <v>23</v>
      </c>
      <c r="H1564" t="s">
        <v>772</v>
      </c>
      <c r="I1564" t="s">
        <v>8</v>
      </c>
      <c r="J1564" t="s">
        <v>593</v>
      </c>
      <c r="K1564" t="s">
        <v>862</v>
      </c>
      <c r="L1564" t="s">
        <v>845</v>
      </c>
      <c r="M1564" t="s">
        <v>607</v>
      </c>
    </row>
    <row r="1565" spans="1:13" x14ac:dyDescent="0.2">
      <c r="A1565">
        <v>2020</v>
      </c>
      <c r="B1565" s="1">
        <v>44047</v>
      </c>
      <c r="C1565" s="3">
        <f t="shared" si="48"/>
        <v>2020</v>
      </c>
      <c r="D1565" s="3">
        <f t="shared" si="49"/>
        <v>8</v>
      </c>
      <c r="E1565" s="2">
        <v>0.25069444444444444</v>
      </c>
      <c r="F1565" t="s">
        <v>39</v>
      </c>
      <c r="G1565" t="s">
        <v>40</v>
      </c>
      <c r="H1565" t="s">
        <v>772</v>
      </c>
      <c r="I1565" t="s">
        <v>8</v>
      </c>
      <c r="J1565" t="s">
        <v>593</v>
      </c>
      <c r="K1565" t="s">
        <v>862</v>
      </c>
      <c r="L1565" t="s">
        <v>845</v>
      </c>
      <c r="M1565" t="s">
        <v>607</v>
      </c>
    </row>
    <row r="1566" spans="1:13" x14ac:dyDescent="0.2">
      <c r="A1566">
        <v>2020</v>
      </c>
      <c r="B1566" s="1">
        <v>44047</v>
      </c>
      <c r="C1566" s="3">
        <f t="shared" si="48"/>
        <v>2020</v>
      </c>
      <c r="D1566" s="3">
        <f t="shared" si="49"/>
        <v>8</v>
      </c>
      <c r="E1566" s="2">
        <v>0.375</v>
      </c>
      <c r="F1566" t="s">
        <v>28</v>
      </c>
      <c r="G1566" t="s">
        <v>29</v>
      </c>
      <c r="H1566" t="s">
        <v>767</v>
      </c>
      <c r="I1566" t="s">
        <v>582</v>
      </c>
      <c r="J1566" t="s">
        <v>593</v>
      </c>
      <c r="K1566" t="s">
        <v>862</v>
      </c>
      <c r="L1566" t="s">
        <v>845</v>
      </c>
      <c r="M1566" t="s">
        <v>607</v>
      </c>
    </row>
    <row r="1567" spans="1:13" x14ac:dyDescent="0.2">
      <c r="A1567">
        <v>2020</v>
      </c>
      <c r="B1567" s="1">
        <v>44047</v>
      </c>
      <c r="C1567" s="3">
        <f t="shared" si="48"/>
        <v>2020</v>
      </c>
      <c r="D1567" s="3">
        <f t="shared" si="49"/>
        <v>8</v>
      </c>
      <c r="E1567" s="2">
        <v>0.4375</v>
      </c>
      <c r="F1567" t="s">
        <v>239</v>
      </c>
      <c r="G1567" t="s">
        <v>240</v>
      </c>
      <c r="H1567" t="s">
        <v>767</v>
      </c>
      <c r="I1567" t="s">
        <v>582</v>
      </c>
      <c r="J1567" t="s">
        <v>593</v>
      </c>
      <c r="K1567" t="s">
        <v>862</v>
      </c>
      <c r="L1567" t="s">
        <v>845</v>
      </c>
      <c r="M1567" t="s">
        <v>607</v>
      </c>
    </row>
    <row r="1568" spans="1:13" x14ac:dyDescent="0.2">
      <c r="A1568">
        <v>2020</v>
      </c>
      <c r="B1568" s="1">
        <v>44047</v>
      </c>
      <c r="C1568" s="3">
        <f t="shared" si="48"/>
        <v>2020</v>
      </c>
      <c r="D1568" s="3">
        <f t="shared" si="49"/>
        <v>8</v>
      </c>
      <c r="E1568" s="2">
        <v>0.47222222222222221</v>
      </c>
      <c r="F1568" t="s">
        <v>239</v>
      </c>
      <c r="G1568" t="s">
        <v>240</v>
      </c>
      <c r="H1568" t="s">
        <v>767</v>
      </c>
      <c r="I1568" t="s">
        <v>582</v>
      </c>
      <c r="J1568" t="s">
        <v>593</v>
      </c>
      <c r="K1568" t="s">
        <v>862</v>
      </c>
      <c r="L1568" t="s">
        <v>845</v>
      </c>
      <c r="M1568" t="s">
        <v>607</v>
      </c>
    </row>
    <row r="1569" spans="1:13" x14ac:dyDescent="0.2">
      <c r="A1569">
        <v>2020</v>
      </c>
      <c r="B1569" s="1">
        <v>44047</v>
      </c>
      <c r="C1569" s="3">
        <f t="shared" si="48"/>
        <v>2020</v>
      </c>
      <c r="D1569" s="3">
        <f t="shared" si="49"/>
        <v>8</v>
      </c>
      <c r="E1569" s="2">
        <v>0.5</v>
      </c>
      <c r="F1569" t="s">
        <v>417</v>
      </c>
      <c r="G1569" t="s">
        <v>418</v>
      </c>
      <c r="H1569" t="s">
        <v>767</v>
      </c>
      <c r="I1569" t="s">
        <v>34</v>
      </c>
      <c r="J1569" t="s">
        <v>593</v>
      </c>
      <c r="K1569" t="s">
        <v>862</v>
      </c>
      <c r="L1569" t="s">
        <v>845</v>
      </c>
      <c r="M1569" t="s">
        <v>607</v>
      </c>
    </row>
    <row r="1570" spans="1:13" x14ac:dyDescent="0.2">
      <c r="A1570">
        <v>2020</v>
      </c>
      <c r="B1570" s="1">
        <v>44047</v>
      </c>
      <c r="C1570" s="3">
        <f t="shared" si="48"/>
        <v>2020</v>
      </c>
      <c r="D1570" s="3">
        <f t="shared" si="49"/>
        <v>8</v>
      </c>
      <c r="E1570" s="2">
        <v>0.5</v>
      </c>
      <c r="F1570" t="s">
        <v>106</v>
      </c>
      <c r="G1570" t="s">
        <v>107</v>
      </c>
      <c r="H1570" t="s">
        <v>767</v>
      </c>
      <c r="I1570" t="s">
        <v>582</v>
      </c>
      <c r="J1570" t="s">
        <v>593</v>
      </c>
      <c r="K1570" t="s">
        <v>862</v>
      </c>
      <c r="L1570" t="s">
        <v>845</v>
      </c>
      <c r="M1570" t="s">
        <v>607</v>
      </c>
    </row>
    <row r="1571" spans="1:13" x14ac:dyDescent="0.2">
      <c r="A1571">
        <v>2020</v>
      </c>
      <c r="B1571" s="1">
        <v>44047</v>
      </c>
      <c r="C1571" s="3">
        <f t="shared" si="48"/>
        <v>2020</v>
      </c>
      <c r="D1571" s="3">
        <f t="shared" si="49"/>
        <v>8</v>
      </c>
      <c r="E1571" s="2">
        <v>0.51249999999999996</v>
      </c>
      <c r="F1571" t="s">
        <v>239</v>
      </c>
      <c r="G1571" t="s">
        <v>240</v>
      </c>
      <c r="H1571" t="s">
        <v>767</v>
      </c>
      <c r="I1571" t="s">
        <v>582</v>
      </c>
      <c r="J1571" t="s">
        <v>593</v>
      </c>
      <c r="K1571" t="s">
        <v>862</v>
      </c>
      <c r="L1571" t="s">
        <v>845</v>
      </c>
      <c r="M1571" t="s">
        <v>607</v>
      </c>
    </row>
    <row r="1572" spans="1:13" x14ac:dyDescent="0.2">
      <c r="A1572">
        <v>2020</v>
      </c>
      <c r="B1572" s="1">
        <v>44047</v>
      </c>
      <c r="C1572" s="3">
        <f t="shared" si="48"/>
        <v>2020</v>
      </c>
      <c r="D1572" s="3">
        <f t="shared" si="49"/>
        <v>8</v>
      </c>
      <c r="E1572" s="2">
        <v>0.54166666666666663</v>
      </c>
      <c r="F1572" t="s">
        <v>32</v>
      </c>
      <c r="G1572" t="s">
        <v>33</v>
      </c>
      <c r="H1572" t="s">
        <v>767</v>
      </c>
      <c r="I1572" t="s">
        <v>34</v>
      </c>
      <c r="J1572" t="s">
        <v>593</v>
      </c>
      <c r="K1572" t="s">
        <v>862</v>
      </c>
      <c r="L1572" t="s">
        <v>845</v>
      </c>
      <c r="M1572" t="s">
        <v>607</v>
      </c>
    </row>
    <row r="1573" spans="1:13" x14ac:dyDescent="0.2">
      <c r="A1573">
        <v>2020</v>
      </c>
      <c r="B1573" s="1">
        <v>44047</v>
      </c>
      <c r="C1573" s="3">
        <f t="shared" si="48"/>
        <v>2020</v>
      </c>
      <c r="D1573" s="3">
        <f t="shared" si="49"/>
        <v>8</v>
      </c>
      <c r="E1573" s="2">
        <v>0.56319444444444444</v>
      </c>
      <c r="F1573" t="s">
        <v>32</v>
      </c>
      <c r="G1573" t="s">
        <v>33</v>
      </c>
      <c r="H1573" t="s">
        <v>767</v>
      </c>
      <c r="I1573" t="s">
        <v>34</v>
      </c>
      <c r="J1573" t="s">
        <v>593</v>
      </c>
      <c r="K1573" t="s">
        <v>862</v>
      </c>
      <c r="L1573" t="s">
        <v>845</v>
      </c>
      <c r="M1573" t="s">
        <v>607</v>
      </c>
    </row>
    <row r="1574" spans="1:13" x14ac:dyDescent="0.2">
      <c r="A1574">
        <v>2020</v>
      </c>
      <c r="B1574" s="1">
        <v>44047</v>
      </c>
      <c r="C1574" s="3">
        <f t="shared" si="48"/>
        <v>2020</v>
      </c>
      <c r="D1574" s="3">
        <f t="shared" si="49"/>
        <v>8</v>
      </c>
      <c r="E1574" s="2">
        <v>0.58333333333333337</v>
      </c>
      <c r="F1574" t="s">
        <v>32</v>
      </c>
      <c r="G1574" t="s">
        <v>33</v>
      </c>
      <c r="H1574" t="s">
        <v>767</v>
      </c>
      <c r="I1574" t="s">
        <v>34</v>
      </c>
      <c r="J1574" t="s">
        <v>593</v>
      </c>
      <c r="K1574" t="s">
        <v>862</v>
      </c>
      <c r="L1574" t="s">
        <v>845</v>
      </c>
      <c r="M1574" t="s">
        <v>607</v>
      </c>
    </row>
    <row r="1575" spans="1:13" x14ac:dyDescent="0.2">
      <c r="A1575">
        <v>2020</v>
      </c>
      <c r="B1575" s="1">
        <v>44047</v>
      </c>
      <c r="C1575" s="3">
        <f t="shared" si="48"/>
        <v>2020</v>
      </c>
      <c r="D1575" s="3">
        <f t="shared" si="49"/>
        <v>8</v>
      </c>
      <c r="E1575" s="2">
        <v>0.60763888888888884</v>
      </c>
      <c r="F1575" t="s">
        <v>32</v>
      </c>
      <c r="G1575" t="s">
        <v>33</v>
      </c>
      <c r="H1575" t="s">
        <v>767</v>
      </c>
      <c r="I1575" t="s">
        <v>34</v>
      </c>
      <c r="J1575" t="s">
        <v>593</v>
      </c>
      <c r="K1575" t="s">
        <v>862</v>
      </c>
      <c r="L1575" t="s">
        <v>845</v>
      </c>
      <c r="M1575" t="s">
        <v>607</v>
      </c>
    </row>
    <row r="1576" spans="1:13" x14ac:dyDescent="0.2">
      <c r="A1576">
        <v>2020</v>
      </c>
      <c r="B1576" s="1">
        <v>44047</v>
      </c>
      <c r="C1576" s="3">
        <f t="shared" si="48"/>
        <v>2020</v>
      </c>
      <c r="D1576" s="3">
        <f t="shared" si="49"/>
        <v>8</v>
      </c>
      <c r="E1576" s="2">
        <v>0.63541666666666663</v>
      </c>
      <c r="F1576" t="s">
        <v>266</v>
      </c>
      <c r="G1576" t="s">
        <v>468</v>
      </c>
      <c r="H1576" t="s">
        <v>767</v>
      </c>
      <c r="I1576" t="s">
        <v>34</v>
      </c>
      <c r="J1576" t="s">
        <v>593</v>
      </c>
      <c r="K1576" t="s">
        <v>862</v>
      </c>
      <c r="L1576" t="s">
        <v>845</v>
      </c>
      <c r="M1576" t="s">
        <v>607</v>
      </c>
    </row>
    <row r="1577" spans="1:13" x14ac:dyDescent="0.2">
      <c r="A1577">
        <v>2020</v>
      </c>
      <c r="B1577" s="1">
        <v>44050</v>
      </c>
      <c r="C1577" s="3">
        <f t="shared" si="48"/>
        <v>2020</v>
      </c>
      <c r="D1577" s="3">
        <f t="shared" si="49"/>
        <v>8</v>
      </c>
      <c r="E1577" s="2">
        <v>0.21736111111111112</v>
      </c>
      <c r="F1577" t="s">
        <v>32</v>
      </c>
      <c r="G1577" t="s">
        <v>33</v>
      </c>
      <c r="H1577" t="s">
        <v>767</v>
      </c>
      <c r="I1577" t="s">
        <v>34</v>
      </c>
      <c r="J1577" t="s">
        <v>608</v>
      </c>
      <c r="K1577" t="s">
        <v>862</v>
      </c>
      <c r="L1577" t="s">
        <v>845</v>
      </c>
    </row>
    <row r="1578" spans="1:13" x14ac:dyDescent="0.2">
      <c r="A1578">
        <v>2020</v>
      </c>
      <c r="B1578" s="1">
        <v>44053</v>
      </c>
      <c r="C1578" s="3">
        <f t="shared" si="48"/>
        <v>2020</v>
      </c>
      <c r="D1578" s="3">
        <f t="shared" si="49"/>
        <v>8</v>
      </c>
      <c r="E1578" s="2">
        <v>0.41666666666666669</v>
      </c>
      <c r="F1578" t="s">
        <v>290</v>
      </c>
      <c r="G1578" t="s">
        <v>291</v>
      </c>
      <c r="H1578" t="s">
        <v>770</v>
      </c>
      <c r="I1578" t="s">
        <v>210</v>
      </c>
      <c r="J1578" t="s">
        <v>593</v>
      </c>
      <c r="K1578" t="s">
        <v>862</v>
      </c>
      <c r="L1578" t="s">
        <v>842</v>
      </c>
    </row>
    <row r="1579" spans="1:13" x14ac:dyDescent="0.2">
      <c r="A1579">
        <v>2020</v>
      </c>
      <c r="B1579" s="1">
        <v>44053</v>
      </c>
      <c r="C1579" s="3">
        <f t="shared" si="48"/>
        <v>2020</v>
      </c>
      <c r="D1579" s="3">
        <f t="shared" si="49"/>
        <v>8</v>
      </c>
      <c r="E1579" s="2">
        <v>0.45833333333333331</v>
      </c>
      <c r="F1579" t="s">
        <v>290</v>
      </c>
      <c r="G1579" t="s">
        <v>291</v>
      </c>
      <c r="H1579" t="s">
        <v>770</v>
      </c>
      <c r="I1579" t="s">
        <v>210</v>
      </c>
      <c r="J1579" t="s">
        <v>798</v>
      </c>
      <c r="K1579" t="s">
        <v>862</v>
      </c>
      <c r="L1579" t="s">
        <v>842</v>
      </c>
    </row>
    <row r="1580" spans="1:13" x14ac:dyDescent="0.2">
      <c r="A1580">
        <v>2020</v>
      </c>
      <c r="B1580" s="1">
        <v>44053</v>
      </c>
      <c r="C1580" s="3">
        <f t="shared" si="48"/>
        <v>2020</v>
      </c>
      <c r="D1580" s="3">
        <f t="shared" si="49"/>
        <v>8</v>
      </c>
      <c r="E1580" s="2">
        <v>0.52638888888888891</v>
      </c>
      <c r="F1580" t="s">
        <v>290</v>
      </c>
      <c r="G1580" t="s">
        <v>291</v>
      </c>
      <c r="H1580" t="s">
        <v>770</v>
      </c>
      <c r="I1580" t="s">
        <v>210</v>
      </c>
      <c r="J1580" t="s">
        <v>608</v>
      </c>
      <c r="K1580" t="s">
        <v>862</v>
      </c>
      <c r="L1580" t="s">
        <v>842</v>
      </c>
    </row>
    <row r="1581" spans="1:13" x14ac:dyDescent="0.2">
      <c r="A1581">
        <v>2020</v>
      </c>
      <c r="B1581" s="1">
        <v>44053</v>
      </c>
      <c r="C1581" s="3">
        <f t="shared" si="48"/>
        <v>2020</v>
      </c>
      <c r="D1581" s="3">
        <f t="shared" si="49"/>
        <v>8</v>
      </c>
      <c r="E1581" s="2">
        <v>0.60416666666666663</v>
      </c>
      <c r="F1581" t="s">
        <v>36</v>
      </c>
      <c r="G1581" t="s">
        <v>37</v>
      </c>
      <c r="H1581" t="s">
        <v>766</v>
      </c>
      <c r="I1581" t="s">
        <v>8</v>
      </c>
      <c r="J1581" t="s">
        <v>593</v>
      </c>
      <c r="K1581" t="s">
        <v>862</v>
      </c>
      <c r="L1581" t="s">
        <v>842</v>
      </c>
    </row>
    <row r="1582" spans="1:13" x14ac:dyDescent="0.2">
      <c r="A1582">
        <v>2020</v>
      </c>
      <c r="B1582" s="1">
        <v>44053</v>
      </c>
      <c r="C1582" s="3">
        <f t="shared" si="48"/>
        <v>2020</v>
      </c>
      <c r="D1582" s="3">
        <f t="shared" si="49"/>
        <v>8</v>
      </c>
      <c r="E1582" s="2">
        <v>0.66666666666666663</v>
      </c>
      <c r="F1582" t="s">
        <v>279</v>
      </c>
      <c r="G1582" t="s">
        <v>260</v>
      </c>
      <c r="H1582" t="s">
        <v>766</v>
      </c>
      <c r="I1582" t="s">
        <v>8</v>
      </c>
      <c r="J1582" t="s">
        <v>593</v>
      </c>
      <c r="K1582" t="s">
        <v>862</v>
      </c>
      <c r="L1582" t="s">
        <v>842</v>
      </c>
    </row>
    <row r="1583" spans="1:13" x14ac:dyDescent="0.2">
      <c r="A1583">
        <v>2020</v>
      </c>
      <c r="B1583" s="1">
        <v>44053</v>
      </c>
      <c r="C1583" s="3">
        <f t="shared" si="48"/>
        <v>2020</v>
      </c>
      <c r="D1583" s="3">
        <f t="shared" si="49"/>
        <v>8</v>
      </c>
      <c r="E1583" s="2">
        <v>0.94374999999999998</v>
      </c>
      <c r="F1583" t="s">
        <v>68</v>
      </c>
      <c r="G1583" t="s">
        <v>69</v>
      </c>
      <c r="H1583" t="s">
        <v>766</v>
      </c>
      <c r="I1583" t="s">
        <v>582</v>
      </c>
      <c r="J1583" t="s">
        <v>593</v>
      </c>
      <c r="K1583" t="s">
        <v>862</v>
      </c>
      <c r="L1583" t="s">
        <v>842</v>
      </c>
    </row>
    <row r="1584" spans="1:13" x14ac:dyDescent="0.2">
      <c r="A1584">
        <v>2020</v>
      </c>
      <c r="B1584" s="1">
        <v>44056</v>
      </c>
      <c r="C1584" s="3">
        <f t="shared" si="48"/>
        <v>2020</v>
      </c>
      <c r="D1584" s="3">
        <f t="shared" si="49"/>
        <v>8</v>
      </c>
      <c r="E1584" s="2">
        <v>0.57708333333333328</v>
      </c>
      <c r="F1584" t="s">
        <v>12</v>
      </c>
      <c r="G1584" t="s">
        <v>13</v>
      </c>
      <c r="H1584" t="s">
        <v>780</v>
      </c>
      <c r="I1584" t="s">
        <v>334</v>
      </c>
      <c r="J1584" t="s">
        <v>799</v>
      </c>
      <c r="K1584" t="s">
        <v>862</v>
      </c>
      <c r="L1584" t="s">
        <v>844</v>
      </c>
    </row>
    <row r="1585" spans="1:12" x14ac:dyDescent="0.2">
      <c r="A1585">
        <v>2020</v>
      </c>
      <c r="B1585" s="1">
        <v>44057</v>
      </c>
      <c r="C1585" s="3">
        <f t="shared" si="48"/>
        <v>2020</v>
      </c>
      <c r="D1585" s="3">
        <f t="shared" si="49"/>
        <v>8</v>
      </c>
      <c r="E1585" s="2">
        <v>0.71875</v>
      </c>
      <c r="F1585" t="s">
        <v>44</v>
      </c>
      <c r="G1585" t="s">
        <v>45</v>
      </c>
      <c r="H1585" t="s">
        <v>777</v>
      </c>
      <c r="I1585" t="s">
        <v>117</v>
      </c>
      <c r="J1585" t="s">
        <v>799</v>
      </c>
      <c r="K1585" t="s">
        <v>862</v>
      </c>
      <c r="L1585" t="s">
        <v>137</v>
      </c>
    </row>
    <row r="1586" spans="1:12" x14ac:dyDescent="0.2">
      <c r="A1586">
        <v>2020</v>
      </c>
      <c r="B1586" s="1">
        <v>44057</v>
      </c>
      <c r="C1586" s="3">
        <f t="shared" si="48"/>
        <v>2020</v>
      </c>
      <c r="D1586" s="3">
        <f t="shared" si="49"/>
        <v>8</v>
      </c>
      <c r="E1586" s="2">
        <v>0.77500000000000002</v>
      </c>
      <c r="F1586" t="s">
        <v>44</v>
      </c>
      <c r="G1586" t="s">
        <v>45</v>
      </c>
      <c r="H1586" t="s">
        <v>777</v>
      </c>
      <c r="I1586" t="s">
        <v>117</v>
      </c>
      <c r="J1586" t="s">
        <v>799</v>
      </c>
      <c r="K1586" t="s">
        <v>862</v>
      </c>
      <c r="L1586" t="s">
        <v>844</v>
      </c>
    </row>
    <row r="1587" spans="1:12" x14ac:dyDescent="0.2">
      <c r="A1587">
        <v>2020</v>
      </c>
      <c r="B1587" s="1">
        <v>44057</v>
      </c>
      <c r="C1587" s="3">
        <f t="shared" si="48"/>
        <v>2020</v>
      </c>
      <c r="D1587" s="3">
        <f t="shared" si="49"/>
        <v>8</v>
      </c>
      <c r="E1587" s="2">
        <v>0.78125</v>
      </c>
      <c r="F1587" t="s">
        <v>44</v>
      </c>
      <c r="G1587" t="s">
        <v>45</v>
      </c>
      <c r="H1587" t="s">
        <v>777</v>
      </c>
      <c r="I1587" t="s">
        <v>117</v>
      </c>
      <c r="J1587" t="s">
        <v>799</v>
      </c>
      <c r="K1587" t="s">
        <v>862</v>
      </c>
      <c r="L1587" t="s">
        <v>844</v>
      </c>
    </row>
    <row r="1588" spans="1:12" x14ac:dyDescent="0.2">
      <c r="A1588">
        <v>2020</v>
      </c>
      <c r="B1588" s="1">
        <v>44057</v>
      </c>
      <c r="C1588" s="3">
        <f t="shared" si="48"/>
        <v>2020</v>
      </c>
      <c r="D1588" s="3">
        <f t="shared" si="49"/>
        <v>8</v>
      </c>
      <c r="E1588" s="2">
        <v>0.83333333333333337</v>
      </c>
      <c r="F1588" t="s">
        <v>208</v>
      </c>
      <c r="G1588" t="s">
        <v>209</v>
      </c>
      <c r="H1588" t="s">
        <v>770</v>
      </c>
      <c r="I1588" t="s">
        <v>210</v>
      </c>
      <c r="J1588" t="s">
        <v>593</v>
      </c>
      <c r="K1588" t="s">
        <v>862</v>
      </c>
      <c r="L1588" t="s">
        <v>842</v>
      </c>
    </row>
    <row r="1589" spans="1:12" x14ac:dyDescent="0.2">
      <c r="A1589">
        <v>2020</v>
      </c>
      <c r="B1589" s="1">
        <v>44058</v>
      </c>
      <c r="C1589" s="3">
        <f t="shared" si="48"/>
        <v>2020</v>
      </c>
      <c r="D1589" s="3">
        <f t="shared" si="49"/>
        <v>8</v>
      </c>
      <c r="E1589" s="2">
        <v>0.62013888888888891</v>
      </c>
      <c r="F1589" t="s">
        <v>44</v>
      </c>
      <c r="G1589" t="s">
        <v>45</v>
      </c>
      <c r="H1589" t="s">
        <v>777</v>
      </c>
      <c r="I1589" t="s">
        <v>117</v>
      </c>
      <c r="J1589" t="s">
        <v>799</v>
      </c>
      <c r="K1589" t="s">
        <v>862</v>
      </c>
      <c r="L1589" t="s">
        <v>137</v>
      </c>
    </row>
    <row r="1590" spans="1:12" x14ac:dyDescent="0.2">
      <c r="A1590">
        <v>2020</v>
      </c>
      <c r="B1590" s="1">
        <v>44058</v>
      </c>
      <c r="C1590" s="3">
        <f t="shared" si="48"/>
        <v>2020</v>
      </c>
      <c r="D1590" s="3">
        <f t="shared" si="49"/>
        <v>8</v>
      </c>
      <c r="E1590" s="2">
        <v>0.625</v>
      </c>
      <c r="F1590" t="s">
        <v>44</v>
      </c>
      <c r="G1590" t="s">
        <v>45</v>
      </c>
      <c r="H1590" t="s">
        <v>777</v>
      </c>
      <c r="I1590" t="s">
        <v>117</v>
      </c>
      <c r="J1590" t="s">
        <v>799</v>
      </c>
      <c r="K1590" t="s">
        <v>862</v>
      </c>
      <c r="L1590" t="s">
        <v>844</v>
      </c>
    </row>
    <row r="1591" spans="1:12" x14ac:dyDescent="0.2">
      <c r="A1591">
        <v>2020</v>
      </c>
      <c r="B1591" s="1">
        <v>44058</v>
      </c>
      <c r="C1591" s="3">
        <f t="shared" si="48"/>
        <v>2020</v>
      </c>
      <c r="D1591" s="3">
        <f t="shared" si="49"/>
        <v>8</v>
      </c>
      <c r="E1591" s="2">
        <v>0.76736111111111116</v>
      </c>
      <c r="F1591" t="s">
        <v>44</v>
      </c>
      <c r="G1591" t="s">
        <v>45</v>
      </c>
      <c r="H1591" t="s">
        <v>777</v>
      </c>
      <c r="I1591" t="s">
        <v>117</v>
      </c>
      <c r="J1591" t="s">
        <v>799</v>
      </c>
      <c r="K1591" t="s">
        <v>862</v>
      </c>
      <c r="L1591" t="s">
        <v>844</v>
      </c>
    </row>
    <row r="1592" spans="1:12" x14ac:dyDescent="0.2">
      <c r="A1592">
        <v>2020</v>
      </c>
      <c r="B1592" s="1">
        <v>44059</v>
      </c>
      <c r="C1592" s="3">
        <f t="shared" si="48"/>
        <v>2020</v>
      </c>
      <c r="D1592" s="3">
        <f t="shared" si="49"/>
        <v>8</v>
      </c>
      <c r="E1592" s="2">
        <v>0.15555555555555556</v>
      </c>
      <c r="F1592" t="s">
        <v>44</v>
      </c>
      <c r="G1592" t="s">
        <v>45</v>
      </c>
      <c r="H1592" t="s">
        <v>777</v>
      </c>
      <c r="I1592" t="s">
        <v>117</v>
      </c>
      <c r="J1592" t="s">
        <v>593</v>
      </c>
      <c r="K1592" t="s">
        <v>862</v>
      </c>
      <c r="L1592" t="s">
        <v>844</v>
      </c>
    </row>
    <row r="1593" spans="1:12" x14ac:dyDescent="0.2">
      <c r="A1593">
        <v>2020</v>
      </c>
      <c r="B1593" s="1">
        <v>44059</v>
      </c>
      <c r="C1593" s="3">
        <f t="shared" si="48"/>
        <v>2020</v>
      </c>
      <c r="D1593" s="3">
        <f t="shared" si="49"/>
        <v>8</v>
      </c>
      <c r="E1593" s="2">
        <v>0.83333333333333337</v>
      </c>
      <c r="F1593" t="s">
        <v>12</v>
      </c>
      <c r="G1593" t="s">
        <v>13</v>
      </c>
      <c r="H1593" t="s">
        <v>780</v>
      </c>
      <c r="I1593" t="s">
        <v>334</v>
      </c>
      <c r="J1593" t="s">
        <v>593</v>
      </c>
      <c r="K1593" t="s">
        <v>862</v>
      </c>
      <c r="L1593" t="s">
        <v>842</v>
      </c>
    </row>
    <row r="1594" spans="1:12" x14ac:dyDescent="0.2">
      <c r="A1594">
        <v>2020</v>
      </c>
      <c r="B1594" s="1">
        <v>44070</v>
      </c>
      <c r="C1594" s="3">
        <f t="shared" si="48"/>
        <v>2020</v>
      </c>
      <c r="D1594" s="3">
        <f t="shared" si="49"/>
        <v>8</v>
      </c>
      <c r="E1594" s="2">
        <v>5.2083333333333336E-2</v>
      </c>
      <c r="F1594" t="s">
        <v>558</v>
      </c>
      <c r="G1594" t="s">
        <v>373</v>
      </c>
      <c r="H1594" t="s">
        <v>780</v>
      </c>
      <c r="I1594" t="s">
        <v>334</v>
      </c>
      <c r="J1594" t="s">
        <v>593</v>
      </c>
      <c r="K1594" t="s">
        <v>862</v>
      </c>
      <c r="L1594" t="s">
        <v>845</v>
      </c>
    </row>
    <row r="1595" spans="1:12" x14ac:dyDescent="0.2">
      <c r="A1595">
        <v>2020</v>
      </c>
      <c r="B1595" s="1">
        <v>44070</v>
      </c>
      <c r="C1595" s="3">
        <f t="shared" si="48"/>
        <v>2020</v>
      </c>
      <c r="D1595" s="3">
        <f t="shared" si="49"/>
        <v>8</v>
      </c>
      <c r="E1595" s="2">
        <v>0.13472222222222222</v>
      </c>
      <c r="F1595" t="s">
        <v>95</v>
      </c>
      <c r="G1595" t="s">
        <v>96</v>
      </c>
      <c r="H1595" t="s">
        <v>780</v>
      </c>
      <c r="I1595" t="s">
        <v>8</v>
      </c>
      <c r="J1595" t="s">
        <v>593</v>
      </c>
      <c r="K1595" t="s">
        <v>862</v>
      </c>
      <c r="L1595" t="s">
        <v>845</v>
      </c>
    </row>
    <row r="1596" spans="1:12" x14ac:dyDescent="0.2">
      <c r="A1596">
        <v>2020</v>
      </c>
      <c r="B1596" s="1">
        <v>44070</v>
      </c>
      <c r="C1596" s="3">
        <f t="shared" si="48"/>
        <v>2020</v>
      </c>
      <c r="D1596" s="3">
        <f t="shared" si="49"/>
        <v>8</v>
      </c>
      <c r="E1596" s="2">
        <v>0.20833333333333334</v>
      </c>
      <c r="F1596" t="s">
        <v>95</v>
      </c>
      <c r="G1596" t="s">
        <v>96</v>
      </c>
      <c r="H1596" t="s">
        <v>780</v>
      </c>
      <c r="I1596" t="s">
        <v>8</v>
      </c>
      <c r="J1596" t="s">
        <v>593</v>
      </c>
      <c r="K1596" t="s">
        <v>862</v>
      </c>
      <c r="L1596" t="s">
        <v>845</v>
      </c>
    </row>
    <row r="1597" spans="1:12" x14ac:dyDescent="0.2">
      <c r="A1597">
        <v>2020</v>
      </c>
      <c r="B1597" s="1">
        <v>44070</v>
      </c>
      <c r="C1597" s="3">
        <f t="shared" si="48"/>
        <v>2020</v>
      </c>
      <c r="D1597" s="3">
        <f t="shared" si="49"/>
        <v>8</v>
      </c>
      <c r="E1597" s="2">
        <v>0.31944444444444442</v>
      </c>
      <c r="F1597" t="s">
        <v>558</v>
      </c>
      <c r="G1597" t="s">
        <v>373</v>
      </c>
      <c r="H1597" t="s">
        <v>780</v>
      </c>
      <c r="I1597" t="s">
        <v>8</v>
      </c>
      <c r="J1597" t="s">
        <v>593</v>
      </c>
      <c r="K1597" t="s">
        <v>862</v>
      </c>
      <c r="L1597" t="s">
        <v>845</v>
      </c>
    </row>
    <row r="1598" spans="1:12" x14ac:dyDescent="0.2">
      <c r="A1598">
        <v>2020</v>
      </c>
      <c r="B1598" s="1">
        <v>44070</v>
      </c>
      <c r="C1598" s="3">
        <f t="shared" si="48"/>
        <v>2020</v>
      </c>
      <c r="D1598" s="3">
        <f t="shared" si="49"/>
        <v>8</v>
      </c>
      <c r="E1598" s="2">
        <v>0.50138888888888888</v>
      </c>
      <c r="F1598" t="s">
        <v>12</v>
      </c>
      <c r="G1598" t="s">
        <v>13</v>
      </c>
      <c r="H1598" t="s">
        <v>780</v>
      </c>
      <c r="I1598" t="s">
        <v>334</v>
      </c>
      <c r="J1598" t="s">
        <v>799</v>
      </c>
      <c r="K1598" t="s">
        <v>862</v>
      </c>
      <c r="L1598" t="s">
        <v>845</v>
      </c>
    </row>
    <row r="1599" spans="1:12" x14ac:dyDescent="0.2">
      <c r="A1599">
        <v>2020</v>
      </c>
      <c r="B1599" s="1">
        <v>44070</v>
      </c>
      <c r="C1599" s="3">
        <f t="shared" si="48"/>
        <v>2020</v>
      </c>
      <c r="D1599" s="3">
        <f t="shared" si="49"/>
        <v>8</v>
      </c>
      <c r="E1599" s="2">
        <v>0.50416666666666665</v>
      </c>
      <c r="F1599" t="s">
        <v>12</v>
      </c>
      <c r="G1599" t="s">
        <v>13</v>
      </c>
      <c r="H1599" t="s">
        <v>780</v>
      </c>
      <c r="I1599" t="s">
        <v>334</v>
      </c>
      <c r="J1599" t="s">
        <v>799</v>
      </c>
      <c r="K1599" t="s">
        <v>862</v>
      </c>
      <c r="L1599" t="s">
        <v>845</v>
      </c>
    </row>
    <row r="1600" spans="1:12" x14ac:dyDescent="0.2">
      <c r="A1600">
        <v>2020</v>
      </c>
      <c r="B1600" s="1">
        <v>44070</v>
      </c>
      <c r="C1600" s="3">
        <f t="shared" si="48"/>
        <v>2020</v>
      </c>
      <c r="D1600" s="3">
        <f t="shared" si="49"/>
        <v>8</v>
      </c>
      <c r="E1600" s="2">
        <v>0.55833333333333335</v>
      </c>
      <c r="F1600" t="s">
        <v>12</v>
      </c>
      <c r="G1600" t="s">
        <v>13</v>
      </c>
      <c r="H1600" t="s">
        <v>780</v>
      </c>
      <c r="I1600" t="s">
        <v>334</v>
      </c>
      <c r="J1600" t="s">
        <v>799</v>
      </c>
      <c r="K1600" t="s">
        <v>862</v>
      </c>
      <c r="L1600" t="s">
        <v>845</v>
      </c>
    </row>
    <row r="1601" spans="1:12" x14ac:dyDescent="0.2">
      <c r="A1601">
        <v>2020</v>
      </c>
      <c r="B1601" s="1">
        <v>44070</v>
      </c>
      <c r="C1601" s="3">
        <f t="shared" si="48"/>
        <v>2020</v>
      </c>
      <c r="D1601" s="3">
        <f t="shared" si="49"/>
        <v>8</v>
      </c>
      <c r="E1601" s="2">
        <v>0.71597222222222223</v>
      </c>
      <c r="F1601" t="s">
        <v>266</v>
      </c>
      <c r="G1601" t="s">
        <v>609</v>
      </c>
      <c r="H1601" t="s">
        <v>767</v>
      </c>
      <c r="I1601" t="s">
        <v>34</v>
      </c>
      <c r="J1601" t="s">
        <v>593</v>
      </c>
      <c r="K1601" t="s">
        <v>862</v>
      </c>
      <c r="L1601" t="s">
        <v>845</v>
      </c>
    </row>
    <row r="1602" spans="1:12" x14ac:dyDescent="0.2">
      <c r="A1602">
        <v>2020</v>
      </c>
      <c r="B1602" s="1">
        <v>44071</v>
      </c>
      <c r="C1602" s="3">
        <f t="shared" si="48"/>
        <v>2020</v>
      </c>
      <c r="D1602" s="3">
        <f t="shared" si="49"/>
        <v>8</v>
      </c>
      <c r="E1602" s="2">
        <v>0.68541666666666667</v>
      </c>
      <c r="F1602" t="s">
        <v>610</v>
      </c>
      <c r="G1602" t="s">
        <v>611</v>
      </c>
      <c r="H1602" t="s">
        <v>778</v>
      </c>
      <c r="I1602" t="s">
        <v>117</v>
      </c>
      <c r="J1602" t="s">
        <v>612</v>
      </c>
      <c r="K1602" t="s">
        <v>762</v>
      </c>
      <c r="L1602" t="s">
        <v>803</v>
      </c>
    </row>
    <row r="1603" spans="1:12" x14ac:dyDescent="0.2">
      <c r="A1603">
        <v>2020</v>
      </c>
      <c r="B1603" s="1">
        <v>44079</v>
      </c>
      <c r="C1603" s="3">
        <f t="shared" ref="C1603:C1666" si="50">YEAR(B1603)</f>
        <v>2020</v>
      </c>
      <c r="D1603" s="3">
        <f t="shared" ref="D1603:D1666" si="51">MONTH(B1603)</f>
        <v>9</v>
      </c>
      <c r="E1603" s="2">
        <v>0.72569444444444442</v>
      </c>
      <c r="F1603" t="s">
        <v>44</v>
      </c>
      <c r="G1603" t="s">
        <v>45</v>
      </c>
      <c r="H1603" t="s">
        <v>777</v>
      </c>
      <c r="I1603" t="s">
        <v>117</v>
      </c>
      <c r="J1603" t="s">
        <v>799</v>
      </c>
      <c r="K1603" t="s">
        <v>862</v>
      </c>
      <c r="L1603" t="s">
        <v>844</v>
      </c>
    </row>
    <row r="1604" spans="1:12" x14ac:dyDescent="0.2">
      <c r="A1604">
        <v>2020</v>
      </c>
      <c r="B1604" s="1">
        <v>44080</v>
      </c>
      <c r="C1604" s="3">
        <f t="shared" si="50"/>
        <v>2020</v>
      </c>
      <c r="D1604" s="3">
        <f t="shared" si="51"/>
        <v>9</v>
      </c>
      <c r="E1604" s="2">
        <v>0.73333333333333328</v>
      </c>
      <c r="F1604" t="s">
        <v>613</v>
      </c>
      <c r="G1604" t="s">
        <v>614</v>
      </c>
      <c r="H1604" t="s">
        <v>779</v>
      </c>
      <c r="I1604" t="s">
        <v>117</v>
      </c>
      <c r="J1604" t="s">
        <v>612</v>
      </c>
      <c r="K1604" t="s">
        <v>762</v>
      </c>
      <c r="L1604" t="s">
        <v>803</v>
      </c>
    </row>
    <row r="1605" spans="1:12" x14ac:dyDescent="0.2">
      <c r="A1605">
        <v>2020</v>
      </c>
      <c r="B1605" s="1">
        <v>44080</v>
      </c>
      <c r="C1605" s="3">
        <f t="shared" si="50"/>
        <v>2020</v>
      </c>
      <c r="D1605" s="3">
        <f t="shared" si="51"/>
        <v>9</v>
      </c>
      <c r="E1605" s="2">
        <v>0.70833333333333337</v>
      </c>
      <c r="F1605" t="s">
        <v>44</v>
      </c>
      <c r="G1605" t="s">
        <v>45</v>
      </c>
      <c r="H1605" t="s">
        <v>777</v>
      </c>
      <c r="I1605" t="s">
        <v>117</v>
      </c>
      <c r="J1605" t="s">
        <v>593</v>
      </c>
      <c r="K1605" t="s">
        <v>862</v>
      </c>
      <c r="L1605" t="s">
        <v>844</v>
      </c>
    </row>
    <row r="1606" spans="1:12" x14ac:dyDescent="0.2">
      <c r="A1606">
        <v>2020</v>
      </c>
      <c r="B1606" s="1">
        <v>44081</v>
      </c>
      <c r="C1606" s="3">
        <f t="shared" si="50"/>
        <v>2020</v>
      </c>
      <c r="D1606" s="3">
        <f t="shared" si="51"/>
        <v>9</v>
      </c>
      <c r="E1606" s="2">
        <v>0.3840277777777778</v>
      </c>
      <c r="F1606" t="s">
        <v>145</v>
      </c>
      <c r="G1606" t="s">
        <v>146</v>
      </c>
      <c r="H1606" t="s">
        <v>778</v>
      </c>
      <c r="I1606" t="s">
        <v>117</v>
      </c>
      <c r="J1606" t="s">
        <v>829</v>
      </c>
      <c r="K1606" t="s">
        <v>862</v>
      </c>
      <c r="L1606" t="s">
        <v>842</v>
      </c>
    </row>
    <row r="1607" spans="1:12" x14ac:dyDescent="0.2">
      <c r="A1607">
        <v>2020</v>
      </c>
      <c r="B1607" s="1">
        <v>44081</v>
      </c>
      <c r="C1607" s="3">
        <f t="shared" si="50"/>
        <v>2020</v>
      </c>
      <c r="D1607" s="3">
        <f t="shared" si="51"/>
        <v>9</v>
      </c>
      <c r="E1607" s="2">
        <v>0.75</v>
      </c>
      <c r="F1607" t="s">
        <v>145</v>
      </c>
      <c r="G1607" t="s">
        <v>146</v>
      </c>
      <c r="H1607" t="s">
        <v>778</v>
      </c>
      <c r="I1607" t="s">
        <v>117</v>
      </c>
      <c r="J1607" t="s">
        <v>593</v>
      </c>
      <c r="K1607" t="s">
        <v>862</v>
      </c>
      <c r="L1607" t="s">
        <v>842</v>
      </c>
    </row>
    <row r="1608" spans="1:12" x14ac:dyDescent="0.2">
      <c r="A1608">
        <v>2020</v>
      </c>
      <c r="B1608" s="1">
        <v>44081</v>
      </c>
      <c r="C1608" s="3">
        <f t="shared" si="50"/>
        <v>2020</v>
      </c>
      <c r="D1608" s="3">
        <f t="shared" si="51"/>
        <v>9</v>
      </c>
      <c r="E1608" s="2">
        <v>0.79513888888888884</v>
      </c>
      <c r="F1608" t="s">
        <v>281</v>
      </c>
      <c r="G1608" t="s">
        <v>282</v>
      </c>
      <c r="H1608" t="s">
        <v>778</v>
      </c>
      <c r="I1608" t="s">
        <v>117</v>
      </c>
      <c r="J1608" t="s">
        <v>593</v>
      </c>
      <c r="K1608" t="s">
        <v>862</v>
      </c>
      <c r="L1608" t="s">
        <v>137</v>
      </c>
    </row>
    <row r="1609" spans="1:12" x14ac:dyDescent="0.2">
      <c r="A1609">
        <v>2020</v>
      </c>
      <c r="B1609" s="1">
        <v>44081</v>
      </c>
      <c r="C1609" s="3">
        <f t="shared" si="50"/>
        <v>2020</v>
      </c>
      <c r="D1609" s="3">
        <f t="shared" si="51"/>
        <v>9</v>
      </c>
      <c r="E1609" s="2">
        <v>0.94444444444444442</v>
      </c>
      <c r="F1609" t="s">
        <v>44</v>
      </c>
      <c r="G1609" t="s">
        <v>45</v>
      </c>
      <c r="H1609" t="s">
        <v>777</v>
      </c>
      <c r="I1609" t="s">
        <v>117</v>
      </c>
      <c r="J1609" t="s">
        <v>593</v>
      </c>
      <c r="K1609" t="s">
        <v>862</v>
      </c>
      <c r="L1609" t="s">
        <v>844</v>
      </c>
    </row>
    <row r="1610" spans="1:12" x14ac:dyDescent="0.2">
      <c r="A1610">
        <v>2020</v>
      </c>
      <c r="B1610" s="1">
        <v>44083</v>
      </c>
      <c r="C1610" s="3">
        <f t="shared" si="50"/>
        <v>2020</v>
      </c>
      <c r="D1610" s="3">
        <f t="shared" si="51"/>
        <v>9</v>
      </c>
      <c r="E1610" s="2">
        <v>0.47361111111111109</v>
      </c>
      <c r="F1610" t="s">
        <v>115</v>
      </c>
      <c r="G1610" t="s">
        <v>116</v>
      </c>
      <c r="H1610" t="s">
        <v>778</v>
      </c>
      <c r="I1610" t="s">
        <v>117</v>
      </c>
      <c r="J1610" t="s">
        <v>592</v>
      </c>
      <c r="K1610" t="s">
        <v>862</v>
      </c>
      <c r="L1610" t="s">
        <v>842</v>
      </c>
    </row>
    <row r="1611" spans="1:12" x14ac:dyDescent="0.2">
      <c r="A1611">
        <v>2020</v>
      </c>
      <c r="B1611" s="1">
        <v>44089</v>
      </c>
      <c r="C1611" s="3">
        <f t="shared" si="50"/>
        <v>2020</v>
      </c>
      <c r="D1611" s="3">
        <f t="shared" si="51"/>
        <v>9</v>
      </c>
      <c r="E1611" s="2">
        <v>0.91666666666666663</v>
      </c>
      <c r="F1611" t="s">
        <v>181</v>
      </c>
      <c r="G1611" t="s">
        <v>182</v>
      </c>
      <c r="H1611" t="s">
        <v>772</v>
      </c>
      <c r="I1611" t="s">
        <v>8</v>
      </c>
      <c r="J1611" t="s">
        <v>593</v>
      </c>
      <c r="K1611" t="s">
        <v>862</v>
      </c>
      <c r="L1611" t="s">
        <v>845</v>
      </c>
    </row>
    <row r="1612" spans="1:12" x14ac:dyDescent="0.2">
      <c r="A1612">
        <v>2020</v>
      </c>
      <c r="B1612" s="1">
        <v>44090</v>
      </c>
      <c r="C1612" s="3">
        <f t="shared" si="50"/>
        <v>2020</v>
      </c>
      <c r="D1612" s="3">
        <f t="shared" si="51"/>
        <v>9</v>
      </c>
      <c r="E1612" s="2">
        <v>0.125</v>
      </c>
      <c r="F1612" t="s">
        <v>63</v>
      </c>
      <c r="G1612" t="s">
        <v>64</v>
      </c>
      <c r="H1612" t="s">
        <v>772</v>
      </c>
      <c r="I1612" t="s">
        <v>8</v>
      </c>
      <c r="J1612" t="s">
        <v>593</v>
      </c>
      <c r="K1612" t="s">
        <v>862</v>
      </c>
      <c r="L1612" t="s">
        <v>845</v>
      </c>
    </row>
    <row r="1613" spans="1:12" x14ac:dyDescent="0.2">
      <c r="A1613">
        <v>2020</v>
      </c>
      <c r="B1613" s="1">
        <v>44101</v>
      </c>
      <c r="C1613" s="3">
        <f t="shared" si="50"/>
        <v>2020</v>
      </c>
      <c r="D1613" s="3">
        <f t="shared" si="51"/>
        <v>9</v>
      </c>
      <c r="E1613" s="2">
        <v>0.76875000000000004</v>
      </c>
      <c r="F1613" t="s">
        <v>44</v>
      </c>
      <c r="G1613" t="s">
        <v>45</v>
      </c>
      <c r="H1613" t="s">
        <v>777</v>
      </c>
      <c r="I1613" t="s">
        <v>117</v>
      </c>
      <c r="J1613" t="s">
        <v>593</v>
      </c>
      <c r="K1613" t="s">
        <v>862</v>
      </c>
      <c r="L1613" t="s">
        <v>137</v>
      </c>
    </row>
    <row r="1614" spans="1:12" x14ac:dyDescent="0.2">
      <c r="A1614">
        <v>2020</v>
      </c>
      <c r="B1614" s="1">
        <v>44104</v>
      </c>
      <c r="C1614" s="3">
        <f t="shared" si="50"/>
        <v>2020</v>
      </c>
      <c r="D1614" s="3">
        <f t="shared" si="51"/>
        <v>9</v>
      </c>
      <c r="E1614" s="2">
        <v>0.24652777777777779</v>
      </c>
      <c r="F1614" t="s">
        <v>266</v>
      </c>
      <c r="G1614" t="s">
        <v>267</v>
      </c>
      <c r="H1614" t="s">
        <v>767</v>
      </c>
      <c r="I1614" t="s">
        <v>34</v>
      </c>
      <c r="J1614" t="s">
        <v>593</v>
      </c>
      <c r="K1614" t="s">
        <v>862</v>
      </c>
      <c r="L1614" t="s">
        <v>842</v>
      </c>
    </row>
    <row r="1615" spans="1:12" x14ac:dyDescent="0.2">
      <c r="A1615">
        <v>2020</v>
      </c>
      <c r="B1615" s="1">
        <v>44111</v>
      </c>
      <c r="C1615" s="3">
        <f t="shared" si="50"/>
        <v>2020</v>
      </c>
      <c r="D1615" s="3">
        <f t="shared" si="51"/>
        <v>10</v>
      </c>
      <c r="E1615" s="2">
        <v>0.57291666666666663</v>
      </c>
      <c r="F1615" t="s">
        <v>95</v>
      </c>
      <c r="G1615" t="s">
        <v>96</v>
      </c>
      <c r="H1615" t="s">
        <v>780</v>
      </c>
      <c r="I1615" t="s">
        <v>8</v>
      </c>
      <c r="J1615" t="s">
        <v>592</v>
      </c>
      <c r="K1615" t="s">
        <v>862</v>
      </c>
      <c r="L1615" t="s">
        <v>845</v>
      </c>
    </row>
    <row r="1616" spans="1:12" x14ac:dyDescent="0.2">
      <c r="A1616">
        <v>2020</v>
      </c>
      <c r="B1616" s="1">
        <v>44111</v>
      </c>
      <c r="C1616" s="3">
        <f t="shared" si="50"/>
        <v>2020</v>
      </c>
      <c r="D1616" s="3">
        <f t="shared" si="51"/>
        <v>10</v>
      </c>
      <c r="E1616" s="2">
        <v>0.78472222222222221</v>
      </c>
      <c r="F1616" t="s">
        <v>266</v>
      </c>
      <c r="G1616" t="s">
        <v>267</v>
      </c>
      <c r="H1616" t="s">
        <v>767</v>
      </c>
      <c r="I1616" t="s">
        <v>34</v>
      </c>
      <c r="J1616" t="s">
        <v>593</v>
      </c>
      <c r="K1616" t="s">
        <v>862</v>
      </c>
      <c r="L1616" t="s">
        <v>842</v>
      </c>
    </row>
    <row r="1617" spans="1:12" x14ac:dyDescent="0.2">
      <c r="A1617">
        <v>2020</v>
      </c>
      <c r="B1617" s="1">
        <v>44113</v>
      </c>
      <c r="C1617" s="3">
        <f t="shared" si="50"/>
        <v>2020</v>
      </c>
      <c r="D1617" s="3">
        <f t="shared" si="51"/>
        <v>10</v>
      </c>
      <c r="E1617" s="2">
        <v>0.44722222222222224</v>
      </c>
      <c r="F1617" t="s">
        <v>275</v>
      </c>
      <c r="G1617" t="s">
        <v>276</v>
      </c>
      <c r="H1617" t="s">
        <v>782</v>
      </c>
      <c r="I1617" t="s">
        <v>117</v>
      </c>
      <c r="J1617" t="s">
        <v>592</v>
      </c>
      <c r="K1617" t="s">
        <v>862</v>
      </c>
      <c r="L1617" t="s">
        <v>842</v>
      </c>
    </row>
    <row r="1618" spans="1:12" x14ac:dyDescent="0.2">
      <c r="A1618">
        <v>2020</v>
      </c>
      <c r="B1618" s="1">
        <v>44113</v>
      </c>
      <c r="C1618" s="3">
        <f t="shared" si="50"/>
        <v>2020</v>
      </c>
      <c r="D1618" s="3">
        <f t="shared" si="51"/>
        <v>10</v>
      </c>
      <c r="E1618" s="2">
        <v>0.72916666666666663</v>
      </c>
      <c r="F1618" t="s">
        <v>615</v>
      </c>
      <c r="G1618" t="s">
        <v>226</v>
      </c>
      <c r="H1618" t="s">
        <v>780</v>
      </c>
      <c r="I1618" t="s">
        <v>8</v>
      </c>
      <c r="J1618" t="s">
        <v>593</v>
      </c>
      <c r="K1618" t="s">
        <v>862</v>
      </c>
      <c r="L1618" t="s">
        <v>845</v>
      </c>
    </row>
    <row r="1619" spans="1:12" x14ac:dyDescent="0.2">
      <c r="A1619">
        <v>2020</v>
      </c>
      <c r="B1619" s="1">
        <v>44113</v>
      </c>
      <c r="C1619" s="3">
        <f t="shared" si="50"/>
        <v>2020</v>
      </c>
      <c r="D1619" s="3">
        <f t="shared" si="51"/>
        <v>10</v>
      </c>
      <c r="E1619" s="2">
        <v>0.82638888888888884</v>
      </c>
      <c r="F1619" t="s">
        <v>95</v>
      </c>
      <c r="G1619" t="s">
        <v>96</v>
      </c>
      <c r="H1619" t="s">
        <v>780</v>
      </c>
      <c r="I1619" t="s">
        <v>8</v>
      </c>
      <c r="J1619" t="s">
        <v>593</v>
      </c>
      <c r="K1619" t="s">
        <v>862</v>
      </c>
      <c r="L1619" t="s">
        <v>845</v>
      </c>
    </row>
    <row r="1620" spans="1:12" x14ac:dyDescent="0.2">
      <c r="A1620">
        <v>2020</v>
      </c>
      <c r="B1620" s="1">
        <v>44113</v>
      </c>
      <c r="C1620" s="3">
        <f t="shared" si="50"/>
        <v>2020</v>
      </c>
      <c r="D1620" s="3">
        <f t="shared" si="51"/>
        <v>10</v>
      </c>
      <c r="E1620" s="2">
        <v>0.83333333333333337</v>
      </c>
      <c r="F1620" t="s">
        <v>95</v>
      </c>
      <c r="G1620" t="s">
        <v>96</v>
      </c>
      <c r="H1620" t="s">
        <v>780</v>
      </c>
      <c r="I1620" t="s">
        <v>8</v>
      </c>
      <c r="J1620" t="s">
        <v>593</v>
      </c>
      <c r="K1620" t="s">
        <v>862</v>
      </c>
      <c r="L1620" t="s">
        <v>845</v>
      </c>
    </row>
    <row r="1621" spans="1:12" x14ac:dyDescent="0.2">
      <c r="A1621">
        <v>2020</v>
      </c>
      <c r="B1621" s="1">
        <v>44117</v>
      </c>
      <c r="C1621" s="3">
        <f t="shared" si="50"/>
        <v>2020</v>
      </c>
      <c r="D1621" s="3">
        <f t="shared" si="51"/>
        <v>10</v>
      </c>
      <c r="E1621" s="2">
        <v>0.55138888888888893</v>
      </c>
      <c r="F1621" t="s">
        <v>145</v>
      </c>
      <c r="G1621" t="s">
        <v>146</v>
      </c>
      <c r="H1621" t="s">
        <v>778</v>
      </c>
      <c r="I1621" t="s">
        <v>117</v>
      </c>
      <c r="J1621" t="s">
        <v>593</v>
      </c>
      <c r="K1621" t="s">
        <v>862</v>
      </c>
      <c r="L1621" t="s">
        <v>842</v>
      </c>
    </row>
    <row r="1622" spans="1:12" x14ac:dyDescent="0.2">
      <c r="A1622">
        <v>2020</v>
      </c>
      <c r="B1622" s="1">
        <v>44127</v>
      </c>
      <c r="C1622" s="3">
        <f t="shared" si="50"/>
        <v>2020</v>
      </c>
      <c r="D1622" s="3">
        <f t="shared" si="51"/>
        <v>10</v>
      </c>
      <c r="E1622" s="2">
        <v>0.65416666666666667</v>
      </c>
      <c r="F1622" t="s">
        <v>48</v>
      </c>
      <c r="G1622" t="s">
        <v>49</v>
      </c>
      <c r="H1622" t="s">
        <v>766</v>
      </c>
      <c r="I1622" t="s">
        <v>582</v>
      </c>
      <c r="J1622" t="s">
        <v>592</v>
      </c>
      <c r="K1622" t="s">
        <v>862</v>
      </c>
      <c r="L1622" t="s">
        <v>842</v>
      </c>
    </row>
    <row r="1623" spans="1:12" x14ac:dyDescent="0.2">
      <c r="A1623">
        <v>2020</v>
      </c>
      <c r="B1623" s="1">
        <v>44127</v>
      </c>
      <c r="C1623" s="3">
        <f t="shared" si="50"/>
        <v>2020</v>
      </c>
      <c r="D1623" s="3">
        <f t="shared" si="51"/>
        <v>10</v>
      </c>
      <c r="E1623" s="2">
        <v>0.65694444444444444</v>
      </c>
      <c r="F1623" t="s">
        <v>12</v>
      </c>
      <c r="G1623" t="s">
        <v>13</v>
      </c>
      <c r="H1623" t="s">
        <v>780</v>
      </c>
      <c r="I1623" t="s">
        <v>334</v>
      </c>
      <c r="J1623" t="s">
        <v>593</v>
      </c>
      <c r="K1623" t="s">
        <v>862</v>
      </c>
      <c r="L1623" t="s">
        <v>842</v>
      </c>
    </row>
    <row r="1624" spans="1:12" x14ac:dyDescent="0.2">
      <c r="A1624">
        <v>2020</v>
      </c>
      <c r="B1624" s="1">
        <v>44129</v>
      </c>
      <c r="C1624" s="3">
        <f t="shared" si="50"/>
        <v>2020</v>
      </c>
      <c r="D1624" s="3">
        <f t="shared" si="51"/>
        <v>10</v>
      </c>
      <c r="E1624" s="2">
        <v>0.60555555555555551</v>
      </c>
      <c r="F1624" t="s">
        <v>44</v>
      </c>
      <c r="G1624" t="s">
        <v>45</v>
      </c>
      <c r="H1624" t="s">
        <v>777</v>
      </c>
      <c r="I1624" t="s">
        <v>117</v>
      </c>
      <c r="J1624" t="s">
        <v>593</v>
      </c>
      <c r="K1624" t="s">
        <v>862</v>
      </c>
      <c r="L1624" t="s">
        <v>137</v>
      </c>
    </row>
    <row r="1625" spans="1:12" x14ac:dyDescent="0.2">
      <c r="A1625">
        <v>2020</v>
      </c>
      <c r="B1625" s="1">
        <v>44130</v>
      </c>
      <c r="C1625" s="3">
        <f t="shared" si="50"/>
        <v>2020</v>
      </c>
      <c r="D1625" s="3">
        <f t="shared" si="51"/>
        <v>10</v>
      </c>
      <c r="E1625" s="2">
        <v>0.47499999999999998</v>
      </c>
      <c r="F1625" t="s">
        <v>44</v>
      </c>
      <c r="G1625" t="s">
        <v>45</v>
      </c>
      <c r="H1625" t="s">
        <v>777</v>
      </c>
      <c r="I1625" t="s">
        <v>117</v>
      </c>
      <c r="J1625" t="s">
        <v>593</v>
      </c>
      <c r="K1625" t="s">
        <v>862</v>
      </c>
      <c r="L1625" t="s">
        <v>842</v>
      </c>
    </row>
    <row r="1626" spans="1:12" x14ac:dyDescent="0.2">
      <c r="A1626">
        <v>2020</v>
      </c>
      <c r="B1626" s="1">
        <v>44130</v>
      </c>
      <c r="C1626" s="3">
        <f t="shared" si="50"/>
        <v>2020</v>
      </c>
      <c r="D1626" s="3">
        <f t="shared" si="51"/>
        <v>10</v>
      </c>
      <c r="E1626" s="2">
        <v>0.54166666666666663</v>
      </c>
      <c r="F1626" t="s">
        <v>86</v>
      </c>
      <c r="G1626" t="s">
        <v>87</v>
      </c>
      <c r="H1626" t="s">
        <v>780</v>
      </c>
      <c r="I1626" t="s">
        <v>590</v>
      </c>
      <c r="J1626" t="s">
        <v>593</v>
      </c>
      <c r="K1626" t="s">
        <v>862</v>
      </c>
      <c r="L1626" t="s">
        <v>843</v>
      </c>
    </row>
    <row r="1627" spans="1:12" x14ac:dyDescent="0.2">
      <c r="A1627">
        <v>2020</v>
      </c>
      <c r="B1627" s="1">
        <v>44131</v>
      </c>
      <c r="C1627" s="3">
        <f t="shared" si="50"/>
        <v>2020</v>
      </c>
      <c r="D1627" s="3">
        <f t="shared" si="51"/>
        <v>10</v>
      </c>
      <c r="E1627" s="2">
        <v>0.74305555555555558</v>
      </c>
      <c r="F1627" t="s">
        <v>86</v>
      </c>
      <c r="G1627" t="s">
        <v>87</v>
      </c>
      <c r="H1627" t="s">
        <v>780</v>
      </c>
      <c r="I1627" t="s">
        <v>590</v>
      </c>
      <c r="J1627" t="s">
        <v>593</v>
      </c>
      <c r="K1627" t="s">
        <v>862</v>
      </c>
      <c r="L1627" t="s">
        <v>843</v>
      </c>
    </row>
    <row r="1628" spans="1:12" x14ac:dyDescent="0.2">
      <c r="A1628">
        <v>2020</v>
      </c>
      <c r="B1628" s="1">
        <v>44132</v>
      </c>
      <c r="C1628" s="3">
        <f t="shared" si="50"/>
        <v>2020</v>
      </c>
      <c r="D1628" s="3">
        <f t="shared" si="51"/>
        <v>10</v>
      </c>
      <c r="E1628" s="2">
        <v>0.49513888888888891</v>
      </c>
      <c r="F1628" t="s">
        <v>12</v>
      </c>
      <c r="G1628" t="s">
        <v>13</v>
      </c>
      <c r="H1628" t="s">
        <v>780</v>
      </c>
      <c r="I1628" t="s">
        <v>334</v>
      </c>
      <c r="J1628" t="s">
        <v>592</v>
      </c>
      <c r="K1628" t="s">
        <v>862</v>
      </c>
      <c r="L1628" t="s">
        <v>843</v>
      </c>
    </row>
    <row r="1629" spans="1:12" x14ac:dyDescent="0.2">
      <c r="A1629">
        <v>2020</v>
      </c>
      <c r="B1629" s="1">
        <v>44132</v>
      </c>
      <c r="C1629" s="3">
        <f t="shared" si="50"/>
        <v>2020</v>
      </c>
      <c r="D1629" s="3">
        <f t="shared" si="51"/>
        <v>10</v>
      </c>
      <c r="E1629" s="2">
        <v>0.71666666666666667</v>
      </c>
      <c r="F1629" t="s">
        <v>95</v>
      </c>
      <c r="G1629" t="s">
        <v>96</v>
      </c>
      <c r="H1629" t="s">
        <v>780</v>
      </c>
      <c r="I1629" t="s">
        <v>8</v>
      </c>
      <c r="J1629" t="s">
        <v>593</v>
      </c>
      <c r="K1629" t="s">
        <v>862</v>
      </c>
      <c r="L1629" t="s">
        <v>845</v>
      </c>
    </row>
    <row r="1630" spans="1:12" x14ac:dyDescent="0.2">
      <c r="A1630">
        <v>2020</v>
      </c>
      <c r="B1630" s="1">
        <v>44132</v>
      </c>
      <c r="C1630" s="3">
        <f t="shared" si="50"/>
        <v>2020</v>
      </c>
      <c r="D1630" s="3">
        <f t="shared" si="51"/>
        <v>10</v>
      </c>
      <c r="E1630" s="2">
        <v>0.75</v>
      </c>
      <c r="F1630" t="s">
        <v>95</v>
      </c>
      <c r="G1630" t="s">
        <v>96</v>
      </c>
      <c r="H1630" t="s">
        <v>780</v>
      </c>
      <c r="I1630" t="s">
        <v>8</v>
      </c>
      <c r="J1630" t="s">
        <v>593</v>
      </c>
      <c r="K1630" t="s">
        <v>862</v>
      </c>
      <c r="L1630" t="s">
        <v>845</v>
      </c>
    </row>
    <row r="1631" spans="1:12" x14ac:dyDescent="0.2">
      <c r="A1631">
        <v>2020</v>
      </c>
      <c r="B1631" s="1">
        <v>44132</v>
      </c>
      <c r="C1631" s="3">
        <f t="shared" si="50"/>
        <v>2020</v>
      </c>
      <c r="D1631" s="3">
        <f t="shared" si="51"/>
        <v>10</v>
      </c>
      <c r="E1631" s="2">
        <v>0.90069444444444446</v>
      </c>
      <c r="F1631" t="s">
        <v>181</v>
      </c>
      <c r="G1631" t="s">
        <v>182</v>
      </c>
      <c r="H1631" t="s">
        <v>772</v>
      </c>
      <c r="I1631" t="s">
        <v>8</v>
      </c>
      <c r="J1631" t="s">
        <v>593</v>
      </c>
      <c r="K1631" t="s">
        <v>862</v>
      </c>
      <c r="L1631" t="s">
        <v>845</v>
      </c>
    </row>
    <row r="1632" spans="1:12" x14ac:dyDescent="0.2">
      <c r="A1632">
        <v>2020</v>
      </c>
      <c r="B1632" s="1">
        <v>44133</v>
      </c>
      <c r="C1632" s="3">
        <f t="shared" si="50"/>
        <v>2020</v>
      </c>
      <c r="D1632" s="3">
        <f t="shared" si="51"/>
        <v>10</v>
      </c>
      <c r="E1632" s="2">
        <v>8.3333333333333329E-2</v>
      </c>
      <c r="F1632" t="s">
        <v>63</v>
      </c>
      <c r="G1632" t="s">
        <v>64</v>
      </c>
      <c r="H1632" t="s">
        <v>772</v>
      </c>
      <c r="I1632" t="s">
        <v>8</v>
      </c>
      <c r="J1632" t="s">
        <v>593</v>
      </c>
      <c r="K1632" t="s">
        <v>862</v>
      </c>
      <c r="L1632" t="s">
        <v>845</v>
      </c>
    </row>
    <row r="1633" spans="1:12" x14ac:dyDescent="0.2">
      <c r="A1633">
        <v>2020</v>
      </c>
      <c r="B1633" s="1">
        <v>44133</v>
      </c>
      <c r="C1633" s="3">
        <f t="shared" si="50"/>
        <v>2020</v>
      </c>
      <c r="D1633" s="3">
        <f t="shared" si="51"/>
        <v>10</v>
      </c>
      <c r="E1633" s="2">
        <v>0.34375</v>
      </c>
      <c r="F1633" t="s">
        <v>10</v>
      </c>
      <c r="G1633" t="s">
        <v>11</v>
      </c>
      <c r="H1633" t="s">
        <v>772</v>
      </c>
      <c r="I1633" t="s">
        <v>8</v>
      </c>
      <c r="J1633" t="s">
        <v>593</v>
      </c>
      <c r="K1633" t="s">
        <v>862</v>
      </c>
      <c r="L1633" t="s">
        <v>845</v>
      </c>
    </row>
    <row r="1634" spans="1:12" x14ac:dyDescent="0.2">
      <c r="A1634">
        <v>2020</v>
      </c>
      <c r="B1634" s="1">
        <v>44136</v>
      </c>
      <c r="C1634" s="3">
        <f t="shared" si="50"/>
        <v>2020</v>
      </c>
      <c r="D1634" s="3">
        <f t="shared" si="51"/>
        <v>11</v>
      </c>
      <c r="E1634" s="2">
        <v>0.75</v>
      </c>
      <c r="F1634" t="s">
        <v>48</v>
      </c>
      <c r="G1634" t="s">
        <v>49</v>
      </c>
      <c r="H1634" t="s">
        <v>766</v>
      </c>
      <c r="I1634" t="s">
        <v>582</v>
      </c>
      <c r="J1634" t="s">
        <v>593</v>
      </c>
      <c r="K1634" t="s">
        <v>862</v>
      </c>
      <c r="L1634" t="s">
        <v>842</v>
      </c>
    </row>
    <row r="1635" spans="1:12" x14ac:dyDescent="0.2">
      <c r="A1635">
        <v>2020</v>
      </c>
      <c r="B1635" s="1">
        <v>44142</v>
      </c>
      <c r="C1635" s="3">
        <f t="shared" si="50"/>
        <v>2020</v>
      </c>
      <c r="D1635" s="3">
        <f t="shared" si="51"/>
        <v>11</v>
      </c>
      <c r="E1635" s="2">
        <v>0.73611111111111116</v>
      </c>
      <c r="F1635" t="s">
        <v>275</v>
      </c>
      <c r="G1635" t="s">
        <v>276</v>
      </c>
      <c r="H1635" t="s">
        <v>782</v>
      </c>
      <c r="I1635" t="s">
        <v>117</v>
      </c>
      <c r="J1635" t="s">
        <v>592</v>
      </c>
      <c r="K1635" t="s">
        <v>862</v>
      </c>
      <c r="L1635" t="s">
        <v>843</v>
      </c>
    </row>
    <row r="1636" spans="1:12" x14ac:dyDescent="0.2">
      <c r="A1636">
        <v>2020</v>
      </c>
      <c r="B1636" s="1">
        <v>44150</v>
      </c>
      <c r="C1636" s="3">
        <f t="shared" si="50"/>
        <v>2020</v>
      </c>
      <c r="D1636" s="3">
        <f t="shared" si="51"/>
        <v>11</v>
      </c>
      <c r="E1636" s="2">
        <v>0.47916666666666669</v>
      </c>
      <c r="F1636" t="s">
        <v>412</v>
      </c>
      <c r="G1636" t="s">
        <v>413</v>
      </c>
      <c r="H1636" t="s">
        <v>774</v>
      </c>
      <c r="I1636" t="s">
        <v>582</v>
      </c>
      <c r="J1636" t="s">
        <v>593</v>
      </c>
      <c r="K1636" t="s">
        <v>862</v>
      </c>
      <c r="L1636" t="s">
        <v>842</v>
      </c>
    </row>
    <row r="1637" spans="1:12" x14ac:dyDescent="0.2">
      <c r="A1637">
        <v>2020</v>
      </c>
      <c r="B1637" s="1">
        <v>44150</v>
      </c>
      <c r="C1637" s="3">
        <f t="shared" si="50"/>
        <v>2020</v>
      </c>
      <c r="D1637" s="3">
        <f t="shared" si="51"/>
        <v>11</v>
      </c>
      <c r="E1637" s="2">
        <v>0.52083333333333337</v>
      </c>
      <c r="F1637" t="s">
        <v>254</v>
      </c>
      <c r="G1637" t="s">
        <v>90</v>
      </c>
      <c r="H1637" t="s">
        <v>770</v>
      </c>
      <c r="I1637" t="s">
        <v>582</v>
      </c>
      <c r="J1637" t="s">
        <v>593</v>
      </c>
      <c r="K1637" t="s">
        <v>862</v>
      </c>
      <c r="L1637" t="s">
        <v>842</v>
      </c>
    </row>
    <row r="1638" spans="1:12" x14ac:dyDescent="0.2">
      <c r="A1638">
        <v>2020</v>
      </c>
      <c r="B1638" s="1">
        <v>44150</v>
      </c>
      <c r="C1638" s="3">
        <f t="shared" si="50"/>
        <v>2020</v>
      </c>
      <c r="D1638" s="3">
        <f t="shared" si="51"/>
        <v>11</v>
      </c>
      <c r="E1638" s="2">
        <v>0.61944444444444446</v>
      </c>
      <c r="F1638" t="s">
        <v>48</v>
      </c>
      <c r="G1638" t="s">
        <v>49</v>
      </c>
      <c r="H1638" t="s">
        <v>766</v>
      </c>
      <c r="I1638" t="s">
        <v>582</v>
      </c>
      <c r="J1638" t="s">
        <v>593</v>
      </c>
      <c r="K1638" t="s">
        <v>862</v>
      </c>
      <c r="L1638" t="s">
        <v>842</v>
      </c>
    </row>
    <row r="1639" spans="1:12" x14ac:dyDescent="0.2">
      <c r="A1639">
        <v>2020</v>
      </c>
      <c r="B1639" s="1">
        <v>44150</v>
      </c>
      <c r="C1639" s="3">
        <f t="shared" si="50"/>
        <v>2020</v>
      </c>
      <c r="D1639" s="3">
        <f t="shared" si="51"/>
        <v>11</v>
      </c>
      <c r="E1639" s="2">
        <v>0.63055555555555554</v>
      </c>
      <c r="F1639" t="s">
        <v>48</v>
      </c>
      <c r="G1639" t="s">
        <v>49</v>
      </c>
      <c r="H1639" t="s">
        <v>766</v>
      </c>
      <c r="I1639" t="s">
        <v>582</v>
      </c>
      <c r="J1639" t="s">
        <v>593</v>
      </c>
      <c r="K1639" t="s">
        <v>862</v>
      </c>
      <c r="L1639" t="s">
        <v>842</v>
      </c>
    </row>
    <row r="1640" spans="1:12" x14ac:dyDescent="0.2">
      <c r="A1640">
        <v>2020</v>
      </c>
      <c r="B1640" s="1">
        <v>44150</v>
      </c>
      <c r="C1640" s="3">
        <f t="shared" si="50"/>
        <v>2020</v>
      </c>
      <c r="D1640" s="3">
        <f t="shared" si="51"/>
        <v>11</v>
      </c>
      <c r="E1640" s="2">
        <v>0.65069444444444446</v>
      </c>
      <c r="F1640" t="s">
        <v>254</v>
      </c>
      <c r="G1640" t="s">
        <v>90</v>
      </c>
      <c r="H1640" t="s">
        <v>770</v>
      </c>
      <c r="I1640" t="s">
        <v>582</v>
      </c>
      <c r="J1640" t="s">
        <v>593</v>
      </c>
      <c r="K1640" t="s">
        <v>862</v>
      </c>
      <c r="L1640" t="s">
        <v>842</v>
      </c>
    </row>
    <row r="1641" spans="1:12" x14ac:dyDescent="0.2">
      <c r="A1641">
        <v>2020</v>
      </c>
      <c r="B1641" s="1">
        <v>44150</v>
      </c>
      <c r="C1641" s="3">
        <f t="shared" si="50"/>
        <v>2020</v>
      </c>
      <c r="D1641" s="3">
        <f t="shared" si="51"/>
        <v>11</v>
      </c>
      <c r="E1641" s="2">
        <v>0.96180555555555558</v>
      </c>
      <c r="F1641" t="s">
        <v>266</v>
      </c>
      <c r="G1641" t="s">
        <v>267</v>
      </c>
      <c r="H1641" t="s">
        <v>767</v>
      </c>
      <c r="I1641" t="s">
        <v>34</v>
      </c>
      <c r="J1641" t="s">
        <v>593</v>
      </c>
      <c r="K1641" t="s">
        <v>862</v>
      </c>
      <c r="L1641" t="s">
        <v>842</v>
      </c>
    </row>
    <row r="1642" spans="1:12" x14ac:dyDescent="0.2">
      <c r="A1642">
        <v>2020</v>
      </c>
      <c r="B1642" s="1">
        <v>44165</v>
      </c>
      <c r="C1642" s="3">
        <f t="shared" si="50"/>
        <v>2020</v>
      </c>
      <c r="D1642" s="3">
        <f t="shared" si="51"/>
        <v>11</v>
      </c>
      <c r="E1642" s="2">
        <v>0.68333333333333335</v>
      </c>
      <c r="F1642" t="s">
        <v>266</v>
      </c>
      <c r="G1642" t="s">
        <v>267</v>
      </c>
      <c r="H1642" t="s">
        <v>767</v>
      </c>
      <c r="I1642" t="s">
        <v>34</v>
      </c>
      <c r="J1642" t="s">
        <v>593</v>
      </c>
      <c r="K1642" t="s">
        <v>862</v>
      </c>
      <c r="L1642" t="s">
        <v>842</v>
      </c>
    </row>
    <row r="1643" spans="1:12" x14ac:dyDescent="0.2">
      <c r="A1643">
        <v>2020</v>
      </c>
      <c r="B1643" s="1">
        <v>44166</v>
      </c>
      <c r="C1643" s="3">
        <f t="shared" si="50"/>
        <v>2020</v>
      </c>
      <c r="D1643" s="3">
        <f t="shared" si="51"/>
        <v>12</v>
      </c>
      <c r="E1643" s="2">
        <v>0.52222222222222225</v>
      </c>
      <c r="F1643" t="s">
        <v>48</v>
      </c>
      <c r="G1643" t="s">
        <v>49</v>
      </c>
      <c r="H1643" t="s">
        <v>766</v>
      </c>
      <c r="I1643" t="s">
        <v>582</v>
      </c>
      <c r="J1643" t="s">
        <v>593</v>
      </c>
      <c r="K1643" t="s">
        <v>862</v>
      </c>
      <c r="L1643" t="s">
        <v>843</v>
      </c>
    </row>
    <row r="1644" spans="1:12" x14ac:dyDescent="0.2">
      <c r="A1644">
        <v>2020</v>
      </c>
      <c r="B1644" s="1">
        <v>44168</v>
      </c>
      <c r="C1644" s="3">
        <f t="shared" si="50"/>
        <v>2020</v>
      </c>
      <c r="D1644" s="3">
        <f t="shared" si="51"/>
        <v>12</v>
      </c>
      <c r="E1644" s="2">
        <v>3.0555555555555555E-2</v>
      </c>
      <c r="F1644" t="s">
        <v>44</v>
      </c>
      <c r="G1644" t="s">
        <v>45</v>
      </c>
      <c r="H1644" t="s">
        <v>777</v>
      </c>
      <c r="I1644" t="s">
        <v>117</v>
      </c>
      <c r="J1644" t="s">
        <v>593</v>
      </c>
      <c r="K1644" t="s">
        <v>862</v>
      </c>
      <c r="L1644" t="s">
        <v>137</v>
      </c>
    </row>
    <row r="1645" spans="1:12" x14ac:dyDescent="0.2">
      <c r="A1645">
        <v>2020</v>
      </c>
      <c r="B1645" s="1">
        <v>44168</v>
      </c>
      <c r="C1645" s="3">
        <f t="shared" si="50"/>
        <v>2020</v>
      </c>
      <c r="D1645" s="3">
        <f t="shared" si="51"/>
        <v>12</v>
      </c>
      <c r="E1645" s="2">
        <v>0.45624999999999999</v>
      </c>
      <c r="F1645" t="s">
        <v>44</v>
      </c>
      <c r="G1645" t="s">
        <v>45</v>
      </c>
      <c r="H1645" t="s">
        <v>777</v>
      </c>
      <c r="I1645" t="s">
        <v>117</v>
      </c>
      <c r="J1645" t="s">
        <v>593</v>
      </c>
      <c r="K1645" t="s">
        <v>862</v>
      </c>
      <c r="L1645" t="s">
        <v>137</v>
      </c>
    </row>
    <row r="1646" spans="1:12" x14ac:dyDescent="0.2">
      <c r="A1646">
        <v>2020</v>
      </c>
      <c r="B1646" s="1">
        <v>44170</v>
      </c>
      <c r="C1646" s="3">
        <f t="shared" si="50"/>
        <v>2020</v>
      </c>
      <c r="D1646" s="3">
        <f t="shared" si="51"/>
        <v>12</v>
      </c>
      <c r="E1646" s="2">
        <v>0.69444444444444442</v>
      </c>
      <c r="F1646" t="s">
        <v>266</v>
      </c>
      <c r="G1646" t="s">
        <v>267</v>
      </c>
      <c r="H1646" t="s">
        <v>767</v>
      </c>
      <c r="I1646" t="s">
        <v>34</v>
      </c>
      <c r="J1646" t="s">
        <v>593</v>
      </c>
      <c r="K1646" t="s">
        <v>862</v>
      </c>
      <c r="L1646" t="s">
        <v>842</v>
      </c>
    </row>
    <row r="1647" spans="1:12" x14ac:dyDescent="0.2">
      <c r="A1647">
        <v>2020</v>
      </c>
      <c r="B1647" s="1">
        <v>44172</v>
      </c>
      <c r="C1647" s="3">
        <f t="shared" si="50"/>
        <v>2020</v>
      </c>
      <c r="D1647" s="3">
        <f t="shared" si="51"/>
        <v>12</v>
      </c>
      <c r="E1647" s="2">
        <v>0.75694444444444442</v>
      </c>
      <c r="F1647" t="s">
        <v>44</v>
      </c>
      <c r="G1647" t="s">
        <v>45</v>
      </c>
      <c r="H1647" t="s">
        <v>777</v>
      </c>
      <c r="I1647" t="s">
        <v>117</v>
      </c>
      <c r="J1647" t="s">
        <v>593</v>
      </c>
      <c r="K1647" t="s">
        <v>862</v>
      </c>
      <c r="L1647" t="s">
        <v>137</v>
      </c>
    </row>
    <row r="1648" spans="1:12" x14ac:dyDescent="0.2">
      <c r="A1648">
        <v>2020</v>
      </c>
      <c r="B1648" s="1">
        <v>44178</v>
      </c>
      <c r="C1648" s="3">
        <f t="shared" si="50"/>
        <v>2020</v>
      </c>
      <c r="D1648" s="3">
        <f t="shared" si="51"/>
        <v>12</v>
      </c>
      <c r="E1648" s="2">
        <v>0.28263888888888888</v>
      </c>
      <c r="F1648" t="s">
        <v>44</v>
      </c>
      <c r="G1648" t="s">
        <v>45</v>
      </c>
      <c r="H1648" t="s">
        <v>777</v>
      </c>
      <c r="I1648" t="s">
        <v>117</v>
      </c>
      <c r="J1648" t="s">
        <v>798</v>
      </c>
      <c r="K1648" t="s">
        <v>862</v>
      </c>
      <c r="L1648" t="s">
        <v>843</v>
      </c>
    </row>
    <row r="1649" spans="1:12" x14ac:dyDescent="0.2">
      <c r="A1649">
        <v>2020</v>
      </c>
      <c r="B1649" s="1">
        <v>44189</v>
      </c>
      <c r="C1649" s="3">
        <f t="shared" si="50"/>
        <v>2020</v>
      </c>
      <c r="D1649" s="3">
        <f t="shared" si="51"/>
        <v>12</v>
      </c>
      <c r="E1649" s="2">
        <v>0.98611111111111116</v>
      </c>
      <c r="F1649" t="s">
        <v>106</v>
      </c>
      <c r="G1649" t="s">
        <v>107</v>
      </c>
      <c r="H1649" t="s">
        <v>767</v>
      </c>
      <c r="I1649" t="s">
        <v>582</v>
      </c>
      <c r="J1649" t="s">
        <v>593</v>
      </c>
      <c r="K1649" t="s">
        <v>862</v>
      </c>
      <c r="L1649" t="s">
        <v>843</v>
      </c>
    </row>
    <row r="1650" spans="1:12" x14ac:dyDescent="0.2">
      <c r="A1650">
        <v>2020</v>
      </c>
      <c r="B1650" s="1">
        <v>44190</v>
      </c>
      <c r="C1650" s="3">
        <f t="shared" si="50"/>
        <v>2020</v>
      </c>
      <c r="D1650" s="3">
        <f t="shared" si="51"/>
        <v>12</v>
      </c>
      <c r="E1650" s="2">
        <v>0.3298611111111111</v>
      </c>
      <c r="F1650" t="s">
        <v>266</v>
      </c>
      <c r="G1650" t="s">
        <v>267</v>
      </c>
      <c r="H1650" t="s">
        <v>767</v>
      </c>
      <c r="I1650" t="s">
        <v>34</v>
      </c>
      <c r="J1650" t="s">
        <v>593</v>
      </c>
      <c r="K1650" t="s">
        <v>862</v>
      </c>
      <c r="L1650" t="s">
        <v>843</v>
      </c>
    </row>
    <row r="1651" spans="1:12" x14ac:dyDescent="0.2">
      <c r="A1651">
        <v>2021</v>
      </c>
      <c r="B1651" s="1">
        <v>44206</v>
      </c>
      <c r="C1651" s="3">
        <f t="shared" si="50"/>
        <v>2021</v>
      </c>
      <c r="D1651" s="3">
        <f t="shared" si="51"/>
        <v>1</v>
      </c>
      <c r="E1651" s="2">
        <v>0.94722222222222219</v>
      </c>
      <c r="F1651" t="s">
        <v>12</v>
      </c>
      <c r="G1651" t="s">
        <v>13</v>
      </c>
      <c r="H1651" t="s">
        <v>780</v>
      </c>
      <c r="I1651" t="s">
        <v>334</v>
      </c>
      <c r="J1651" t="s">
        <v>593</v>
      </c>
      <c r="K1651" t="s">
        <v>862</v>
      </c>
      <c r="L1651" t="s">
        <v>843</v>
      </c>
    </row>
    <row r="1652" spans="1:12" x14ac:dyDescent="0.2">
      <c r="A1652">
        <v>2021</v>
      </c>
      <c r="B1652" s="1">
        <v>44207</v>
      </c>
      <c r="C1652" s="3">
        <f t="shared" si="50"/>
        <v>2021</v>
      </c>
      <c r="D1652" s="3">
        <f t="shared" si="51"/>
        <v>1</v>
      </c>
      <c r="E1652" s="2">
        <v>0.20833333333333334</v>
      </c>
      <c r="F1652" t="s">
        <v>558</v>
      </c>
      <c r="G1652" t="s">
        <v>373</v>
      </c>
      <c r="H1652" t="s">
        <v>780</v>
      </c>
      <c r="I1652" t="s">
        <v>8</v>
      </c>
      <c r="J1652" t="s">
        <v>593</v>
      </c>
      <c r="K1652" t="s">
        <v>862</v>
      </c>
      <c r="L1652" t="s">
        <v>843</v>
      </c>
    </row>
    <row r="1653" spans="1:12" x14ac:dyDescent="0.2">
      <c r="A1653">
        <v>2021</v>
      </c>
      <c r="B1653" s="1">
        <v>44208</v>
      </c>
      <c r="C1653" s="3">
        <f t="shared" si="50"/>
        <v>2021</v>
      </c>
      <c r="D1653" s="3">
        <f t="shared" si="51"/>
        <v>1</v>
      </c>
      <c r="E1653" s="2">
        <v>0.85416666666666663</v>
      </c>
      <c r="F1653" t="s">
        <v>145</v>
      </c>
      <c r="G1653" t="s">
        <v>146</v>
      </c>
      <c r="H1653" t="s">
        <v>778</v>
      </c>
      <c r="I1653" t="s">
        <v>117</v>
      </c>
      <c r="J1653" t="s">
        <v>593</v>
      </c>
      <c r="K1653" t="s">
        <v>862</v>
      </c>
      <c r="L1653" t="s">
        <v>842</v>
      </c>
    </row>
    <row r="1654" spans="1:12" x14ac:dyDescent="0.2">
      <c r="A1654">
        <v>2021</v>
      </c>
      <c r="B1654" s="1">
        <v>44208</v>
      </c>
      <c r="C1654" s="3">
        <f t="shared" si="50"/>
        <v>2021</v>
      </c>
      <c r="D1654" s="3">
        <f t="shared" si="51"/>
        <v>1</v>
      </c>
      <c r="E1654" s="2">
        <v>0.86527777777777781</v>
      </c>
      <c r="F1654" t="s">
        <v>281</v>
      </c>
      <c r="G1654" t="s">
        <v>282</v>
      </c>
      <c r="H1654" t="s">
        <v>778</v>
      </c>
      <c r="I1654" t="s">
        <v>117</v>
      </c>
      <c r="J1654" t="s">
        <v>593</v>
      </c>
      <c r="K1654" t="s">
        <v>862</v>
      </c>
      <c r="L1654" t="s">
        <v>842</v>
      </c>
    </row>
    <row r="1655" spans="1:12" x14ac:dyDescent="0.2">
      <c r="A1655">
        <v>2021</v>
      </c>
      <c r="B1655" s="1">
        <v>44208</v>
      </c>
      <c r="C1655" s="3">
        <f t="shared" si="50"/>
        <v>2021</v>
      </c>
      <c r="D1655" s="3">
        <f t="shared" si="51"/>
        <v>1</v>
      </c>
      <c r="E1655" s="2">
        <v>0.99236111111111114</v>
      </c>
      <c r="F1655" t="s">
        <v>145</v>
      </c>
      <c r="G1655" t="s">
        <v>146</v>
      </c>
      <c r="H1655" t="s">
        <v>778</v>
      </c>
      <c r="I1655" t="s">
        <v>117</v>
      </c>
      <c r="J1655" t="s">
        <v>593</v>
      </c>
      <c r="K1655" t="s">
        <v>862</v>
      </c>
      <c r="L1655" t="s">
        <v>842</v>
      </c>
    </row>
    <row r="1656" spans="1:12" x14ac:dyDescent="0.2">
      <c r="A1656">
        <v>2021</v>
      </c>
      <c r="B1656" s="1">
        <v>44208</v>
      </c>
      <c r="C1656" s="3">
        <f t="shared" si="50"/>
        <v>2021</v>
      </c>
      <c r="D1656" s="3">
        <f t="shared" si="51"/>
        <v>1</v>
      </c>
      <c r="E1656" s="2">
        <v>0.99305555555555558</v>
      </c>
      <c r="F1656" t="s">
        <v>145</v>
      </c>
      <c r="G1656" t="s">
        <v>146</v>
      </c>
      <c r="H1656" t="s">
        <v>778</v>
      </c>
      <c r="I1656" t="s">
        <v>117</v>
      </c>
      <c r="J1656" t="s">
        <v>828</v>
      </c>
      <c r="K1656" t="s">
        <v>862</v>
      </c>
      <c r="L1656" t="s">
        <v>842</v>
      </c>
    </row>
    <row r="1657" spans="1:12" x14ac:dyDescent="0.2">
      <c r="A1657">
        <v>2021</v>
      </c>
      <c r="B1657" s="1">
        <v>44209</v>
      </c>
      <c r="C1657" s="3">
        <f t="shared" si="50"/>
        <v>2021</v>
      </c>
      <c r="D1657" s="3">
        <f t="shared" si="51"/>
        <v>1</v>
      </c>
      <c r="E1657" s="2">
        <v>0.15486111111111112</v>
      </c>
      <c r="F1657" t="s">
        <v>616</v>
      </c>
      <c r="G1657" t="s">
        <v>617</v>
      </c>
      <c r="H1657" t="s">
        <v>778</v>
      </c>
      <c r="I1657" t="s">
        <v>117</v>
      </c>
      <c r="J1657" t="s">
        <v>593</v>
      </c>
      <c r="K1657" t="s">
        <v>862</v>
      </c>
      <c r="L1657" t="s">
        <v>842</v>
      </c>
    </row>
    <row r="1658" spans="1:12" x14ac:dyDescent="0.2">
      <c r="A1658">
        <v>2021</v>
      </c>
      <c r="B1658" s="1">
        <v>44215</v>
      </c>
      <c r="C1658" s="3">
        <f t="shared" si="50"/>
        <v>2021</v>
      </c>
      <c r="D1658" s="3">
        <f t="shared" si="51"/>
        <v>1</v>
      </c>
      <c r="E1658" s="2">
        <v>0.11666666666666667</v>
      </c>
      <c r="F1658" t="s">
        <v>44</v>
      </c>
      <c r="G1658" t="s">
        <v>45</v>
      </c>
      <c r="H1658" t="s">
        <v>777</v>
      </c>
      <c r="I1658" t="s">
        <v>117</v>
      </c>
      <c r="J1658" t="s">
        <v>593</v>
      </c>
      <c r="K1658" t="s">
        <v>862</v>
      </c>
      <c r="L1658" t="s">
        <v>842</v>
      </c>
    </row>
    <row r="1659" spans="1:12" x14ac:dyDescent="0.2">
      <c r="A1659">
        <v>2021</v>
      </c>
      <c r="B1659" s="1">
        <v>44215</v>
      </c>
      <c r="C1659" s="3">
        <f t="shared" si="50"/>
        <v>2021</v>
      </c>
      <c r="D1659" s="3">
        <f t="shared" si="51"/>
        <v>1</v>
      </c>
      <c r="E1659" s="2">
        <v>0.39652777777777776</v>
      </c>
      <c r="F1659" t="s">
        <v>44</v>
      </c>
      <c r="G1659" t="s">
        <v>45</v>
      </c>
      <c r="H1659" t="s">
        <v>777</v>
      </c>
      <c r="I1659" t="s">
        <v>117</v>
      </c>
      <c r="J1659" t="s">
        <v>593</v>
      </c>
      <c r="K1659" t="s">
        <v>862</v>
      </c>
      <c r="L1659" t="s">
        <v>842</v>
      </c>
    </row>
    <row r="1660" spans="1:12" x14ac:dyDescent="0.2">
      <c r="A1660">
        <v>2021</v>
      </c>
      <c r="B1660" s="1">
        <v>44222</v>
      </c>
      <c r="C1660" s="3">
        <f t="shared" si="50"/>
        <v>2021</v>
      </c>
      <c r="D1660" s="3">
        <f t="shared" si="51"/>
        <v>1</v>
      </c>
      <c r="E1660" s="2">
        <v>0.86736111111111114</v>
      </c>
      <c r="F1660" t="s">
        <v>44</v>
      </c>
      <c r="G1660" t="s">
        <v>45</v>
      </c>
      <c r="H1660" t="s">
        <v>777</v>
      </c>
      <c r="I1660" t="s">
        <v>117</v>
      </c>
      <c r="J1660" t="s">
        <v>593</v>
      </c>
      <c r="K1660" t="s">
        <v>862</v>
      </c>
      <c r="L1660" t="s">
        <v>843</v>
      </c>
    </row>
    <row r="1661" spans="1:12" x14ac:dyDescent="0.2">
      <c r="A1661">
        <v>2021</v>
      </c>
      <c r="B1661" s="1">
        <v>44237</v>
      </c>
      <c r="C1661" s="3">
        <f t="shared" si="50"/>
        <v>2021</v>
      </c>
      <c r="D1661" s="3">
        <f t="shared" si="51"/>
        <v>2</v>
      </c>
      <c r="E1661" s="2">
        <v>0.625</v>
      </c>
      <c r="F1661" t="s">
        <v>12</v>
      </c>
      <c r="G1661" t="s">
        <v>13</v>
      </c>
      <c r="H1661" t="s">
        <v>780</v>
      </c>
      <c r="I1661" t="s">
        <v>334</v>
      </c>
      <c r="J1661" t="s">
        <v>593</v>
      </c>
      <c r="K1661" t="s">
        <v>862</v>
      </c>
      <c r="L1661" t="s">
        <v>843</v>
      </c>
    </row>
    <row r="1662" spans="1:12" x14ac:dyDescent="0.2">
      <c r="A1662">
        <v>2021</v>
      </c>
      <c r="B1662" s="1">
        <v>44239</v>
      </c>
      <c r="C1662" s="3">
        <f t="shared" si="50"/>
        <v>2021</v>
      </c>
      <c r="D1662" s="3">
        <f t="shared" si="51"/>
        <v>2</v>
      </c>
      <c r="E1662" s="2">
        <v>0.875</v>
      </c>
      <c r="F1662" t="s">
        <v>281</v>
      </c>
      <c r="G1662" t="s">
        <v>282</v>
      </c>
      <c r="H1662" t="s">
        <v>778</v>
      </c>
      <c r="I1662" t="s">
        <v>117</v>
      </c>
      <c r="J1662" t="s">
        <v>593</v>
      </c>
      <c r="K1662" t="s">
        <v>862</v>
      </c>
      <c r="L1662" t="s">
        <v>843</v>
      </c>
    </row>
    <row r="1663" spans="1:12" x14ac:dyDescent="0.2">
      <c r="A1663">
        <v>2021</v>
      </c>
      <c r="B1663" s="1">
        <v>44240</v>
      </c>
      <c r="C1663" s="3">
        <f t="shared" si="50"/>
        <v>2021</v>
      </c>
      <c r="D1663" s="3">
        <f t="shared" si="51"/>
        <v>2</v>
      </c>
      <c r="E1663" s="2">
        <v>0.35555555555555557</v>
      </c>
      <c r="F1663" t="s">
        <v>10</v>
      </c>
      <c r="G1663" t="s">
        <v>11</v>
      </c>
      <c r="H1663" t="s">
        <v>772</v>
      </c>
      <c r="I1663" t="s">
        <v>8</v>
      </c>
      <c r="J1663" t="s">
        <v>593</v>
      </c>
      <c r="K1663" t="s">
        <v>862</v>
      </c>
      <c r="L1663" t="s">
        <v>843</v>
      </c>
    </row>
    <row r="1664" spans="1:12" x14ac:dyDescent="0.2">
      <c r="A1664">
        <v>2021</v>
      </c>
      <c r="B1664" s="1">
        <v>44240</v>
      </c>
      <c r="C1664" s="3">
        <f t="shared" si="50"/>
        <v>2021</v>
      </c>
      <c r="D1664" s="3">
        <f t="shared" si="51"/>
        <v>2</v>
      </c>
      <c r="E1664" s="2">
        <v>0.41388888888888886</v>
      </c>
      <c r="F1664" t="s">
        <v>145</v>
      </c>
      <c r="G1664" t="s">
        <v>146</v>
      </c>
      <c r="H1664" t="s">
        <v>778</v>
      </c>
      <c r="I1664" t="s">
        <v>117</v>
      </c>
      <c r="J1664" t="s">
        <v>593</v>
      </c>
      <c r="K1664" t="s">
        <v>862</v>
      </c>
      <c r="L1664" t="s">
        <v>843</v>
      </c>
    </row>
    <row r="1665" spans="1:12" x14ac:dyDescent="0.2">
      <c r="A1665">
        <v>2021</v>
      </c>
      <c r="B1665" s="1">
        <v>44240</v>
      </c>
      <c r="C1665" s="3">
        <f t="shared" si="50"/>
        <v>2021</v>
      </c>
      <c r="D1665" s="3">
        <f t="shared" si="51"/>
        <v>2</v>
      </c>
      <c r="E1665" s="2">
        <v>0.5625</v>
      </c>
      <c r="F1665" t="s">
        <v>324</v>
      </c>
      <c r="G1665" t="s">
        <v>325</v>
      </c>
      <c r="H1665" t="s">
        <v>774</v>
      </c>
      <c r="I1665" t="s">
        <v>582</v>
      </c>
      <c r="J1665" t="s">
        <v>593</v>
      </c>
      <c r="K1665" t="s">
        <v>862</v>
      </c>
      <c r="L1665" t="s">
        <v>843</v>
      </c>
    </row>
    <row r="1666" spans="1:12" x14ac:dyDescent="0.2">
      <c r="A1666">
        <v>2021</v>
      </c>
      <c r="B1666" s="1">
        <v>44241</v>
      </c>
      <c r="C1666" s="3">
        <f t="shared" si="50"/>
        <v>2021</v>
      </c>
      <c r="D1666" s="3">
        <f t="shared" si="51"/>
        <v>2</v>
      </c>
      <c r="E1666" s="2">
        <v>0.83333333333333337</v>
      </c>
      <c r="F1666" t="s">
        <v>618</v>
      </c>
      <c r="G1666" t="s">
        <v>619</v>
      </c>
      <c r="H1666" t="s">
        <v>841</v>
      </c>
      <c r="I1666" t="s">
        <v>210</v>
      </c>
      <c r="J1666" t="s">
        <v>799</v>
      </c>
      <c r="K1666" t="s">
        <v>862</v>
      </c>
      <c r="L1666" t="s">
        <v>843</v>
      </c>
    </row>
    <row r="1667" spans="1:12" x14ac:dyDescent="0.2">
      <c r="A1667">
        <v>2021</v>
      </c>
      <c r="B1667" s="1">
        <v>44242</v>
      </c>
      <c r="C1667" s="3">
        <f t="shared" ref="C1667:C1730" si="52">YEAR(B1667)</f>
        <v>2021</v>
      </c>
      <c r="D1667" s="3">
        <f t="shared" ref="D1667:D1730" si="53">MONTH(B1667)</f>
        <v>2</v>
      </c>
      <c r="E1667" s="2">
        <v>0</v>
      </c>
      <c r="F1667" t="s">
        <v>12</v>
      </c>
      <c r="G1667" t="s">
        <v>13</v>
      </c>
      <c r="H1667" t="s">
        <v>780</v>
      </c>
      <c r="I1667" t="s">
        <v>334</v>
      </c>
      <c r="J1667" t="s">
        <v>799</v>
      </c>
      <c r="K1667" t="s">
        <v>862</v>
      </c>
      <c r="L1667" t="s">
        <v>843</v>
      </c>
    </row>
    <row r="1668" spans="1:12" x14ac:dyDescent="0.2">
      <c r="A1668">
        <v>2021</v>
      </c>
      <c r="B1668" s="1">
        <v>44242</v>
      </c>
      <c r="C1668" s="3">
        <f t="shared" si="52"/>
        <v>2021</v>
      </c>
      <c r="D1668" s="3">
        <f t="shared" si="53"/>
        <v>2</v>
      </c>
      <c r="E1668" s="2">
        <v>5.5555555555555552E-2</v>
      </c>
      <c r="F1668" t="s">
        <v>12</v>
      </c>
      <c r="G1668" t="s">
        <v>13</v>
      </c>
      <c r="H1668" t="s">
        <v>780</v>
      </c>
      <c r="I1668" t="s">
        <v>334</v>
      </c>
      <c r="J1668" t="s">
        <v>620</v>
      </c>
      <c r="K1668" t="s">
        <v>862</v>
      </c>
      <c r="L1668" t="s">
        <v>843</v>
      </c>
    </row>
    <row r="1669" spans="1:12" x14ac:dyDescent="0.2">
      <c r="A1669">
        <v>2021</v>
      </c>
      <c r="B1669" s="1">
        <v>44242</v>
      </c>
      <c r="C1669" s="3">
        <f t="shared" si="52"/>
        <v>2021</v>
      </c>
      <c r="D1669" s="3">
        <f t="shared" si="53"/>
        <v>2</v>
      </c>
      <c r="E1669" s="2">
        <v>5.5555555555555552E-2</v>
      </c>
      <c r="F1669" t="s">
        <v>12</v>
      </c>
      <c r="G1669" t="s">
        <v>13</v>
      </c>
      <c r="H1669" t="s">
        <v>780</v>
      </c>
      <c r="I1669" t="s">
        <v>334</v>
      </c>
      <c r="J1669" t="s">
        <v>799</v>
      </c>
      <c r="K1669" t="s">
        <v>862</v>
      </c>
      <c r="L1669" t="s">
        <v>843</v>
      </c>
    </row>
    <row r="1670" spans="1:12" x14ac:dyDescent="0.2">
      <c r="A1670">
        <v>2021</v>
      </c>
      <c r="B1670" s="1">
        <v>44242</v>
      </c>
      <c r="C1670" s="3">
        <f t="shared" si="52"/>
        <v>2021</v>
      </c>
      <c r="D1670" s="3">
        <f t="shared" si="53"/>
        <v>2</v>
      </c>
      <c r="E1670" s="2">
        <v>5.5555555555555552E-2</v>
      </c>
      <c r="F1670" t="s">
        <v>12</v>
      </c>
      <c r="G1670" t="s">
        <v>13</v>
      </c>
      <c r="H1670" t="s">
        <v>780</v>
      </c>
      <c r="I1670" t="s">
        <v>334</v>
      </c>
      <c r="J1670" t="s">
        <v>799</v>
      </c>
      <c r="K1670" t="s">
        <v>862</v>
      </c>
      <c r="L1670" t="s">
        <v>843</v>
      </c>
    </row>
    <row r="1671" spans="1:12" x14ac:dyDescent="0.2">
      <c r="A1671">
        <v>2021</v>
      </c>
      <c r="B1671" s="1">
        <v>44242</v>
      </c>
      <c r="C1671" s="3">
        <f t="shared" si="52"/>
        <v>2021</v>
      </c>
      <c r="D1671" s="3">
        <f t="shared" si="53"/>
        <v>2</v>
      </c>
      <c r="E1671" s="2">
        <v>5.5555555555555552E-2</v>
      </c>
      <c r="F1671" t="s">
        <v>12</v>
      </c>
      <c r="G1671" t="s">
        <v>13</v>
      </c>
      <c r="H1671" t="s">
        <v>780</v>
      </c>
      <c r="I1671" t="s">
        <v>334</v>
      </c>
      <c r="J1671" t="s">
        <v>593</v>
      </c>
      <c r="K1671" t="s">
        <v>862</v>
      </c>
      <c r="L1671" t="s">
        <v>843</v>
      </c>
    </row>
    <row r="1672" spans="1:12" x14ac:dyDescent="0.2">
      <c r="A1672">
        <v>2021</v>
      </c>
      <c r="B1672" s="1">
        <v>44242</v>
      </c>
      <c r="C1672" s="3">
        <f t="shared" si="52"/>
        <v>2021</v>
      </c>
      <c r="D1672" s="3">
        <f t="shared" si="53"/>
        <v>2</v>
      </c>
      <c r="E1672" s="2">
        <v>5.7638888888888892E-2</v>
      </c>
      <c r="F1672" t="s">
        <v>12</v>
      </c>
      <c r="G1672" t="s">
        <v>13</v>
      </c>
      <c r="H1672" t="s">
        <v>780</v>
      </c>
      <c r="I1672" t="s">
        <v>334</v>
      </c>
      <c r="J1672" t="s">
        <v>799</v>
      </c>
      <c r="K1672" t="s">
        <v>862</v>
      </c>
      <c r="L1672" t="s">
        <v>843</v>
      </c>
    </row>
    <row r="1673" spans="1:12" x14ac:dyDescent="0.2">
      <c r="A1673">
        <v>2021</v>
      </c>
      <c r="B1673" s="1">
        <v>44242</v>
      </c>
      <c r="C1673" s="3">
        <f t="shared" si="52"/>
        <v>2021</v>
      </c>
      <c r="D1673" s="3">
        <f t="shared" si="53"/>
        <v>2</v>
      </c>
      <c r="E1673" s="2">
        <v>7.9166666666666663E-2</v>
      </c>
      <c r="F1673" t="s">
        <v>12</v>
      </c>
      <c r="G1673" t="s">
        <v>13</v>
      </c>
      <c r="H1673" t="s">
        <v>780</v>
      </c>
      <c r="I1673" t="s">
        <v>334</v>
      </c>
      <c r="J1673" t="s">
        <v>799</v>
      </c>
      <c r="K1673" t="s">
        <v>862</v>
      </c>
      <c r="L1673" t="s">
        <v>843</v>
      </c>
    </row>
    <row r="1674" spans="1:12" x14ac:dyDescent="0.2">
      <c r="A1674">
        <v>2021</v>
      </c>
      <c r="B1674" s="1">
        <v>44242</v>
      </c>
      <c r="C1674" s="3">
        <f t="shared" si="52"/>
        <v>2021</v>
      </c>
      <c r="D1674" s="3">
        <f t="shared" si="53"/>
        <v>2</v>
      </c>
      <c r="E1674" s="2">
        <v>0.11874999999999999</v>
      </c>
      <c r="F1674" t="s">
        <v>12</v>
      </c>
      <c r="G1674" t="s">
        <v>13</v>
      </c>
      <c r="H1674" t="s">
        <v>780</v>
      </c>
      <c r="I1674" t="s">
        <v>334</v>
      </c>
      <c r="J1674" t="s">
        <v>593</v>
      </c>
      <c r="K1674" t="s">
        <v>862</v>
      </c>
      <c r="L1674" t="s">
        <v>843</v>
      </c>
    </row>
    <row r="1675" spans="1:12" x14ac:dyDescent="0.2">
      <c r="A1675">
        <v>2021</v>
      </c>
      <c r="B1675" s="1">
        <v>44242</v>
      </c>
      <c r="C1675" s="3">
        <f t="shared" si="52"/>
        <v>2021</v>
      </c>
      <c r="D1675" s="3">
        <f t="shared" si="53"/>
        <v>2</v>
      </c>
      <c r="E1675" s="2">
        <v>0.12916666666666668</v>
      </c>
      <c r="F1675" t="s">
        <v>12</v>
      </c>
      <c r="G1675" t="s">
        <v>13</v>
      </c>
      <c r="H1675" t="s">
        <v>780</v>
      </c>
      <c r="I1675" t="s">
        <v>334</v>
      </c>
      <c r="J1675" t="s">
        <v>593</v>
      </c>
      <c r="K1675" t="s">
        <v>862</v>
      </c>
      <c r="L1675" t="s">
        <v>843</v>
      </c>
    </row>
    <row r="1676" spans="1:12" x14ac:dyDescent="0.2">
      <c r="A1676">
        <v>2021</v>
      </c>
      <c r="B1676" s="1">
        <v>44242</v>
      </c>
      <c r="C1676" s="3">
        <f t="shared" si="52"/>
        <v>2021</v>
      </c>
      <c r="D1676" s="3">
        <f t="shared" si="53"/>
        <v>2</v>
      </c>
      <c r="E1676" s="2">
        <v>0.22708333333333333</v>
      </c>
      <c r="F1676" t="s">
        <v>12</v>
      </c>
      <c r="G1676" t="s">
        <v>13</v>
      </c>
      <c r="H1676" t="s">
        <v>780</v>
      </c>
      <c r="I1676" t="s">
        <v>334</v>
      </c>
      <c r="J1676" t="s">
        <v>612</v>
      </c>
      <c r="K1676" t="s">
        <v>862</v>
      </c>
      <c r="L1676" t="s">
        <v>843</v>
      </c>
    </row>
    <row r="1677" spans="1:12" x14ac:dyDescent="0.2">
      <c r="A1677">
        <v>2021</v>
      </c>
      <c r="B1677" s="1">
        <v>44242</v>
      </c>
      <c r="C1677" s="3">
        <f t="shared" si="52"/>
        <v>2021</v>
      </c>
      <c r="D1677" s="3">
        <f t="shared" si="53"/>
        <v>2</v>
      </c>
      <c r="E1677" s="2">
        <v>0.23333333333333334</v>
      </c>
      <c r="F1677" t="s">
        <v>12</v>
      </c>
      <c r="G1677" t="s">
        <v>13</v>
      </c>
      <c r="H1677" t="s">
        <v>780</v>
      </c>
      <c r="I1677" t="s">
        <v>334</v>
      </c>
      <c r="J1677" t="s">
        <v>799</v>
      </c>
      <c r="K1677" t="s">
        <v>862</v>
      </c>
      <c r="L1677" t="s">
        <v>843</v>
      </c>
    </row>
    <row r="1678" spans="1:12" x14ac:dyDescent="0.2">
      <c r="A1678">
        <v>2021</v>
      </c>
      <c r="B1678" s="1">
        <v>44242</v>
      </c>
      <c r="C1678" s="3">
        <f t="shared" si="52"/>
        <v>2021</v>
      </c>
      <c r="D1678" s="3">
        <f t="shared" si="53"/>
        <v>2</v>
      </c>
      <c r="E1678" s="2">
        <v>0.23333333333333334</v>
      </c>
      <c r="F1678" t="s">
        <v>12</v>
      </c>
      <c r="G1678" t="s">
        <v>13</v>
      </c>
      <c r="H1678" t="s">
        <v>780</v>
      </c>
      <c r="I1678" t="s">
        <v>334</v>
      </c>
      <c r="J1678" t="s">
        <v>799</v>
      </c>
      <c r="K1678" t="s">
        <v>862</v>
      </c>
      <c r="L1678" t="s">
        <v>843</v>
      </c>
    </row>
    <row r="1679" spans="1:12" x14ac:dyDescent="0.2">
      <c r="A1679">
        <v>2021</v>
      </c>
      <c r="B1679" s="1">
        <v>44242</v>
      </c>
      <c r="C1679" s="3">
        <f t="shared" si="52"/>
        <v>2021</v>
      </c>
      <c r="D1679" s="3">
        <f t="shared" si="53"/>
        <v>2</v>
      </c>
      <c r="E1679" s="2">
        <v>0.2361111111111111</v>
      </c>
      <c r="F1679" t="s">
        <v>12</v>
      </c>
      <c r="G1679" t="s">
        <v>13</v>
      </c>
      <c r="H1679" t="s">
        <v>780</v>
      </c>
      <c r="I1679" t="s">
        <v>334</v>
      </c>
      <c r="J1679" t="s">
        <v>799</v>
      </c>
      <c r="K1679" t="s">
        <v>862</v>
      </c>
      <c r="L1679" t="s">
        <v>843</v>
      </c>
    </row>
    <row r="1680" spans="1:12" x14ac:dyDescent="0.2">
      <c r="A1680">
        <v>2021</v>
      </c>
      <c r="B1680" s="1">
        <v>44242</v>
      </c>
      <c r="C1680" s="3">
        <f t="shared" si="52"/>
        <v>2021</v>
      </c>
      <c r="D1680" s="3">
        <f t="shared" si="53"/>
        <v>2</v>
      </c>
      <c r="E1680" s="2">
        <v>0.28125</v>
      </c>
      <c r="F1680" t="s">
        <v>600</v>
      </c>
      <c r="G1680" t="s">
        <v>601</v>
      </c>
      <c r="H1680" t="s">
        <v>780</v>
      </c>
      <c r="I1680" t="s">
        <v>334</v>
      </c>
      <c r="J1680" t="s">
        <v>593</v>
      </c>
      <c r="K1680" t="s">
        <v>862</v>
      </c>
      <c r="L1680" t="s">
        <v>843</v>
      </c>
    </row>
    <row r="1681" spans="1:12" x14ac:dyDescent="0.2">
      <c r="A1681">
        <v>2021</v>
      </c>
      <c r="B1681" s="1">
        <v>44242</v>
      </c>
      <c r="C1681" s="3">
        <f t="shared" si="52"/>
        <v>2021</v>
      </c>
      <c r="D1681" s="3">
        <f t="shared" si="53"/>
        <v>2</v>
      </c>
      <c r="E1681" s="2">
        <v>0.28541666666666665</v>
      </c>
      <c r="F1681" t="s">
        <v>86</v>
      </c>
      <c r="G1681" t="s">
        <v>87</v>
      </c>
      <c r="H1681" t="s">
        <v>780</v>
      </c>
      <c r="I1681" t="s">
        <v>210</v>
      </c>
      <c r="J1681" t="s">
        <v>799</v>
      </c>
      <c r="K1681" t="s">
        <v>862</v>
      </c>
      <c r="L1681" t="s">
        <v>843</v>
      </c>
    </row>
    <row r="1682" spans="1:12" x14ac:dyDescent="0.2">
      <c r="A1682">
        <v>2021</v>
      </c>
      <c r="B1682" s="1">
        <v>44242</v>
      </c>
      <c r="C1682" s="3">
        <f t="shared" si="52"/>
        <v>2021</v>
      </c>
      <c r="D1682" s="3">
        <f t="shared" si="53"/>
        <v>2</v>
      </c>
      <c r="E1682" s="2">
        <v>0.32777777777777778</v>
      </c>
      <c r="F1682" t="s">
        <v>12</v>
      </c>
      <c r="G1682" t="s">
        <v>13</v>
      </c>
      <c r="H1682" t="s">
        <v>780</v>
      </c>
      <c r="I1682" t="s">
        <v>334</v>
      </c>
      <c r="J1682" t="s">
        <v>799</v>
      </c>
      <c r="K1682" t="s">
        <v>862</v>
      </c>
      <c r="L1682" t="s">
        <v>843</v>
      </c>
    </row>
    <row r="1683" spans="1:12" x14ac:dyDescent="0.2">
      <c r="A1683">
        <v>2021</v>
      </c>
      <c r="B1683" s="1">
        <v>44242</v>
      </c>
      <c r="C1683" s="3">
        <f t="shared" si="52"/>
        <v>2021</v>
      </c>
      <c r="D1683" s="3">
        <f t="shared" si="53"/>
        <v>2</v>
      </c>
      <c r="E1683" s="2">
        <v>0.51249999999999996</v>
      </c>
      <c r="F1683" t="s">
        <v>571</v>
      </c>
      <c r="G1683" t="s">
        <v>572</v>
      </c>
      <c r="H1683" t="s">
        <v>786</v>
      </c>
      <c r="I1683" t="s">
        <v>8</v>
      </c>
      <c r="J1683" t="s">
        <v>799</v>
      </c>
      <c r="K1683" t="s">
        <v>862</v>
      </c>
      <c r="L1683" t="s">
        <v>843</v>
      </c>
    </row>
    <row r="1684" spans="1:12" x14ac:dyDescent="0.2">
      <c r="A1684">
        <v>2021</v>
      </c>
      <c r="B1684" s="1">
        <v>44242</v>
      </c>
      <c r="C1684" s="3">
        <f t="shared" si="52"/>
        <v>2021</v>
      </c>
      <c r="D1684" s="3">
        <f t="shared" si="53"/>
        <v>2</v>
      </c>
      <c r="E1684" s="2">
        <v>0.54166666666666663</v>
      </c>
      <c r="F1684" t="s">
        <v>12</v>
      </c>
      <c r="G1684" t="s">
        <v>13</v>
      </c>
      <c r="H1684" t="s">
        <v>780</v>
      </c>
      <c r="I1684" t="s">
        <v>334</v>
      </c>
      <c r="J1684" t="s">
        <v>799</v>
      </c>
      <c r="K1684" t="s">
        <v>862</v>
      </c>
      <c r="L1684" t="s">
        <v>843</v>
      </c>
    </row>
    <row r="1685" spans="1:12" x14ac:dyDescent="0.2">
      <c r="A1685">
        <v>2021</v>
      </c>
      <c r="B1685" s="1">
        <v>44243</v>
      </c>
      <c r="C1685" s="3">
        <f t="shared" si="52"/>
        <v>2021</v>
      </c>
      <c r="D1685" s="3">
        <f t="shared" si="53"/>
        <v>2</v>
      </c>
      <c r="E1685" s="2">
        <v>4.1666666666666664E-2</v>
      </c>
      <c r="F1685" t="s">
        <v>320</v>
      </c>
      <c r="G1685" t="s">
        <v>321</v>
      </c>
      <c r="H1685" t="s">
        <v>766</v>
      </c>
      <c r="I1685" t="s">
        <v>8</v>
      </c>
      <c r="J1685" t="s">
        <v>593</v>
      </c>
      <c r="K1685" t="s">
        <v>862</v>
      </c>
      <c r="L1685" t="s">
        <v>843</v>
      </c>
    </row>
    <row r="1686" spans="1:12" x14ac:dyDescent="0.2">
      <c r="A1686">
        <v>2021</v>
      </c>
      <c r="B1686" s="1">
        <v>44243</v>
      </c>
      <c r="C1686" s="3">
        <f t="shared" si="52"/>
        <v>2021</v>
      </c>
      <c r="D1686" s="3">
        <f t="shared" si="53"/>
        <v>2</v>
      </c>
      <c r="E1686" s="2">
        <v>0.18472222222222223</v>
      </c>
      <c r="F1686" t="s">
        <v>12</v>
      </c>
      <c r="G1686" t="s">
        <v>13</v>
      </c>
      <c r="H1686" t="s">
        <v>780</v>
      </c>
      <c r="I1686" t="s">
        <v>334</v>
      </c>
      <c r="J1686" t="s">
        <v>799</v>
      </c>
      <c r="K1686" t="s">
        <v>862</v>
      </c>
      <c r="L1686" t="s">
        <v>843</v>
      </c>
    </row>
    <row r="1687" spans="1:12" x14ac:dyDescent="0.2">
      <c r="A1687">
        <v>2021</v>
      </c>
      <c r="B1687" s="1">
        <v>44243</v>
      </c>
      <c r="C1687" s="3">
        <f t="shared" si="52"/>
        <v>2021</v>
      </c>
      <c r="D1687" s="3">
        <f t="shared" si="53"/>
        <v>2</v>
      </c>
      <c r="E1687" s="2">
        <v>0.22916666666666666</v>
      </c>
      <c r="F1687" t="s">
        <v>621</v>
      </c>
      <c r="G1687" t="s">
        <v>622</v>
      </c>
      <c r="H1687" t="s">
        <v>786</v>
      </c>
      <c r="I1687" t="s">
        <v>8</v>
      </c>
      <c r="J1687" t="s">
        <v>799</v>
      </c>
      <c r="K1687" t="s">
        <v>862</v>
      </c>
      <c r="L1687" t="s">
        <v>843</v>
      </c>
    </row>
    <row r="1688" spans="1:12" x14ac:dyDescent="0.2">
      <c r="A1688">
        <v>2021</v>
      </c>
      <c r="B1688" s="1">
        <v>44243</v>
      </c>
      <c r="C1688" s="3">
        <f t="shared" si="52"/>
        <v>2021</v>
      </c>
      <c r="D1688" s="3">
        <f t="shared" si="53"/>
        <v>2</v>
      </c>
      <c r="E1688" s="2">
        <v>0.25694444444444442</v>
      </c>
      <c r="F1688" t="s">
        <v>84</v>
      </c>
      <c r="G1688" t="s">
        <v>85</v>
      </c>
      <c r="H1688" t="s">
        <v>766</v>
      </c>
      <c r="I1688" t="s">
        <v>8</v>
      </c>
      <c r="J1688" t="s">
        <v>799</v>
      </c>
      <c r="K1688" t="s">
        <v>862</v>
      </c>
      <c r="L1688" t="s">
        <v>843</v>
      </c>
    </row>
    <row r="1689" spans="1:12" x14ac:dyDescent="0.2">
      <c r="A1689">
        <v>2021</v>
      </c>
      <c r="B1689" s="1">
        <v>44243</v>
      </c>
      <c r="C1689" s="3">
        <f t="shared" si="52"/>
        <v>2021</v>
      </c>
      <c r="D1689" s="3">
        <f t="shared" si="53"/>
        <v>2</v>
      </c>
      <c r="E1689" s="2">
        <v>0.26666666666666666</v>
      </c>
      <c r="F1689" t="s">
        <v>95</v>
      </c>
      <c r="G1689" t="s">
        <v>96</v>
      </c>
      <c r="H1689" t="s">
        <v>780</v>
      </c>
      <c r="I1689" t="s">
        <v>8</v>
      </c>
      <c r="J1689" t="s">
        <v>799</v>
      </c>
      <c r="K1689" t="s">
        <v>862</v>
      </c>
      <c r="L1689" t="s">
        <v>843</v>
      </c>
    </row>
    <row r="1690" spans="1:12" x14ac:dyDescent="0.2">
      <c r="A1690">
        <v>2021</v>
      </c>
      <c r="B1690" s="1">
        <v>44243</v>
      </c>
      <c r="C1690" s="3">
        <f t="shared" si="52"/>
        <v>2021</v>
      </c>
      <c r="D1690" s="3">
        <f t="shared" si="53"/>
        <v>2</v>
      </c>
      <c r="E1690" s="2">
        <v>0.28333333333333333</v>
      </c>
      <c r="F1690" t="s">
        <v>95</v>
      </c>
      <c r="G1690" t="s">
        <v>96</v>
      </c>
      <c r="H1690" t="s">
        <v>780</v>
      </c>
      <c r="I1690" t="s">
        <v>8</v>
      </c>
      <c r="J1690" t="s">
        <v>799</v>
      </c>
      <c r="K1690" t="s">
        <v>862</v>
      </c>
      <c r="L1690" t="s">
        <v>843</v>
      </c>
    </row>
    <row r="1691" spans="1:12" x14ac:dyDescent="0.2">
      <c r="A1691">
        <v>2021</v>
      </c>
      <c r="B1691" s="1">
        <v>44243</v>
      </c>
      <c r="C1691" s="3">
        <f t="shared" si="52"/>
        <v>2021</v>
      </c>
      <c r="D1691" s="3">
        <f t="shared" si="53"/>
        <v>2</v>
      </c>
      <c r="E1691" s="2">
        <v>0.28333333333333333</v>
      </c>
      <c r="F1691" t="s">
        <v>558</v>
      </c>
      <c r="G1691" t="s">
        <v>373</v>
      </c>
      <c r="H1691" t="s">
        <v>780</v>
      </c>
      <c r="I1691" t="s">
        <v>8</v>
      </c>
      <c r="J1691" t="s">
        <v>799</v>
      </c>
      <c r="K1691" t="s">
        <v>862</v>
      </c>
      <c r="L1691" t="s">
        <v>843</v>
      </c>
    </row>
    <row r="1692" spans="1:12" x14ac:dyDescent="0.2">
      <c r="A1692">
        <v>2021</v>
      </c>
      <c r="B1692" s="1">
        <v>44243</v>
      </c>
      <c r="C1692" s="3">
        <f t="shared" si="52"/>
        <v>2021</v>
      </c>
      <c r="D1692" s="3">
        <f t="shared" si="53"/>
        <v>2</v>
      </c>
      <c r="E1692" s="2">
        <v>0.29375000000000001</v>
      </c>
      <c r="F1692" t="s">
        <v>571</v>
      </c>
      <c r="G1692" t="s">
        <v>572</v>
      </c>
      <c r="H1692" t="s">
        <v>786</v>
      </c>
      <c r="I1692" t="s">
        <v>210</v>
      </c>
      <c r="J1692" t="s">
        <v>799</v>
      </c>
      <c r="K1692" t="s">
        <v>862</v>
      </c>
      <c r="L1692" t="s">
        <v>843</v>
      </c>
    </row>
    <row r="1693" spans="1:12" x14ac:dyDescent="0.2">
      <c r="A1693">
        <v>2021</v>
      </c>
      <c r="B1693" s="1">
        <v>44243</v>
      </c>
      <c r="C1693" s="3">
        <f t="shared" si="52"/>
        <v>2021</v>
      </c>
      <c r="D1693" s="3">
        <f t="shared" si="53"/>
        <v>2</v>
      </c>
      <c r="E1693" s="2">
        <v>0.30555555555555558</v>
      </c>
      <c r="F1693" t="s">
        <v>171</v>
      </c>
      <c r="G1693" t="s">
        <v>172</v>
      </c>
      <c r="H1693" t="s">
        <v>834</v>
      </c>
      <c r="I1693" t="s">
        <v>210</v>
      </c>
      <c r="J1693" t="s">
        <v>799</v>
      </c>
      <c r="K1693" t="s">
        <v>862</v>
      </c>
      <c r="L1693" t="s">
        <v>843</v>
      </c>
    </row>
    <row r="1694" spans="1:12" x14ac:dyDescent="0.2">
      <c r="A1694">
        <v>2021</v>
      </c>
      <c r="B1694" s="1">
        <v>44243</v>
      </c>
      <c r="C1694" s="3">
        <f t="shared" si="52"/>
        <v>2021</v>
      </c>
      <c r="D1694" s="3">
        <f t="shared" si="53"/>
        <v>2</v>
      </c>
      <c r="E1694" s="2">
        <v>0.30694444444444446</v>
      </c>
      <c r="F1694" t="s">
        <v>95</v>
      </c>
      <c r="G1694" t="s">
        <v>96</v>
      </c>
      <c r="H1694" t="s">
        <v>780</v>
      </c>
      <c r="I1694" t="s">
        <v>8</v>
      </c>
      <c r="J1694" t="s">
        <v>799</v>
      </c>
      <c r="K1694" t="s">
        <v>862</v>
      </c>
      <c r="L1694" t="s">
        <v>843</v>
      </c>
    </row>
    <row r="1695" spans="1:12" x14ac:dyDescent="0.2">
      <c r="A1695">
        <v>2021</v>
      </c>
      <c r="B1695" s="1">
        <v>44243</v>
      </c>
      <c r="C1695" s="3">
        <f t="shared" si="52"/>
        <v>2021</v>
      </c>
      <c r="D1695" s="3">
        <f t="shared" si="53"/>
        <v>2</v>
      </c>
      <c r="E1695" s="2">
        <v>0.39652777777777776</v>
      </c>
      <c r="F1695" t="s">
        <v>171</v>
      </c>
      <c r="G1695" t="s">
        <v>172</v>
      </c>
      <c r="H1695" t="s">
        <v>834</v>
      </c>
      <c r="I1695" t="s">
        <v>210</v>
      </c>
      <c r="J1695" t="s">
        <v>592</v>
      </c>
      <c r="K1695" t="s">
        <v>862</v>
      </c>
      <c r="L1695" t="s">
        <v>843</v>
      </c>
    </row>
    <row r="1696" spans="1:12" x14ac:dyDescent="0.2">
      <c r="A1696">
        <v>2021</v>
      </c>
      <c r="B1696" s="1">
        <v>44243</v>
      </c>
      <c r="C1696" s="3">
        <f t="shared" si="52"/>
        <v>2021</v>
      </c>
      <c r="D1696" s="3">
        <f t="shared" si="53"/>
        <v>2</v>
      </c>
      <c r="E1696" s="2">
        <v>0.43055555555555558</v>
      </c>
      <c r="F1696" t="s">
        <v>281</v>
      </c>
      <c r="G1696" t="s">
        <v>282</v>
      </c>
      <c r="H1696" t="s">
        <v>778</v>
      </c>
      <c r="I1696" t="s">
        <v>117</v>
      </c>
      <c r="J1696" t="s">
        <v>599</v>
      </c>
      <c r="K1696" t="s">
        <v>862</v>
      </c>
      <c r="L1696" t="s">
        <v>843</v>
      </c>
    </row>
    <row r="1697" spans="1:12" x14ac:dyDescent="0.2">
      <c r="A1697">
        <v>2021</v>
      </c>
      <c r="B1697" s="1">
        <v>44243</v>
      </c>
      <c r="C1697" s="3">
        <f t="shared" si="52"/>
        <v>2021</v>
      </c>
      <c r="D1697" s="3">
        <f t="shared" si="53"/>
        <v>2</v>
      </c>
      <c r="E1697" s="2">
        <v>0.73958333333333337</v>
      </c>
      <c r="F1697" t="s">
        <v>12</v>
      </c>
      <c r="G1697" t="s">
        <v>13</v>
      </c>
      <c r="H1697" t="s">
        <v>780</v>
      </c>
      <c r="I1697" t="s">
        <v>334</v>
      </c>
      <c r="J1697" t="s">
        <v>599</v>
      </c>
      <c r="K1697" t="s">
        <v>862</v>
      </c>
      <c r="L1697" t="s">
        <v>843</v>
      </c>
    </row>
    <row r="1698" spans="1:12" x14ac:dyDescent="0.2">
      <c r="A1698">
        <v>2021</v>
      </c>
      <c r="B1698" s="1">
        <v>44243</v>
      </c>
      <c r="C1698" s="3">
        <f t="shared" si="52"/>
        <v>2021</v>
      </c>
      <c r="D1698" s="3">
        <f t="shared" si="53"/>
        <v>2</v>
      </c>
      <c r="E1698" s="2">
        <v>0.7631944444444444</v>
      </c>
      <c r="F1698" t="s">
        <v>104</v>
      </c>
      <c r="G1698" t="s">
        <v>105</v>
      </c>
      <c r="H1698" t="s">
        <v>780</v>
      </c>
      <c r="I1698" t="s">
        <v>8</v>
      </c>
      <c r="J1698" t="s">
        <v>592</v>
      </c>
      <c r="K1698" t="s">
        <v>862</v>
      </c>
      <c r="L1698" t="s">
        <v>843</v>
      </c>
    </row>
    <row r="1699" spans="1:12" x14ac:dyDescent="0.2">
      <c r="A1699">
        <v>2021</v>
      </c>
      <c r="B1699" s="1">
        <v>44243</v>
      </c>
      <c r="C1699" s="3">
        <f t="shared" si="52"/>
        <v>2021</v>
      </c>
      <c r="D1699" s="3">
        <f t="shared" si="53"/>
        <v>2</v>
      </c>
      <c r="E1699" s="2">
        <v>0.81944444444444442</v>
      </c>
      <c r="F1699" t="s">
        <v>12</v>
      </c>
      <c r="G1699" t="s">
        <v>13</v>
      </c>
      <c r="H1699" t="s">
        <v>780</v>
      </c>
      <c r="I1699" t="s">
        <v>334</v>
      </c>
      <c r="J1699" t="s">
        <v>799</v>
      </c>
      <c r="K1699" t="s">
        <v>862</v>
      </c>
      <c r="L1699" t="s">
        <v>843</v>
      </c>
    </row>
    <row r="1700" spans="1:12" x14ac:dyDescent="0.2">
      <c r="A1700">
        <v>2021</v>
      </c>
      <c r="B1700" s="1">
        <v>44243</v>
      </c>
      <c r="C1700" s="3">
        <f t="shared" si="52"/>
        <v>2021</v>
      </c>
      <c r="D1700" s="3">
        <f t="shared" si="53"/>
        <v>2</v>
      </c>
      <c r="E1700" s="2">
        <v>0.82152777777777775</v>
      </c>
      <c r="F1700" t="s">
        <v>225</v>
      </c>
      <c r="G1700" t="s">
        <v>226</v>
      </c>
      <c r="H1700" t="s">
        <v>780</v>
      </c>
      <c r="I1700" t="s">
        <v>8</v>
      </c>
      <c r="J1700" t="s">
        <v>799</v>
      </c>
      <c r="K1700" t="s">
        <v>862</v>
      </c>
      <c r="L1700" t="s">
        <v>843</v>
      </c>
    </row>
    <row r="1701" spans="1:12" x14ac:dyDescent="0.2">
      <c r="A1701">
        <v>2021</v>
      </c>
      <c r="B1701" s="1">
        <v>44243</v>
      </c>
      <c r="C1701" s="3">
        <f t="shared" si="52"/>
        <v>2021</v>
      </c>
      <c r="D1701" s="3">
        <f t="shared" si="53"/>
        <v>2</v>
      </c>
      <c r="E1701" s="2">
        <v>0.97777777777777775</v>
      </c>
      <c r="F1701" t="s">
        <v>12</v>
      </c>
      <c r="G1701" t="s">
        <v>13</v>
      </c>
      <c r="H1701" t="s">
        <v>780</v>
      </c>
      <c r="I1701" t="s">
        <v>334</v>
      </c>
      <c r="J1701" t="s">
        <v>599</v>
      </c>
      <c r="K1701" t="s">
        <v>862</v>
      </c>
      <c r="L1701" t="s">
        <v>843</v>
      </c>
    </row>
    <row r="1702" spans="1:12" x14ac:dyDescent="0.2">
      <c r="A1702">
        <v>2021</v>
      </c>
      <c r="B1702" s="1">
        <v>44244</v>
      </c>
      <c r="C1702" s="3">
        <f t="shared" si="52"/>
        <v>2021</v>
      </c>
      <c r="D1702" s="3">
        <f t="shared" si="53"/>
        <v>2</v>
      </c>
      <c r="E1702" s="2">
        <v>0.375</v>
      </c>
      <c r="F1702" t="s">
        <v>197</v>
      </c>
      <c r="G1702" t="s">
        <v>198</v>
      </c>
      <c r="H1702" t="s">
        <v>780</v>
      </c>
      <c r="I1702" t="s">
        <v>210</v>
      </c>
      <c r="J1702" t="s">
        <v>623</v>
      </c>
      <c r="K1702" t="s">
        <v>862</v>
      </c>
      <c r="L1702" t="s">
        <v>843</v>
      </c>
    </row>
    <row r="1703" spans="1:12" x14ac:dyDescent="0.2">
      <c r="A1703">
        <v>2021</v>
      </c>
      <c r="B1703" s="1">
        <v>44244</v>
      </c>
      <c r="C1703" s="3">
        <f t="shared" si="52"/>
        <v>2021</v>
      </c>
      <c r="D1703" s="3">
        <f t="shared" si="53"/>
        <v>2</v>
      </c>
      <c r="E1703" s="2">
        <v>0.4375</v>
      </c>
      <c r="F1703" t="s">
        <v>39</v>
      </c>
      <c r="G1703" t="s">
        <v>40</v>
      </c>
      <c r="H1703" t="s">
        <v>772</v>
      </c>
      <c r="I1703" t="s">
        <v>8</v>
      </c>
      <c r="J1703" t="s">
        <v>592</v>
      </c>
      <c r="K1703" t="s">
        <v>862</v>
      </c>
      <c r="L1703" t="s">
        <v>843</v>
      </c>
    </row>
    <row r="1704" spans="1:12" x14ac:dyDescent="0.2">
      <c r="A1704">
        <v>2021</v>
      </c>
      <c r="B1704" s="1">
        <v>44246</v>
      </c>
      <c r="C1704" s="3">
        <f t="shared" si="52"/>
        <v>2021</v>
      </c>
      <c r="D1704" s="3">
        <f t="shared" si="53"/>
        <v>2</v>
      </c>
      <c r="E1704" s="2">
        <v>0.28333333333333333</v>
      </c>
      <c r="F1704" t="s">
        <v>558</v>
      </c>
      <c r="G1704" t="s">
        <v>373</v>
      </c>
      <c r="H1704" t="s">
        <v>780</v>
      </c>
      <c r="I1704" t="s">
        <v>8</v>
      </c>
      <c r="J1704" t="s">
        <v>799</v>
      </c>
      <c r="K1704" t="s">
        <v>862</v>
      </c>
      <c r="L1704" t="s">
        <v>843</v>
      </c>
    </row>
    <row r="1705" spans="1:12" x14ac:dyDescent="0.2">
      <c r="A1705">
        <v>2021</v>
      </c>
      <c r="B1705" s="1">
        <v>44256</v>
      </c>
      <c r="C1705" s="3">
        <f t="shared" si="52"/>
        <v>2021</v>
      </c>
      <c r="D1705" s="3">
        <f t="shared" si="53"/>
        <v>3</v>
      </c>
      <c r="E1705" s="2">
        <v>0.94791666666666663</v>
      </c>
      <c r="F1705" t="s">
        <v>266</v>
      </c>
      <c r="G1705" t="s">
        <v>267</v>
      </c>
      <c r="H1705" t="s">
        <v>767</v>
      </c>
      <c r="I1705" t="s">
        <v>34</v>
      </c>
      <c r="J1705" t="s">
        <v>593</v>
      </c>
      <c r="K1705" t="s">
        <v>862</v>
      </c>
      <c r="L1705" t="s">
        <v>843</v>
      </c>
    </row>
    <row r="1706" spans="1:12" x14ac:dyDescent="0.2">
      <c r="A1706">
        <v>2021</v>
      </c>
      <c r="B1706" s="1">
        <v>44272</v>
      </c>
      <c r="C1706" s="3">
        <f t="shared" si="52"/>
        <v>2021</v>
      </c>
      <c r="D1706" s="3">
        <f t="shared" si="53"/>
        <v>3</v>
      </c>
      <c r="E1706" s="2">
        <v>0.26041666666666669</v>
      </c>
      <c r="F1706" t="s">
        <v>12</v>
      </c>
      <c r="G1706" t="s">
        <v>13</v>
      </c>
      <c r="H1706" t="s">
        <v>780</v>
      </c>
      <c r="I1706" t="s">
        <v>334</v>
      </c>
      <c r="J1706" t="s">
        <v>593</v>
      </c>
      <c r="K1706" t="s">
        <v>862</v>
      </c>
      <c r="L1706" t="s">
        <v>842</v>
      </c>
    </row>
    <row r="1707" spans="1:12" x14ac:dyDescent="0.2">
      <c r="A1707">
        <v>2021</v>
      </c>
      <c r="B1707" s="1">
        <v>44284</v>
      </c>
      <c r="C1707" s="3">
        <f t="shared" si="52"/>
        <v>2021</v>
      </c>
      <c r="D1707" s="3">
        <f t="shared" si="53"/>
        <v>3</v>
      </c>
      <c r="E1707" s="2">
        <v>0.46250000000000002</v>
      </c>
      <c r="F1707" t="s">
        <v>266</v>
      </c>
      <c r="G1707" t="s">
        <v>267</v>
      </c>
      <c r="H1707" t="s">
        <v>767</v>
      </c>
      <c r="I1707" t="s">
        <v>34</v>
      </c>
      <c r="J1707" t="s">
        <v>593</v>
      </c>
      <c r="K1707" t="s">
        <v>862</v>
      </c>
      <c r="L1707" t="s">
        <v>842</v>
      </c>
    </row>
    <row r="1708" spans="1:12" x14ac:dyDescent="0.2">
      <c r="A1708">
        <v>2021</v>
      </c>
      <c r="B1708" s="1">
        <v>44310</v>
      </c>
      <c r="C1708" s="3">
        <f t="shared" si="52"/>
        <v>2021</v>
      </c>
      <c r="D1708" s="3">
        <f t="shared" si="53"/>
        <v>4</v>
      </c>
      <c r="E1708" s="2">
        <v>0.875</v>
      </c>
      <c r="F1708" t="s">
        <v>112</v>
      </c>
      <c r="G1708" t="s">
        <v>113</v>
      </c>
      <c r="H1708" t="s">
        <v>772</v>
      </c>
      <c r="I1708" t="s">
        <v>8</v>
      </c>
      <c r="J1708" t="s">
        <v>593</v>
      </c>
      <c r="K1708" t="s">
        <v>862</v>
      </c>
      <c r="L1708" t="s">
        <v>842</v>
      </c>
    </row>
    <row r="1709" spans="1:12" x14ac:dyDescent="0.2">
      <c r="A1709">
        <v>2021</v>
      </c>
      <c r="B1709" s="1">
        <v>44320</v>
      </c>
      <c r="C1709" s="3">
        <f t="shared" si="52"/>
        <v>2021</v>
      </c>
      <c r="D1709" s="3">
        <f t="shared" si="53"/>
        <v>5</v>
      </c>
      <c r="E1709" s="2">
        <v>0.65625</v>
      </c>
      <c r="F1709" t="s">
        <v>104</v>
      </c>
      <c r="G1709" t="s">
        <v>105</v>
      </c>
      <c r="H1709" t="s">
        <v>780</v>
      </c>
      <c r="I1709" t="s">
        <v>8</v>
      </c>
      <c r="J1709" t="s">
        <v>593</v>
      </c>
      <c r="K1709" t="s">
        <v>862</v>
      </c>
      <c r="L1709" t="s">
        <v>842</v>
      </c>
    </row>
    <row r="1710" spans="1:12" x14ac:dyDescent="0.2">
      <c r="A1710">
        <v>2021</v>
      </c>
      <c r="B1710" s="1">
        <v>44320</v>
      </c>
      <c r="C1710" s="3">
        <f t="shared" si="52"/>
        <v>2021</v>
      </c>
      <c r="D1710" s="3">
        <f t="shared" si="53"/>
        <v>5</v>
      </c>
      <c r="E1710" s="2">
        <v>0.75416666666666665</v>
      </c>
      <c r="F1710" t="s">
        <v>583</v>
      </c>
      <c r="G1710" t="s">
        <v>584</v>
      </c>
      <c r="H1710" t="s">
        <v>784</v>
      </c>
      <c r="I1710" t="s">
        <v>8</v>
      </c>
      <c r="J1710" t="s">
        <v>593</v>
      </c>
      <c r="K1710" t="s">
        <v>862</v>
      </c>
      <c r="L1710" t="s">
        <v>842</v>
      </c>
    </row>
    <row r="1711" spans="1:12" x14ac:dyDescent="0.2">
      <c r="A1711">
        <v>2021</v>
      </c>
      <c r="B1711" s="1">
        <v>44334</v>
      </c>
      <c r="C1711" s="3">
        <f t="shared" si="52"/>
        <v>2021</v>
      </c>
      <c r="D1711" s="3">
        <f t="shared" si="53"/>
        <v>5</v>
      </c>
      <c r="E1711" s="2">
        <v>0.97569444444444442</v>
      </c>
      <c r="F1711" t="s">
        <v>12</v>
      </c>
      <c r="G1711" t="s">
        <v>13</v>
      </c>
      <c r="H1711" t="s">
        <v>780</v>
      </c>
      <c r="I1711" t="s">
        <v>334</v>
      </c>
      <c r="J1711" t="s">
        <v>593</v>
      </c>
      <c r="K1711" t="s">
        <v>862</v>
      </c>
      <c r="L1711" t="s">
        <v>842</v>
      </c>
    </row>
    <row r="1712" spans="1:12" x14ac:dyDescent="0.2">
      <c r="A1712">
        <v>2021</v>
      </c>
      <c r="B1712" s="1">
        <v>44344</v>
      </c>
      <c r="C1712" s="3">
        <f t="shared" si="52"/>
        <v>2021</v>
      </c>
      <c r="D1712" s="3">
        <f t="shared" si="53"/>
        <v>5</v>
      </c>
      <c r="E1712" s="2">
        <v>0.92569444444444449</v>
      </c>
      <c r="F1712" t="s">
        <v>208</v>
      </c>
      <c r="G1712" t="s">
        <v>209</v>
      </c>
      <c r="H1712" t="s">
        <v>770</v>
      </c>
      <c r="I1712" t="s">
        <v>210</v>
      </c>
      <c r="J1712" t="s">
        <v>599</v>
      </c>
      <c r="K1712" t="s">
        <v>862</v>
      </c>
      <c r="L1712" t="s">
        <v>842</v>
      </c>
    </row>
    <row r="1713" spans="1:12" x14ac:dyDescent="0.2">
      <c r="A1713">
        <v>2021</v>
      </c>
      <c r="B1713" s="1">
        <v>44354</v>
      </c>
      <c r="C1713" s="3">
        <f t="shared" si="52"/>
        <v>2021</v>
      </c>
      <c r="D1713" s="3">
        <f t="shared" si="53"/>
        <v>6</v>
      </c>
      <c r="E1713" s="2">
        <v>0.55972222222222223</v>
      </c>
      <c r="F1713" t="s">
        <v>12</v>
      </c>
      <c r="G1713" t="s">
        <v>13</v>
      </c>
      <c r="H1713" t="s">
        <v>780</v>
      </c>
      <c r="I1713" t="s">
        <v>334</v>
      </c>
      <c r="J1713" t="s">
        <v>612</v>
      </c>
      <c r="K1713" t="s">
        <v>862</v>
      </c>
      <c r="L1713" t="s">
        <v>842</v>
      </c>
    </row>
    <row r="1714" spans="1:12" x14ac:dyDescent="0.2">
      <c r="A1714">
        <v>2021</v>
      </c>
      <c r="B1714" s="1">
        <v>44368</v>
      </c>
      <c r="C1714" s="3">
        <f t="shared" si="52"/>
        <v>2021</v>
      </c>
      <c r="D1714" s="3">
        <f t="shared" si="53"/>
        <v>6</v>
      </c>
      <c r="E1714" s="2">
        <v>0.21805555555555556</v>
      </c>
      <c r="F1714" t="s">
        <v>254</v>
      </c>
      <c r="G1714" t="s">
        <v>90</v>
      </c>
      <c r="H1714" t="s">
        <v>770</v>
      </c>
      <c r="I1714" t="s">
        <v>582</v>
      </c>
      <c r="J1714" t="s">
        <v>593</v>
      </c>
      <c r="K1714" t="s">
        <v>862</v>
      </c>
      <c r="L1714" t="s">
        <v>842</v>
      </c>
    </row>
    <row r="1715" spans="1:12" x14ac:dyDescent="0.2">
      <c r="A1715">
        <v>2021</v>
      </c>
      <c r="B1715" s="1">
        <v>44370</v>
      </c>
      <c r="C1715" s="3">
        <f t="shared" si="52"/>
        <v>2021</v>
      </c>
      <c r="D1715" s="3">
        <f t="shared" si="53"/>
        <v>6</v>
      </c>
      <c r="E1715" s="2">
        <v>0.65763888888888888</v>
      </c>
      <c r="F1715" t="s">
        <v>84</v>
      </c>
      <c r="G1715" t="s">
        <v>85</v>
      </c>
      <c r="H1715" t="s">
        <v>766</v>
      </c>
      <c r="I1715" t="s">
        <v>8</v>
      </c>
      <c r="J1715" t="s">
        <v>602</v>
      </c>
      <c r="K1715" t="s">
        <v>762</v>
      </c>
      <c r="L1715" t="s">
        <v>803</v>
      </c>
    </row>
    <row r="1716" spans="1:12" x14ac:dyDescent="0.2">
      <c r="A1716">
        <v>2021</v>
      </c>
      <c r="B1716" s="1">
        <v>44371</v>
      </c>
      <c r="C1716" s="3">
        <f t="shared" si="52"/>
        <v>2021</v>
      </c>
      <c r="D1716" s="3">
        <f t="shared" si="53"/>
        <v>6</v>
      </c>
      <c r="E1716" s="2">
        <v>0.14861111111111111</v>
      </c>
      <c r="F1716" t="s">
        <v>44</v>
      </c>
      <c r="G1716" t="s">
        <v>45</v>
      </c>
      <c r="H1716" t="s">
        <v>777</v>
      </c>
      <c r="I1716" t="s">
        <v>117</v>
      </c>
      <c r="J1716" t="s">
        <v>830</v>
      </c>
      <c r="K1716" t="s">
        <v>862</v>
      </c>
      <c r="L1716" t="s">
        <v>844</v>
      </c>
    </row>
    <row r="1717" spans="1:12" x14ac:dyDescent="0.2">
      <c r="A1717">
        <v>2021</v>
      </c>
      <c r="B1717" s="1">
        <v>44375</v>
      </c>
      <c r="C1717" s="3">
        <f t="shared" si="52"/>
        <v>2021</v>
      </c>
      <c r="D1717" s="3">
        <f t="shared" si="53"/>
        <v>6</v>
      </c>
      <c r="E1717" s="2">
        <v>0.47361111111111109</v>
      </c>
      <c r="F1717" t="s">
        <v>39</v>
      </c>
      <c r="G1717" t="s">
        <v>40</v>
      </c>
      <c r="H1717" t="s">
        <v>772</v>
      </c>
      <c r="I1717" t="s">
        <v>8</v>
      </c>
      <c r="J1717" t="s">
        <v>592</v>
      </c>
      <c r="K1717" t="s">
        <v>862</v>
      </c>
      <c r="L1717" t="s">
        <v>845</v>
      </c>
    </row>
    <row r="1718" spans="1:12" x14ac:dyDescent="0.2">
      <c r="A1718">
        <v>2021</v>
      </c>
      <c r="B1718" s="1">
        <v>44376</v>
      </c>
      <c r="C1718" s="3">
        <f t="shared" si="52"/>
        <v>2021</v>
      </c>
      <c r="D1718" s="3">
        <f t="shared" si="53"/>
        <v>6</v>
      </c>
      <c r="E1718" s="2">
        <v>0.66666666666666663</v>
      </c>
      <c r="F1718" t="s">
        <v>254</v>
      </c>
      <c r="G1718" t="s">
        <v>90</v>
      </c>
      <c r="H1718" t="s">
        <v>770</v>
      </c>
      <c r="I1718" t="s">
        <v>582</v>
      </c>
      <c r="J1718" t="s">
        <v>593</v>
      </c>
      <c r="K1718" t="s">
        <v>862</v>
      </c>
      <c r="L1718" t="s">
        <v>842</v>
      </c>
    </row>
    <row r="1719" spans="1:12" x14ac:dyDescent="0.2">
      <c r="A1719">
        <v>2021</v>
      </c>
      <c r="B1719" s="1">
        <v>44377</v>
      </c>
      <c r="C1719" s="3">
        <f t="shared" si="52"/>
        <v>2021</v>
      </c>
      <c r="D1719" s="3">
        <f t="shared" si="53"/>
        <v>6</v>
      </c>
      <c r="E1719" s="2">
        <v>0.78472222222222221</v>
      </c>
      <c r="F1719" t="s">
        <v>266</v>
      </c>
      <c r="G1719" t="s">
        <v>267</v>
      </c>
      <c r="H1719" t="s">
        <v>767</v>
      </c>
      <c r="I1719" t="s">
        <v>34</v>
      </c>
      <c r="J1719" t="s">
        <v>593</v>
      </c>
      <c r="K1719" t="s">
        <v>762</v>
      </c>
      <c r="L1719" t="s">
        <v>803</v>
      </c>
    </row>
    <row r="1720" spans="1:12" x14ac:dyDescent="0.2">
      <c r="A1720">
        <v>2021</v>
      </c>
      <c r="B1720" s="1">
        <v>44382</v>
      </c>
      <c r="C1720" s="3">
        <f t="shared" si="52"/>
        <v>2021</v>
      </c>
      <c r="D1720" s="3">
        <f t="shared" si="53"/>
        <v>7</v>
      </c>
      <c r="E1720" s="2">
        <v>0.23055555555555557</v>
      </c>
      <c r="F1720" t="s">
        <v>32</v>
      </c>
      <c r="G1720" t="s">
        <v>33</v>
      </c>
      <c r="H1720" t="s">
        <v>767</v>
      </c>
      <c r="I1720" t="s">
        <v>34</v>
      </c>
      <c r="J1720" t="s">
        <v>592</v>
      </c>
      <c r="K1720" t="s">
        <v>762</v>
      </c>
      <c r="L1720" t="s">
        <v>803</v>
      </c>
    </row>
    <row r="1721" spans="1:12" x14ac:dyDescent="0.2">
      <c r="A1721">
        <v>2021</v>
      </c>
      <c r="B1721" s="1">
        <v>44382</v>
      </c>
      <c r="C1721" s="3">
        <f t="shared" si="52"/>
        <v>2021</v>
      </c>
      <c r="D1721" s="3">
        <f t="shared" si="53"/>
        <v>7</v>
      </c>
      <c r="E1721" s="2">
        <v>0.58611111111111114</v>
      </c>
      <c r="F1721" t="s">
        <v>390</v>
      </c>
      <c r="G1721" t="s">
        <v>391</v>
      </c>
      <c r="H1721" t="s">
        <v>766</v>
      </c>
      <c r="I1721" t="s">
        <v>624</v>
      </c>
      <c r="J1721" t="s">
        <v>599</v>
      </c>
      <c r="K1721" t="s">
        <v>762</v>
      </c>
      <c r="L1721" t="s">
        <v>803</v>
      </c>
    </row>
    <row r="1722" spans="1:12" x14ac:dyDescent="0.2">
      <c r="A1722">
        <v>2021</v>
      </c>
      <c r="B1722" s="1">
        <v>44383</v>
      </c>
      <c r="C1722" s="3">
        <f t="shared" si="52"/>
        <v>2021</v>
      </c>
      <c r="D1722" s="3">
        <f t="shared" si="53"/>
        <v>7</v>
      </c>
      <c r="E1722" s="2">
        <v>0.82013888888888886</v>
      </c>
      <c r="F1722" t="s">
        <v>48</v>
      </c>
      <c r="G1722" t="s">
        <v>49</v>
      </c>
      <c r="H1722" t="s">
        <v>766</v>
      </c>
      <c r="I1722" t="s">
        <v>582</v>
      </c>
      <c r="J1722" t="s">
        <v>555</v>
      </c>
      <c r="K1722" t="s">
        <v>762</v>
      </c>
      <c r="L1722" t="s">
        <v>803</v>
      </c>
    </row>
    <row r="1723" spans="1:12" x14ac:dyDescent="0.2">
      <c r="A1723">
        <v>2021</v>
      </c>
      <c r="B1723" s="1">
        <v>44384</v>
      </c>
      <c r="C1723" s="3">
        <f t="shared" si="52"/>
        <v>2021</v>
      </c>
      <c r="D1723" s="3">
        <f t="shared" si="53"/>
        <v>7</v>
      </c>
      <c r="E1723" s="2">
        <v>1.3888888888888889E-3</v>
      </c>
      <c r="F1723" t="s">
        <v>93</v>
      </c>
      <c r="G1723" t="s">
        <v>94</v>
      </c>
      <c r="H1723" t="s">
        <v>772</v>
      </c>
      <c r="I1723" t="s">
        <v>8</v>
      </c>
      <c r="J1723" t="s">
        <v>592</v>
      </c>
      <c r="K1723" t="s">
        <v>862</v>
      </c>
      <c r="L1723" t="s">
        <v>845</v>
      </c>
    </row>
    <row r="1724" spans="1:12" x14ac:dyDescent="0.2">
      <c r="A1724">
        <v>2021</v>
      </c>
      <c r="B1724" s="1">
        <v>44384</v>
      </c>
      <c r="C1724" s="3">
        <f t="shared" si="52"/>
        <v>2021</v>
      </c>
      <c r="D1724" s="3">
        <f t="shared" si="53"/>
        <v>7</v>
      </c>
      <c r="E1724" s="2">
        <v>0.64583333333333337</v>
      </c>
      <c r="F1724" t="s">
        <v>254</v>
      </c>
      <c r="G1724" t="s">
        <v>90</v>
      </c>
      <c r="H1724" t="s">
        <v>770</v>
      </c>
      <c r="I1724" t="s">
        <v>582</v>
      </c>
      <c r="J1724" t="s">
        <v>555</v>
      </c>
      <c r="K1724" t="s">
        <v>862</v>
      </c>
      <c r="L1724" t="s">
        <v>842</v>
      </c>
    </row>
    <row r="1725" spans="1:12" x14ac:dyDescent="0.2">
      <c r="A1725">
        <v>2021</v>
      </c>
      <c r="B1725" s="1">
        <v>44385</v>
      </c>
      <c r="C1725" s="3">
        <f t="shared" si="52"/>
        <v>2021</v>
      </c>
      <c r="D1725" s="3">
        <f t="shared" si="53"/>
        <v>7</v>
      </c>
      <c r="E1725" s="2">
        <v>0.85347222222222219</v>
      </c>
      <c r="F1725" t="s">
        <v>470</v>
      </c>
      <c r="G1725" t="s">
        <v>471</v>
      </c>
      <c r="H1725" t="s">
        <v>834</v>
      </c>
      <c r="I1725" t="s">
        <v>210</v>
      </c>
      <c r="J1725" t="s">
        <v>592</v>
      </c>
      <c r="K1725" t="s">
        <v>762</v>
      </c>
      <c r="L1725" t="s">
        <v>803</v>
      </c>
    </row>
    <row r="1726" spans="1:12" x14ac:dyDescent="0.2">
      <c r="A1726">
        <v>2021</v>
      </c>
      <c r="B1726" s="1">
        <v>44385</v>
      </c>
      <c r="C1726" s="3">
        <f t="shared" si="52"/>
        <v>2021</v>
      </c>
      <c r="D1726" s="3">
        <f t="shared" si="53"/>
        <v>7</v>
      </c>
      <c r="E1726" s="2">
        <v>0.70902777777777781</v>
      </c>
      <c r="F1726" t="s">
        <v>32</v>
      </c>
      <c r="G1726" t="s">
        <v>33</v>
      </c>
      <c r="H1726" t="s">
        <v>767</v>
      </c>
      <c r="I1726" t="s">
        <v>34</v>
      </c>
      <c r="J1726" t="s">
        <v>592</v>
      </c>
      <c r="K1726" t="s">
        <v>862</v>
      </c>
      <c r="L1726" t="s">
        <v>842</v>
      </c>
    </row>
    <row r="1727" spans="1:12" x14ac:dyDescent="0.2">
      <c r="A1727">
        <v>2021</v>
      </c>
      <c r="B1727" s="1">
        <v>44387</v>
      </c>
      <c r="C1727" s="3">
        <f t="shared" si="52"/>
        <v>2021</v>
      </c>
      <c r="D1727" s="3">
        <f t="shared" si="53"/>
        <v>7</v>
      </c>
      <c r="E1727" s="2">
        <v>0</v>
      </c>
      <c r="F1727" t="s">
        <v>171</v>
      </c>
      <c r="G1727" t="s">
        <v>172</v>
      </c>
      <c r="H1727" t="s">
        <v>834</v>
      </c>
      <c r="I1727" t="s">
        <v>210</v>
      </c>
      <c r="J1727" t="s">
        <v>555</v>
      </c>
      <c r="K1727" t="s">
        <v>862</v>
      </c>
      <c r="L1727" t="s">
        <v>842</v>
      </c>
    </row>
    <row r="1728" spans="1:12" x14ac:dyDescent="0.2">
      <c r="A1728">
        <v>2021</v>
      </c>
      <c r="B1728" s="1">
        <v>44387</v>
      </c>
      <c r="C1728" s="3">
        <f t="shared" si="52"/>
        <v>2021</v>
      </c>
      <c r="D1728" s="3">
        <f t="shared" si="53"/>
        <v>7</v>
      </c>
      <c r="E1728" s="2">
        <v>2.0833333333333332E-2</v>
      </c>
      <c r="F1728" t="s">
        <v>595</v>
      </c>
      <c r="G1728" t="s">
        <v>596</v>
      </c>
      <c r="H1728" t="s">
        <v>840</v>
      </c>
      <c r="I1728" t="s">
        <v>625</v>
      </c>
      <c r="J1728" t="s">
        <v>555</v>
      </c>
      <c r="K1728" t="s">
        <v>862</v>
      </c>
      <c r="L1728" t="s">
        <v>842</v>
      </c>
    </row>
    <row r="1729" spans="1:12" x14ac:dyDescent="0.2">
      <c r="A1729">
        <v>2021</v>
      </c>
      <c r="B1729" s="1">
        <v>44387</v>
      </c>
      <c r="C1729" s="3">
        <f t="shared" si="52"/>
        <v>2021</v>
      </c>
      <c r="D1729" s="3">
        <f t="shared" si="53"/>
        <v>7</v>
      </c>
      <c r="E1729" s="2">
        <v>7.9861111111111105E-2</v>
      </c>
      <c r="F1729" t="s">
        <v>84</v>
      </c>
      <c r="G1729" t="s">
        <v>85</v>
      </c>
      <c r="H1729" t="s">
        <v>766</v>
      </c>
      <c r="I1729" t="s">
        <v>8</v>
      </c>
      <c r="J1729" t="s">
        <v>555</v>
      </c>
      <c r="K1729" t="s">
        <v>862</v>
      </c>
      <c r="L1729" t="s">
        <v>842</v>
      </c>
    </row>
    <row r="1730" spans="1:12" x14ac:dyDescent="0.2">
      <c r="A1730">
        <v>2021</v>
      </c>
      <c r="B1730" s="1">
        <v>44391</v>
      </c>
      <c r="C1730" s="3">
        <f t="shared" si="52"/>
        <v>2021</v>
      </c>
      <c r="D1730" s="3">
        <f t="shared" si="53"/>
        <v>7</v>
      </c>
      <c r="E1730" s="2">
        <v>0.59375</v>
      </c>
      <c r="F1730" t="s">
        <v>44</v>
      </c>
      <c r="G1730" t="s">
        <v>45</v>
      </c>
      <c r="H1730" t="s">
        <v>777</v>
      </c>
      <c r="I1730" t="s">
        <v>117</v>
      </c>
      <c r="J1730" t="s">
        <v>800</v>
      </c>
      <c r="K1730" t="s">
        <v>762</v>
      </c>
      <c r="L1730" t="s">
        <v>803</v>
      </c>
    </row>
    <row r="1731" spans="1:12" x14ac:dyDescent="0.2">
      <c r="A1731">
        <v>2021</v>
      </c>
      <c r="B1731" s="1">
        <v>44395</v>
      </c>
      <c r="C1731" s="3">
        <f t="shared" ref="C1731:C1794" si="54">YEAR(B1731)</f>
        <v>2021</v>
      </c>
      <c r="D1731" s="3">
        <f t="shared" ref="D1731:D1794" si="55">MONTH(B1731)</f>
        <v>7</v>
      </c>
      <c r="E1731" s="2">
        <v>0.16666666666666666</v>
      </c>
      <c r="F1731" t="s">
        <v>36</v>
      </c>
      <c r="G1731" t="s">
        <v>37</v>
      </c>
      <c r="H1731" t="s">
        <v>766</v>
      </c>
      <c r="I1731" t="s">
        <v>582</v>
      </c>
      <c r="J1731" t="s">
        <v>592</v>
      </c>
      <c r="K1731" t="s">
        <v>762</v>
      </c>
      <c r="L1731" t="s">
        <v>803</v>
      </c>
    </row>
    <row r="1732" spans="1:12" x14ac:dyDescent="0.2">
      <c r="A1732">
        <v>2021</v>
      </c>
      <c r="B1732" s="1">
        <v>44397</v>
      </c>
      <c r="C1732" s="3">
        <f t="shared" si="54"/>
        <v>2021</v>
      </c>
      <c r="D1732" s="3">
        <f t="shared" si="55"/>
        <v>7</v>
      </c>
      <c r="E1732" s="2">
        <v>0.68125000000000002</v>
      </c>
      <c r="F1732" t="s">
        <v>48</v>
      </c>
      <c r="G1732" t="s">
        <v>49</v>
      </c>
      <c r="H1732" t="s">
        <v>766</v>
      </c>
      <c r="I1732" t="s">
        <v>582</v>
      </c>
      <c r="J1732" t="s">
        <v>602</v>
      </c>
      <c r="K1732" t="s">
        <v>762</v>
      </c>
      <c r="L1732" t="s">
        <v>803</v>
      </c>
    </row>
    <row r="1733" spans="1:12" x14ac:dyDescent="0.2">
      <c r="A1733">
        <v>2021</v>
      </c>
      <c r="B1733" s="1">
        <v>44398</v>
      </c>
      <c r="C1733" s="3">
        <f t="shared" si="54"/>
        <v>2021</v>
      </c>
      <c r="D1733" s="3">
        <f t="shared" si="55"/>
        <v>7</v>
      </c>
      <c r="E1733" s="2">
        <v>0.61458333333333337</v>
      </c>
      <c r="F1733" t="s">
        <v>106</v>
      </c>
      <c r="G1733" t="s">
        <v>107</v>
      </c>
      <c r="H1733" t="s">
        <v>767</v>
      </c>
      <c r="I1733" t="s">
        <v>582</v>
      </c>
      <c r="J1733" t="s">
        <v>555</v>
      </c>
      <c r="K1733" t="s">
        <v>862</v>
      </c>
      <c r="L1733" t="s">
        <v>842</v>
      </c>
    </row>
    <row r="1734" spans="1:12" x14ac:dyDescent="0.2">
      <c r="A1734">
        <v>2021</v>
      </c>
      <c r="B1734" s="1">
        <v>44399</v>
      </c>
      <c r="C1734" s="3">
        <f t="shared" si="54"/>
        <v>2021</v>
      </c>
      <c r="D1734" s="3">
        <f t="shared" si="55"/>
        <v>7</v>
      </c>
      <c r="E1734" s="2">
        <v>0.58333333333333337</v>
      </c>
      <c r="F1734" t="s">
        <v>44</v>
      </c>
      <c r="G1734" t="s">
        <v>45</v>
      </c>
      <c r="H1734" t="s">
        <v>777</v>
      </c>
      <c r="I1734" t="s">
        <v>117</v>
      </c>
      <c r="J1734" t="s">
        <v>602</v>
      </c>
      <c r="K1734" t="s">
        <v>862</v>
      </c>
      <c r="L1734" t="s">
        <v>137</v>
      </c>
    </row>
    <row r="1735" spans="1:12" x14ac:dyDescent="0.2">
      <c r="A1735">
        <v>2021</v>
      </c>
      <c r="B1735" s="1">
        <v>44400</v>
      </c>
      <c r="C1735" s="3">
        <f t="shared" si="54"/>
        <v>2021</v>
      </c>
      <c r="D1735" s="3">
        <f t="shared" si="55"/>
        <v>7</v>
      </c>
      <c r="E1735" s="2">
        <v>0.34722222222222221</v>
      </c>
      <c r="F1735" t="s">
        <v>324</v>
      </c>
      <c r="G1735" t="s">
        <v>325</v>
      </c>
      <c r="H1735" t="s">
        <v>774</v>
      </c>
      <c r="I1735" t="s">
        <v>624</v>
      </c>
      <c r="J1735" t="s">
        <v>602</v>
      </c>
      <c r="K1735" t="s">
        <v>762</v>
      </c>
      <c r="L1735" t="s">
        <v>803</v>
      </c>
    </row>
    <row r="1736" spans="1:12" x14ac:dyDescent="0.2">
      <c r="A1736">
        <v>2021</v>
      </c>
      <c r="B1736" s="1">
        <v>44400</v>
      </c>
      <c r="C1736" s="3">
        <f t="shared" si="54"/>
        <v>2021</v>
      </c>
      <c r="D1736" s="3">
        <f t="shared" si="55"/>
        <v>7</v>
      </c>
      <c r="E1736" s="2">
        <v>0.33958333333333335</v>
      </c>
      <c r="F1736" t="s">
        <v>208</v>
      </c>
      <c r="G1736" t="s">
        <v>209</v>
      </c>
      <c r="H1736" t="s">
        <v>770</v>
      </c>
      <c r="I1736" t="s">
        <v>626</v>
      </c>
      <c r="J1736" t="s">
        <v>592</v>
      </c>
      <c r="K1736" t="s">
        <v>862</v>
      </c>
      <c r="L1736" t="s">
        <v>842</v>
      </c>
    </row>
    <row r="1737" spans="1:12" x14ac:dyDescent="0.2">
      <c r="A1737">
        <v>2021</v>
      </c>
      <c r="B1737" s="1">
        <v>44401</v>
      </c>
      <c r="C1737" s="3">
        <f t="shared" si="54"/>
        <v>2021</v>
      </c>
      <c r="D1737" s="3">
        <f t="shared" si="55"/>
        <v>7</v>
      </c>
      <c r="E1737" s="2">
        <v>0.85416666666666663</v>
      </c>
      <c r="F1737" t="s">
        <v>254</v>
      </c>
      <c r="G1737" t="s">
        <v>90</v>
      </c>
      <c r="H1737" t="s">
        <v>770</v>
      </c>
      <c r="I1737" t="s">
        <v>582</v>
      </c>
      <c r="J1737" t="s">
        <v>555</v>
      </c>
      <c r="K1737" t="s">
        <v>862</v>
      </c>
      <c r="L1737" t="s">
        <v>842</v>
      </c>
    </row>
    <row r="1738" spans="1:12" x14ac:dyDescent="0.2">
      <c r="A1738">
        <v>2021</v>
      </c>
      <c r="B1738" s="1">
        <v>44409</v>
      </c>
      <c r="C1738" s="3">
        <f t="shared" si="54"/>
        <v>2021</v>
      </c>
      <c r="D1738" s="3">
        <f t="shared" si="55"/>
        <v>8</v>
      </c>
      <c r="E1738" s="2">
        <v>0.98402777777777772</v>
      </c>
      <c r="F1738" t="s">
        <v>44</v>
      </c>
      <c r="G1738" t="s">
        <v>45</v>
      </c>
      <c r="H1738" t="s">
        <v>777</v>
      </c>
      <c r="I1738" t="s">
        <v>117</v>
      </c>
      <c r="J1738" t="s">
        <v>800</v>
      </c>
      <c r="K1738" t="s">
        <v>762</v>
      </c>
      <c r="L1738" t="s">
        <v>803</v>
      </c>
    </row>
    <row r="1739" spans="1:12" x14ac:dyDescent="0.2">
      <c r="A1739">
        <v>2021</v>
      </c>
      <c r="B1739" s="1">
        <v>44410</v>
      </c>
      <c r="C1739" s="3">
        <f t="shared" si="54"/>
        <v>2021</v>
      </c>
      <c r="D1739" s="3">
        <f t="shared" si="55"/>
        <v>8</v>
      </c>
      <c r="E1739" s="2">
        <v>1.2500000000000001E-2</v>
      </c>
      <c r="F1739" t="s">
        <v>12</v>
      </c>
      <c r="G1739" t="s">
        <v>13</v>
      </c>
      <c r="H1739" t="s">
        <v>780</v>
      </c>
      <c r="I1739" t="s">
        <v>334</v>
      </c>
      <c r="J1739" t="s">
        <v>592</v>
      </c>
      <c r="K1739" t="s">
        <v>762</v>
      </c>
      <c r="L1739" t="s">
        <v>803</v>
      </c>
    </row>
    <row r="1740" spans="1:12" x14ac:dyDescent="0.2">
      <c r="A1740">
        <v>2021</v>
      </c>
      <c r="B1740" s="1">
        <v>44410</v>
      </c>
      <c r="C1740" s="3">
        <f t="shared" si="54"/>
        <v>2021</v>
      </c>
      <c r="D1740" s="3">
        <f t="shared" si="55"/>
        <v>8</v>
      </c>
      <c r="E1740" s="2">
        <v>0.26597222222222222</v>
      </c>
      <c r="F1740" t="s">
        <v>12</v>
      </c>
      <c r="G1740" t="s">
        <v>13</v>
      </c>
      <c r="H1740" t="s">
        <v>780</v>
      </c>
      <c r="I1740" t="s">
        <v>334</v>
      </c>
      <c r="J1740" t="s">
        <v>592</v>
      </c>
      <c r="K1740" t="s">
        <v>762</v>
      </c>
      <c r="L1740" t="s">
        <v>803</v>
      </c>
    </row>
    <row r="1741" spans="1:12" x14ac:dyDescent="0.2">
      <c r="A1741">
        <v>2021</v>
      </c>
      <c r="B1741" s="1">
        <v>44411</v>
      </c>
      <c r="C1741" s="3">
        <f t="shared" si="54"/>
        <v>2021</v>
      </c>
      <c r="D1741" s="3">
        <f t="shared" si="55"/>
        <v>8</v>
      </c>
      <c r="E1741" s="2">
        <v>0.19097222222222221</v>
      </c>
      <c r="F1741" t="s">
        <v>281</v>
      </c>
      <c r="G1741" t="s">
        <v>282</v>
      </c>
      <c r="H1741" t="s">
        <v>778</v>
      </c>
      <c r="I1741" t="s">
        <v>117</v>
      </c>
      <c r="J1741" t="s">
        <v>592</v>
      </c>
      <c r="K1741" t="s">
        <v>762</v>
      </c>
      <c r="L1741" t="s">
        <v>803</v>
      </c>
    </row>
    <row r="1742" spans="1:12" x14ac:dyDescent="0.2">
      <c r="A1742">
        <v>2021</v>
      </c>
      <c r="B1742" s="1">
        <v>44418</v>
      </c>
      <c r="C1742" s="3">
        <f t="shared" si="54"/>
        <v>2021</v>
      </c>
      <c r="D1742" s="3">
        <f t="shared" si="55"/>
        <v>8</v>
      </c>
      <c r="E1742" s="2">
        <v>0.83333333333333337</v>
      </c>
      <c r="F1742" t="s">
        <v>627</v>
      </c>
      <c r="G1742" t="s">
        <v>122</v>
      </c>
      <c r="H1742" t="s">
        <v>770</v>
      </c>
      <c r="I1742" t="s">
        <v>624</v>
      </c>
      <c r="J1742" t="s">
        <v>555</v>
      </c>
      <c r="K1742" t="s">
        <v>862</v>
      </c>
      <c r="L1742" t="s">
        <v>842</v>
      </c>
    </row>
    <row r="1743" spans="1:12" x14ac:dyDescent="0.2">
      <c r="A1743">
        <v>2021</v>
      </c>
      <c r="B1743" s="1">
        <v>44418</v>
      </c>
      <c r="C1743" s="3">
        <f t="shared" si="54"/>
        <v>2021</v>
      </c>
      <c r="D1743" s="3">
        <f t="shared" si="55"/>
        <v>8</v>
      </c>
      <c r="E1743" s="2">
        <v>0.85416666666666663</v>
      </c>
      <c r="F1743" t="s">
        <v>36</v>
      </c>
      <c r="G1743" t="s">
        <v>37</v>
      </c>
      <c r="H1743" t="s">
        <v>766</v>
      </c>
      <c r="I1743" t="s">
        <v>624</v>
      </c>
      <c r="J1743" t="s">
        <v>555</v>
      </c>
      <c r="K1743" t="s">
        <v>862</v>
      </c>
      <c r="L1743" t="s">
        <v>842</v>
      </c>
    </row>
    <row r="1744" spans="1:12" x14ac:dyDescent="0.2">
      <c r="A1744">
        <v>2021</v>
      </c>
      <c r="B1744" s="1">
        <v>44418</v>
      </c>
      <c r="C1744" s="3">
        <f t="shared" si="54"/>
        <v>2021</v>
      </c>
      <c r="D1744" s="3">
        <f t="shared" si="55"/>
        <v>8</v>
      </c>
      <c r="E1744" s="2">
        <v>0.9375</v>
      </c>
      <c r="F1744" t="s">
        <v>254</v>
      </c>
      <c r="G1744" t="s">
        <v>90</v>
      </c>
      <c r="H1744" t="s">
        <v>770</v>
      </c>
      <c r="I1744" t="s">
        <v>582</v>
      </c>
      <c r="J1744" t="s">
        <v>555</v>
      </c>
      <c r="K1744" t="s">
        <v>862</v>
      </c>
      <c r="L1744" t="s">
        <v>842</v>
      </c>
    </row>
    <row r="1745" spans="1:12" x14ac:dyDescent="0.2">
      <c r="A1745">
        <v>2021</v>
      </c>
      <c r="B1745" s="1">
        <v>44419</v>
      </c>
      <c r="C1745" s="3">
        <f t="shared" si="54"/>
        <v>2021</v>
      </c>
      <c r="D1745" s="3">
        <f t="shared" si="55"/>
        <v>8</v>
      </c>
      <c r="E1745" s="2">
        <v>0.64930555555555558</v>
      </c>
      <c r="F1745" t="s">
        <v>254</v>
      </c>
      <c r="G1745" t="s">
        <v>90</v>
      </c>
      <c r="H1745" t="s">
        <v>770</v>
      </c>
      <c r="I1745" t="s">
        <v>582</v>
      </c>
      <c r="J1745" t="s">
        <v>555</v>
      </c>
      <c r="K1745" t="s">
        <v>862</v>
      </c>
      <c r="L1745" t="s">
        <v>842</v>
      </c>
    </row>
    <row r="1746" spans="1:12" x14ac:dyDescent="0.2">
      <c r="A1746">
        <v>2021</v>
      </c>
      <c r="B1746" s="1">
        <v>44419</v>
      </c>
      <c r="C1746" s="3">
        <f t="shared" si="54"/>
        <v>2021</v>
      </c>
      <c r="D1746" s="3">
        <f t="shared" si="55"/>
        <v>8</v>
      </c>
      <c r="E1746" s="2">
        <v>0.8</v>
      </c>
      <c r="F1746" t="s">
        <v>48</v>
      </c>
      <c r="G1746" t="s">
        <v>49</v>
      </c>
      <c r="H1746" t="s">
        <v>766</v>
      </c>
      <c r="I1746" t="s">
        <v>582</v>
      </c>
      <c r="J1746" t="s">
        <v>555</v>
      </c>
      <c r="K1746" t="s">
        <v>862</v>
      </c>
      <c r="L1746" t="s">
        <v>842</v>
      </c>
    </row>
    <row r="1747" spans="1:12" x14ac:dyDescent="0.2">
      <c r="A1747">
        <v>2021</v>
      </c>
      <c r="B1747" s="1">
        <v>44420</v>
      </c>
      <c r="C1747" s="3">
        <f t="shared" si="54"/>
        <v>2021</v>
      </c>
      <c r="D1747" s="3">
        <f t="shared" si="55"/>
        <v>8</v>
      </c>
      <c r="E1747" s="2">
        <v>0.91874999999999996</v>
      </c>
      <c r="F1747" t="s">
        <v>73</v>
      </c>
      <c r="G1747" t="s">
        <v>74</v>
      </c>
      <c r="H1747" t="s">
        <v>767</v>
      </c>
      <c r="I1747" t="s">
        <v>34</v>
      </c>
      <c r="J1747" t="s">
        <v>599</v>
      </c>
      <c r="K1747" t="s">
        <v>762</v>
      </c>
      <c r="L1747" t="s">
        <v>803</v>
      </c>
    </row>
    <row r="1748" spans="1:12" x14ac:dyDescent="0.2">
      <c r="A1748">
        <v>2021</v>
      </c>
      <c r="B1748" s="1">
        <v>44420</v>
      </c>
      <c r="C1748" s="3">
        <f t="shared" si="54"/>
        <v>2021</v>
      </c>
      <c r="D1748" s="3">
        <f t="shared" si="55"/>
        <v>8</v>
      </c>
      <c r="E1748" s="2">
        <v>0.7895833333333333</v>
      </c>
      <c r="F1748" t="s">
        <v>279</v>
      </c>
      <c r="G1748" t="s">
        <v>260</v>
      </c>
      <c r="H1748" t="s">
        <v>766</v>
      </c>
      <c r="I1748" t="s">
        <v>624</v>
      </c>
      <c r="J1748" t="s">
        <v>555</v>
      </c>
      <c r="K1748" t="s">
        <v>862</v>
      </c>
      <c r="L1748" t="s">
        <v>842</v>
      </c>
    </row>
    <row r="1749" spans="1:12" x14ac:dyDescent="0.2">
      <c r="A1749">
        <v>2021</v>
      </c>
      <c r="B1749" s="1">
        <v>44425</v>
      </c>
      <c r="C1749" s="3">
        <f t="shared" si="54"/>
        <v>2021</v>
      </c>
      <c r="D1749" s="3">
        <f t="shared" si="55"/>
        <v>8</v>
      </c>
      <c r="E1749" s="2">
        <v>0.80208333333333337</v>
      </c>
      <c r="F1749" t="s">
        <v>44</v>
      </c>
      <c r="G1749" t="s">
        <v>45</v>
      </c>
      <c r="H1749" t="s">
        <v>777</v>
      </c>
      <c r="I1749" t="s">
        <v>117</v>
      </c>
      <c r="J1749" t="s">
        <v>555</v>
      </c>
      <c r="K1749" t="s">
        <v>862</v>
      </c>
      <c r="L1749" t="s">
        <v>137</v>
      </c>
    </row>
    <row r="1750" spans="1:12" x14ac:dyDescent="0.2">
      <c r="A1750">
        <v>2021</v>
      </c>
      <c r="B1750" s="1">
        <v>44426</v>
      </c>
      <c r="C1750" s="3">
        <f t="shared" si="54"/>
        <v>2021</v>
      </c>
      <c r="D1750" s="3">
        <f t="shared" si="55"/>
        <v>8</v>
      </c>
      <c r="E1750" s="2">
        <v>0.4861111111111111</v>
      </c>
      <c r="F1750" t="s">
        <v>12</v>
      </c>
      <c r="G1750" t="s">
        <v>13</v>
      </c>
      <c r="H1750" t="s">
        <v>780</v>
      </c>
      <c r="I1750" t="s">
        <v>334</v>
      </c>
      <c r="J1750" t="s">
        <v>602</v>
      </c>
      <c r="K1750" t="s">
        <v>762</v>
      </c>
      <c r="L1750" t="s">
        <v>803</v>
      </c>
    </row>
    <row r="1751" spans="1:12" x14ac:dyDescent="0.2">
      <c r="A1751">
        <v>2021</v>
      </c>
      <c r="B1751" s="1">
        <v>44429</v>
      </c>
      <c r="C1751" s="3">
        <f t="shared" si="54"/>
        <v>2021</v>
      </c>
      <c r="D1751" s="3">
        <f t="shared" si="55"/>
        <v>8</v>
      </c>
      <c r="E1751" s="2">
        <v>0.42638888888888887</v>
      </c>
      <c r="F1751" t="s">
        <v>115</v>
      </c>
      <c r="G1751" t="s">
        <v>116</v>
      </c>
      <c r="H1751" t="s">
        <v>778</v>
      </c>
      <c r="I1751" t="s">
        <v>117</v>
      </c>
      <c r="J1751" t="s">
        <v>800</v>
      </c>
      <c r="K1751" t="s">
        <v>762</v>
      </c>
      <c r="L1751" t="s">
        <v>803</v>
      </c>
    </row>
    <row r="1752" spans="1:12" x14ac:dyDescent="0.2">
      <c r="A1752">
        <v>2021</v>
      </c>
      <c r="B1752" s="1">
        <v>44430</v>
      </c>
      <c r="C1752" s="3">
        <f t="shared" si="54"/>
        <v>2021</v>
      </c>
      <c r="D1752" s="3">
        <f t="shared" si="55"/>
        <v>8</v>
      </c>
      <c r="E1752" s="2">
        <v>0.50763888888888886</v>
      </c>
      <c r="F1752" t="s">
        <v>567</v>
      </c>
      <c r="G1752" t="s">
        <v>628</v>
      </c>
      <c r="H1752" t="s">
        <v>767</v>
      </c>
      <c r="I1752" t="s">
        <v>34</v>
      </c>
      <c r="J1752" t="s">
        <v>555</v>
      </c>
      <c r="K1752" t="s">
        <v>862</v>
      </c>
      <c r="L1752" t="s">
        <v>845</v>
      </c>
    </row>
    <row r="1753" spans="1:12" x14ac:dyDescent="0.2">
      <c r="A1753">
        <v>2021</v>
      </c>
      <c r="B1753" s="1">
        <v>44432</v>
      </c>
      <c r="C1753" s="3">
        <f t="shared" si="54"/>
        <v>2021</v>
      </c>
      <c r="D1753" s="3">
        <f t="shared" si="55"/>
        <v>8</v>
      </c>
      <c r="E1753" s="2">
        <v>0.70833333333333337</v>
      </c>
      <c r="F1753" t="s">
        <v>254</v>
      </c>
      <c r="G1753" t="s">
        <v>90</v>
      </c>
      <c r="H1753" t="s">
        <v>770</v>
      </c>
      <c r="I1753" t="s">
        <v>582</v>
      </c>
      <c r="J1753" t="s">
        <v>555</v>
      </c>
      <c r="K1753" t="s">
        <v>862</v>
      </c>
      <c r="L1753" t="s">
        <v>842</v>
      </c>
    </row>
    <row r="1754" spans="1:12" x14ac:dyDescent="0.2">
      <c r="A1754">
        <v>2021</v>
      </c>
      <c r="B1754" s="1">
        <v>44432</v>
      </c>
      <c r="C1754" s="3">
        <f t="shared" si="54"/>
        <v>2021</v>
      </c>
      <c r="D1754" s="3">
        <f t="shared" si="55"/>
        <v>8</v>
      </c>
      <c r="E1754" s="2">
        <v>0.90069444444444446</v>
      </c>
      <c r="F1754" t="s">
        <v>254</v>
      </c>
      <c r="G1754" t="s">
        <v>90</v>
      </c>
      <c r="H1754" t="s">
        <v>770</v>
      </c>
      <c r="I1754" t="s">
        <v>582</v>
      </c>
      <c r="J1754" t="s">
        <v>555</v>
      </c>
      <c r="K1754" t="s">
        <v>862</v>
      </c>
      <c r="L1754" t="s">
        <v>842</v>
      </c>
    </row>
    <row r="1755" spans="1:12" x14ac:dyDescent="0.2">
      <c r="A1755">
        <v>2021</v>
      </c>
      <c r="B1755" s="1">
        <v>44437</v>
      </c>
      <c r="C1755" s="3">
        <f t="shared" si="54"/>
        <v>2021</v>
      </c>
      <c r="D1755" s="3">
        <f t="shared" si="55"/>
        <v>8</v>
      </c>
      <c r="E1755" s="2">
        <v>0.3972222222222222</v>
      </c>
      <c r="F1755" t="s">
        <v>95</v>
      </c>
      <c r="G1755" t="s">
        <v>96</v>
      </c>
      <c r="H1755" t="s">
        <v>780</v>
      </c>
      <c r="I1755" t="s">
        <v>8</v>
      </c>
      <c r="J1755" t="s">
        <v>592</v>
      </c>
      <c r="K1755" t="s">
        <v>862</v>
      </c>
      <c r="L1755" t="s">
        <v>845</v>
      </c>
    </row>
    <row r="1756" spans="1:12" x14ac:dyDescent="0.2">
      <c r="A1756">
        <v>2021</v>
      </c>
      <c r="B1756" s="1">
        <v>44437</v>
      </c>
      <c r="C1756" s="3">
        <f t="shared" si="54"/>
        <v>2021</v>
      </c>
      <c r="D1756" s="3">
        <f t="shared" si="55"/>
        <v>8</v>
      </c>
      <c r="E1756" s="2">
        <v>0.47916666666666669</v>
      </c>
      <c r="F1756" t="s">
        <v>95</v>
      </c>
      <c r="G1756" t="s">
        <v>96</v>
      </c>
      <c r="H1756" t="s">
        <v>780</v>
      </c>
      <c r="I1756" t="s">
        <v>8</v>
      </c>
      <c r="J1756" t="s">
        <v>555</v>
      </c>
      <c r="K1756" t="s">
        <v>862</v>
      </c>
      <c r="L1756" t="s">
        <v>845</v>
      </c>
    </row>
    <row r="1757" spans="1:12" x14ac:dyDescent="0.2">
      <c r="A1757">
        <v>2021</v>
      </c>
      <c r="B1757" s="1">
        <v>44437</v>
      </c>
      <c r="C1757" s="3">
        <f t="shared" si="54"/>
        <v>2021</v>
      </c>
      <c r="D1757" s="3">
        <f t="shared" si="55"/>
        <v>8</v>
      </c>
      <c r="E1757" s="2">
        <v>0.74513888888888891</v>
      </c>
      <c r="F1757" t="s">
        <v>95</v>
      </c>
      <c r="G1757" t="s">
        <v>96</v>
      </c>
      <c r="H1757" t="s">
        <v>780</v>
      </c>
      <c r="I1757" t="s">
        <v>8</v>
      </c>
      <c r="J1757" t="s">
        <v>800</v>
      </c>
      <c r="K1757" t="s">
        <v>862</v>
      </c>
      <c r="L1757" t="s">
        <v>845</v>
      </c>
    </row>
    <row r="1758" spans="1:12" x14ac:dyDescent="0.2">
      <c r="A1758">
        <v>2021</v>
      </c>
      <c r="B1758" s="1">
        <v>44437</v>
      </c>
      <c r="C1758" s="3">
        <f t="shared" si="54"/>
        <v>2021</v>
      </c>
      <c r="D1758" s="3">
        <f t="shared" si="55"/>
        <v>8</v>
      </c>
      <c r="E1758" s="2">
        <v>0.75</v>
      </c>
      <c r="F1758" t="s">
        <v>95</v>
      </c>
      <c r="G1758" t="s">
        <v>96</v>
      </c>
      <c r="H1758" t="s">
        <v>780</v>
      </c>
      <c r="I1758" t="s">
        <v>8</v>
      </c>
      <c r="J1758" t="s">
        <v>555</v>
      </c>
      <c r="K1758" t="s">
        <v>862</v>
      </c>
      <c r="L1758" t="s">
        <v>845</v>
      </c>
    </row>
    <row r="1759" spans="1:12" x14ac:dyDescent="0.2">
      <c r="A1759">
        <v>2021</v>
      </c>
      <c r="B1759" s="1">
        <v>44437</v>
      </c>
      <c r="C1759" s="3">
        <f t="shared" si="54"/>
        <v>2021</v>
      </c>
      <c r="D1759" s="3">
        <f t="shared" si="55"/>
        <v>8</v>
      </c>
      <c r="E1759" s="2">
        <v>0.75277777777777777</v>
      </c>
      <c r="F1759" t="s">
        <v>95</v>
      </c>
      <c r="G1759" t="s">
        <v>96</v>
      </c>
      <c r="H1759" t="s">
        <v>780</v>
      </c>
      <c r="I1759" t="s">
        <v>8</v>
      </c>
      <c r="J1759" t="s">
        <v>629</v>
      </c>
      <c r="K1759" t="s">
        <v>862</v>
      </c>
      <c r="L1759" t="s">
        <v>845</v>
      </c>
    </row>
    <row r="1760" spans="1:12" x14ac:dyDescent="0.2">
      <c r="A1760">
        <v>2021</v>
      </c>
      <c r="B1760" s="1">
        <v>44437</v>
      </c>
      <c r="C1760" s="3">
        <f t="shared" si="54"/>
        <v>2021</v>
      </c>
      <c r="D1760" s="3">
        <f t="shared" si="55"/>
        <v>8</v>
      </c>
      <c r="E1760" s="2">
        <v>0.94374999999999998</v>
      </c>
      <c r="F1760" t="s">
        <v>95</v>
      </c>
      <c r="G1760" t="s">
        <v>96</v>
      </c>
      <c r="H1760" t="s">
        <v>780</v>
      </c>
      <c r="I1760" t="s">
        <v>8</v>
      </c>
      <c r="J1760" t="s">
        <v>555</v>
      </c>
      <c r="K1760" t="s">
        <v>862</v>
      </c>
      <c r="L1760" t="s">
        <v>845</v>
      </c>
    </row>
    <row r="1761" spans="1:12" x14ac:dyDescent="0.2">
      <c r="A1761">
        <v>2021</v>
      </c>
      <c r="B1761" s="1">
        <v>44440</v>
      </c>
      <c r="C1761" s="3">
        <f t="shared" si="54"/>
        <v>2021</v>
      </c>
      <c r="D1761" s="3">
        <f t="shared" si="55"/>
        <v>9</v>
      </c>
      <c r="E1761" s="2">
        <v>0.72916666666666663</v>
      </c>
      <c r="F1761" t="s">
        <v>106</v>
      </c>
      <c r="G1761" t="s">
        <v>107</v>
      </c>
      <c r="H1761" t="s">
        <v>767</v>
      </c>
      <c r="I1761" t="s">
        <v>582</v>
      </c>
      <c r="J1761" t="s">
        <v>555</v>
      </c>
      <c r="K1761" t="s">
        <v>862</v>
      </c>
      <c r="L1761" t="s">
        <v>845</v>
      </c>
    </row>
    <row r="1762" spans="1:12" x14ac:dyDescent="0.2">
      <c r="A1762">
        <v>2021</v>
      </c>
      <c r="B1762" s="1">
        <v>44446</v>
      </c>
      <c r="C1762" s="3">
        <f t="shared" si="54"/>
        <v>2021</v>
      </c>
      <c r="D1762" s="3">
        <f t="shared" si="55"/>
        <v>9</v>
      </c>
      <c r="E1762" s="2">
        <v>0.72916666666666663</v>
      </c>
      <c r="F1762" t="s">
        <v>254</v>
      </c>
      <c r="G1762" t="s">
        <v>90</v>
      </c>
      <c r="H1762" t="s">
        <v>770</v>
      </c>
      <c r="I1762" t="s">
        <v>582</v>
      </c>
      <c r="J1762" t="s">
        <v>555</v>
      </c>
      <c r="K1762" t="s">
        <v>862</v>
      </c>
      <c r="L1762" t="s">
        <v>842</v>
      </c>
    </row>
    <row r="1763" spans="1:12" x14ac:dyDescent="0.2">
      <c r="A1763">
        <v>2021</v>
      </c>
      <c r="B1763" s="1">
        <v>44446</v>
      </c>
      <c r="C1763" s="3">
        <f t="shared" si="54"/>
        <v>2021</v>
      </c>
      <c r="D1763" s="3">
        <f t="shared" si="55"/>
        <v>9</v>
      </c>
      <c r="E1763" s="2">
        <v>0.83333333333333337</v>
      </c>
      <c r="F1763" t="s">
        <v>89</v>
      </c>
      <c r="G1763" t="s">
        <v>90</v>
      </c>
      <c r="H1763" t="s">
        <v>770</v>
      </c>
      <c r="I1763" t="s">
        <v>582</v>
      </c>
      <c r="J1763" t="s">
        <v>555</v>
      </c>
      <c r="K1763" t="s">
        <v>862</v>
      </c>
      <c r="L1763" t="s">
        <v>842</v>
      </c>
    </row>
    <row r="1764" spans="1:12" x14ac:dyDescent="0.2">
      <c r="A1764">
        <v>2021</v>
      </c>
      <c r="B1764" s="1">
        <v>44447</v>
      </c>
      <c r="C1764" s="3">
        <f t="shared" si="54"/>
        <v>2021</v>
      </c>
      <c r="D1764" s="3">
        <f t="shared" si="55"/>
        <v>9</v>
      </c>
      <c r="E1764" s="2">
        <v>0.51041666666666663</v>
      </c>
      <c r="F1764" t="s">
        <v>470</v>
      </c>
      <c r="G1764" t="s">
        <v>471</v>
      </c>
      <c r="H1764" t="s">
        <v>834</v>
      </c>
      <c r="I1764" t="s">
        <v>210</v>
      </c>
      <c r="J1764" t="s">
        <v>592</v>
      </c>
      <c r="K1764" t="s">
        <v>762</v>
      </c>
      <c r="L1764" t="s">
        <v>803</v>
      </c>
    </row>
    <row r="1765" spans="1:12" x14ac:dyDescent="0.2">
      <c r="A1765">
        <v>2021</v>
      </c>
      <c r="B1765" s="1">
        <v>44449</v>
      </c>
      <c r="C1765" s="3">
        <f t="shared" si="54"/>
        <v>2021</v>
      </c>
      <c r="D1765" s="3">
        <f t="shared" si="55"/>
        <v>9</v>
      </c>
      <c r="E1765" s="2">
        <v>7.9861111111111105E-2</v>
      </c>
      <c r="F1765" t="s">
        <v>93</v>
      </c>
      <c r="G1765" t="s">
        <v>94</v>
      </c>
      <c r="H1765" t="s">
        <v>772</v>
      </c>
      <c r="I1765" t="s">
        <v>8</v>
      </c>
      <c r="J1765" t="s">
        <v>592</v>
      </c>
      <c r="K1765" t="s">
        <v>762</v>
      </c>
      <c r="L1765" t="s">
        <v>803</v>
      </c>
    </row>
    <row r="1766" spans="1:12" x14ac:dyDescent="0.2">
      <c r="A1766">
        <v>2021</v>
      </c>
      <c r="B1766" s="1">
        <v>44449</v>
      </c>
      <c r="C1766" s="3">
        <f t="shared" si="54"/>
        <v>2021</v>
      </c>
      <c r="D1766" s="3">
        <f t="shared" si="55"/>
        <v>9</v>
      </c>
      <c r="E1766" s="2">
        <v>0.30555555555555558</v>
      </c>
      <c r="F1766" t="s">
        <v>44</v>
      </c>
      <c r="G1766" t="s">
        <v>45</v>
      </c>
      <c r="H1766" t="s">
        <v>777</v>
      </c>
      <c r="I1766" t="s">
        <v>117</v>
      </c>
      <c r="J1766" t="s">
        <v>555</v>
      </c>
      <c r="K1766" t="s">
        <v>762</v>
      </c>
      <c r="L1766" t="s">
        <v>803</v>
      </c>
    </row>
    <row r="1767" spans="1:12" x14ac:dyDescent="0.2">
      <c r="A1767">
        <v>2021</v>
      </c>
      <c r="B1767" s="1">
        <v>44449</v>
      </c>
      <c r="C1767" s="3">
        <f t="shared" si="54"/>
        <v>2021</v>
      </c>
      <c r="D1767" s="3">
        <f t="shared" si="55"/>
        <v>9</v>
      </c>
      <c r="E1767" s="2">
        <v>0.47013888888888888</v>
      </c>
      <c r="F1767" t="s">
        <v>470</v>
      </c>
      <c r="G1767" t="s">
        <v>471</v>
      </c>
      <c r="H1767" t="s">
        <v>834</v>
      </c>
      <c r="I1767" t="s">
        <v>210</v>
      </c>
      <c r="J1767" t="s">
        <v>592</v>
      </c>
      <c r="K1767" t="s">
        <v>762</v>
      </c>
      <c r="L1767" t="s">
        <v>803</v>
      </c>
    </row>
    <row r="1768" spans="1:12" x14ac:dyDescent="0.2">
      <c r="A1768">
        <v>2021</v>
      </c>
      <c r="B1768" s="1">
        <v>44452</v>
      </c>
      <c r="C1768" s="3">
        <f t="shared" si="54"/>
        <v>2021</v>
      </c>
      <c r="D1768" s="3">
        <f t="shared" si="55"/>
        <v>9</v>
      </c>
      <c r="E1768" s="2">
        <v>0.51249999999999996</v>
      </c>
      <c r="F1768" t="s">
        <v>145</v>
      </c>
      <c r="G1768" t="s">
        <v>146</v>
      </c>
      <c r="H1768" t="s">
        <v>778</v>
      </c>
      <c r="I1768" t="s">
        <v>117</v>
      </c>
      <c r="J1768" t="s">
        <v>592</v>
      </c>
      <c r="K1768" t="s">
        <v>762</v>
      </c>
      <c r="L1768" t="s">
        <v>803</v>
      </c>
    </row>
    <row r="1769" spans="1:12" x14ac:dyDescent="0.2">
      <c r="A1769">
        <v>2021</v>
      </c>
      <c r="B1769" s="1">
        <v>44452</v>
      </c>
      <c r="C1769" s="3">
        <f t="shared" si="54"/>
        <v>2021</v>
      </c>
      <c r="D1769" s="3">
        <f t="shared" si="55"/>
        <v>9</v>
      </c>
      <c r="E1769" s="2">
        <v>0.54861111111111116</v>
      </c>
      <c r="F1769" t="s">
        <v>12</v>
      </c>
      <c r="G1769" t="s">
        <v>13</v>
      </c>
      <c r="H1769" t="s">
        <v>780</v>
      </c>
      <c r="I1769" t="s">
        <v>334</v>
      </c>
      <c r="J1769" t="s">
        <v>831</v>
      </c>
      <c r="K1769" t="s">
        <v>862</v>
      </c>
      <c r="L1769" t="s">
        <v>845</v>
      </c>
    </row>
    <row r="1770" spans="1:12" x14ac:dyDescent="0.2">
      <c r="A1770">
        <v>2021</v>
      </c>
      <c r="B1770" s="1">
        <v>44452</v>
      </c>
      <c r="C1770" s="3">
        <f t="shared" si="54"/>
        <v>2021</v>
      </c>
      <c r="D1770" s="3">
        <f t="shared" si="55"/>
        <v>9</v>
      </c>
      <c r="E1770" s="2">
        <v>0.75</v>
      </c>
      <c r="F1770" t="s">
        <v>12</v>
      </c>
      <c r="G1770" t="s">
        <v>13</v>
      </c>
      <c r="H1770" t="s">
        <v>780</v>
      </c>
      <c r="I1770" t="s">
        <v>334</v>
      </c>
      <c r="J1770" t="s">
        <v>555</v>
      </c>
      <c r="K1770" t="s">
        <v>862</v>
      </c>
      <c r="L1770" t="s">
        <v>845</v>
      </c>
    </row>
    <row r="1771" spans="1:12" x14ac:dyDescent="0.2">
      <c r="A1771">
        <v>2021</v>
      </c>
      <c r="B1771" s="1">
        <v>44452</v>
      </c>
      <c r="C1771" s="3">
        <f t="shared" si="54"/>
        <v>2021</v>
      </c>
      <c r="D1771" s="3">
        <f t="shared" si="55"/>
        <v>9</v>
      </c>
      <c r="E1771" s="2">
        <v>0.99930555555555556</v>
      </c>
      <c r="F1771" t="s">
        <v>12</v>
      </c>
      <c r="G1771" t="s">
        <v>13</v>
      </c>
      <c r="H1771" t="s">
        <v>780</v>
      </c>
      <c r="I1771" t="s">
        <v>334</v>
      </c>
      <c r="J1771" t="s">
        <v>555</v>
      </c>
      <c r="K1771" t="s">
        <v>862</v>
      </c>
      <c r="L1771" t="s">
        <v>845</v>
      </c>
    </row>
    <row r="1772" spans="1:12" x14ac:dyDescent="0.2">
      <c r="A1772">
        <v>2021</v>
      </c>
      <c r="B1772" s="1">
        <v>44453</v>
      </c>
      <c r="C1772" s="3">
        <f t="shared" si="54"/>
        <v>2021</v>
      </c>
      <c r="D1772" s="3">
        <f t="shared" si="55"/>
        <v>9</v>
      </c>
      <c r="E1772" s="2">
        <v>2.4305555555555556E-2</v>
      </c>
      <c r="F1772" t="s">
        <v>12</v>
      </c>
      <c r="G1772" t="s">
        <v>13</v>
      </c>
      <c r="H1772" t="s">
        <v>780</v>
      </c>
      <c r="I1772" t="s">
        <v>334</v>
      </c>
      <c r="J1772" t="s">
        <v>555</v>
      </c>
      <c r="K1772" t="s">
        <v>862</v>
      </c>
      <c r="L1772" t="s">
        <v>845</v>
      </c>
    </row>
    <row r="1773" spans="1:12" x14ac:dyDescent="0.2">
      <c r="A1773">
        <v>2021</v>
      </c>
      <c r="B1773" s="1">
        <v>44453</v>
      </c>
      <c r="C1773" s="3">
        <f t="shared" si="54"/>
        <v>2021</v>
      </c>
      <c r="D1773" s="3">
        <f t="shared" si="55"/>
        <v>9</v>
      </c>
      <c r="E1773" s="2">
        <v>0.31666666666666665</v>
      </c>
      <c r="F1773" t="s">
        <v>12</v>
      </c>
      <c r="G1773" t="s">
        <v>13</v>
      </c>
      <c r="H1773" t="s">
        <v>780</v>
      </c>
      <c r="I1773" t="s">
        <v>334</v>
      </c>
      <c r="J1773" t="s">
        <v>800</v>
      </c>
      <c r="K1773" t="s">
        <v>862</v>
      </c>
      <c r="L1773" t="s">
        <v>845</v>
      </c>
    </row>
    <row r="1774" spans="1:12" x14ac:dyDescent="0.2">
      <c r="A1774">
        <v>2021</v>
      </c>
      <c r="B1774" s="1">
        <v>44453</v>
      </c>
      <c r="C1774" s="3">
        <f t="shared" si="54"/>
        <v>2021</v>
      </c>
      <c r="D1774" s="3">
        <f t="shared" si="55"/>
        <v>9</v>
      </c>
      <c r="E1774" s="2">
        <v>0.32777777777777778</v>
      </c>
      <c r="F1774" t="s">
        <v>12</v>
      </c>
      <c r="G1774" t="s">
        <v>13</v>
      </c>
      <c r="H1774" t="s">
        <v>780</v>
      </c>
      <c r="I1774" t="s">
        <v>334</v>
      </c>
      <c r="J1774" t="s">
        <v>800</v>
      </c>
      <c r="K1774" t="s">
        <v>862</v>
      </c>
      <c r="L1774" t="s">
        <v>845</v>
      </c>
    </row>
    <row r="1775" spans="1:12" x14ac:dyDescent="0.2">
      <c r="A1775">
        <v>2021</v>
      </c>
      <c r="B1775" s="1">
        <v>44454</v>
      </c>
      <c r="C1775" s="3">
        <f t="shared" si="54"/>
        <v>2021</v>
      </c>
      <c r="D1775" s="3">
        <f t="shared" si="55"/>
        <v>9</v>
      </c>
      <c r="E1775" s="2">
        <v>0.9458333333333333</v>
      </c>
      <c r="F1775" t="s">
        <v>630</v>
      </c>
      <c r="G1775" t="s">
        <v>631</v>
      </c>
      <c r="H1775" t="s">
        <v>791</v>
      </c>
      <c r="I1775" t="s">
        <v>632</v>
      </c>
      <c r="J1775" t="s">
        <v>599</v>
      </c>
      <c r="K1775" t="s">
        <v>862</v>
      </c>
      <c r="L1775" t="s">
        <v>845</v>
      </c>
    </row>
    <row r="1776" spans="1:12" x14ac:dyDescent="0.2">
      <c r="A1776">
        <v>2021</v>
      </c>
      <c r="B1776" s="1">
        <v>44456</v>
      </c>
      <c r="C1776" s="3">
        <f t="shared" si="54"/>
        <v>2021</v>
      </c>
      <c r="D1776" s="3">
        <f t="shared" si="55"/>
        <v>9</v>
      </c>
      <c r="E1776" s="2">
        <v>0.125</v>
      </c>
      <c r="F1776" t="s">
        <v>208</v>
      </c>
      <c r="G1776" t="s">
        <v>209</v>
      </c>
      <c r="H1776" t="s">
        <v>770</v>
      </c>
      <c r="I1776" t="s">
        <v>210</v>
      </c>
      <c r="J1776" t="s">
        <v>555</v>
      </c>
      <c r="K1776" t="s">
        <v>862</v>
      </c>
      <c r="L1776" t="s">
        <v>842</v>
      </c>
    </row>
    <row r="1777" spans="1:13" x14ac:dyDescent="0.2">
      <c r="A1777">
        <v>2021</v>
      </c>
      <c r="B1777" s="1">
        <v>44456</v>
      </c>
      <c r="C1777" s="3">
        <f t="shared" si="54"/>
        <v>2021</v>
      </c>
      <c r="D1777" s="3">
        <f t="shared" si="55"/>
        <v>9</v>
      </c>
      <c r="E1777" s="2">
        <v>0.95833333333333337</v>
      </c>
      <c r="F1777" t="s">
        <v>145</v>
      </c>
      <c r="G1777" t="s">
        <v>146</v>
      </c>
      <c r="H1777" t="s">
        <v>778</v>
      </c>
      <c r="I1777" t="s">
        <v>117</v>
      </c>
      <c r="J1777" t="s">
        <v>555</v>
      </c>
      <c r="K1777" t="s">
        <v>862</v>
      </c>
      <c r="L1777" t="s">
        <v>842</v>
      </c>
    </row>
    <row r="1778" spans="1:13" x14ac:dyDescent="0.2">
      <c r="A1778">
        <v>2021</v>
      </c>
      <c r="B1778" s="1">
        <v>44461</v>
      </c>
      <c r="C1778" s="3">
        <f t="shared" si="54"/>
        <v>2021</v>
      </c>
      <c r="D1778" s="3">
        <f t="shared" si="55"/>
        <v>9</v>
      </c>
      <c r="E1778" s="2">
        <v>0.72013888888888888</v>
      </c>
      <c r="F1778" t="s">
        <v>254</v>
      </c>
      <c r="G1778" t="s">
        <v>90</v>
      </c>
      <c r="H1778" t="s">
        <v>770</v>
      </c>
      <c r="I1778" t="s">
        <v>582</v>
      </c>
      <c r="J1778" t="s">
        <v>555</v>
      </c>
      <c r="K1778" t="s">
        <v>862</v>
      </c>
      <c r="L1778" t="s">
        <v>842</v>
      </c>
    </row>
    <row r="1779" spans="1:13" x14ac:dyDescent="0.2">
      <c r="A1779">
        <v>2021</v>
      </c>
      <c r="B1779" s="1">
        <v>44467</v>
      </c>
      <c r="C1779" s="3">
        <f t="shared" si="54"/>
        <v>2021</v>
      </c>
      <c r="D1779" s="3">
        <f t="shared" si="55"/>
        <v>9</v>
      </c>
      <c r="E1779" s="2">
        <v>0.57222222222222219</v>
      </c>
      <c r="F1779" t="s">
        <v>320</v>
      </c>
      <c r="G1779" t="s">
        <v>321</v>
      </c>
      <c r="H1779" t="s">
        <v>766</v>
      </c>
      <c r="I1779" t="s">
        <v>8</v>
      </c>
      <c r="J1779" t="s">
        <v>800</v>
      </c>
      <c r="K1779" t="s">
        <v>762</v>
      </c>
      <c r="L1779" t="s">
        <v>803</v>
      </c>
    </row>
    <row r="1780" spans="1:13" x14ac:dyDescent="0.2">
      <c r="A1780">
        <v>2021</v>
      </c>
      <c r="B1780" s="1">
        <v>44468</v>
      </c>
      <c r="C1780" s="3">
        <f t="shared" si="54"/>
        <v>2021</v>
      </c>
      <c r="D1780" s="3">
        <f t="shared" si="55"/>
        <v>9</v>
      </c>
      <c r="E1780" s="2">
        <v>0.49166666666666664</v>
      </c>
      <c r="F1780" t="s">
        <v>84</v>
      </c>
      <c r="G1780" t="s">
        <v>85</v>
      </c>
      <c r="H1780" t="s">
        <v>766</v>
      </c>
      <c r="I1780" t="s">
        <v>625</v>
      </c>
      <c r="J1780" t="s">
        <v>602</v>
      </c>
      <c r="K1780" t="s">
        <v>762</v>
      </c>
      <c r="L1780" t="s">
        <v>803</v>
      </c>
    </row>
    <row r="1781" spans="1:13" x14ac:dyDescent="0.2">
      <c r="A1781">
        <v>2021</v>
      </c>
      <c r="B1781" s="1">
        <v>44477</v>
      </c>
      <c r="C1781" s="3">
        <f t="shared" si="54"/>
        <v>2021</v>
      </c>
      <c r="D1781" s="3">
        <f t="shared" si="55"/>
        <v>10</v>
      </c>
      <c r="E1781" s="2">
        <v>0.60416666666666663</v>
      </c>
      <c r="F1781" t="s">
        <v>48</v>
      </c>
      <c r="G1781" t="s">
        <v>49</v>
      </c>
      <c r="H1781" t="s">
        <v>766</v>
      </c>
      <c r="I1781" t="s">
        <v>582</v>
      </c>
      <c r="J1781" t="s">
        <v>602</v>
      </c>
      <c r="K1781" t="s">
        <v>762</v>
      </c>
      <c r="L1781" t="s">
        <v>803</v>
      </c>
    </row>
    <row r="1782" spans="1:13" x14ac:dyDescent="0.2">
      <c r="A1782">
        <v>2021</v>
      </c>
      <c r="B1782" s="1">
        <v>44478</v>
      </c>
      <c r="C1782" s="3">
        <f t="shared" si="54"/>
        <v>2021</v>
      </c>
      <c r="D1782" s="3">
        <f t="shared" si="55"/>
        <v>10</v>
      </c>
      <c r="E1782" s="2">
        <v>0.70902777777777781</v>
      </c>
      <c r="F1782" t="s">
        <v>39</v>
      </c>
      <c r="G1782" t="s">
        <v>40</v>
      </c>
      <c r="H1782" t="s">
        <v>772</v>
      </c>
      <c r="I1782" t="s">
        <v>8</v>
      </c>
      <c r="J1782" t="s">
        <v>599</v>
      </c>
      <c r="K1782" t="s">
        <v>762</v>
      </c>
      <c r="L1782" t="s">
        <v>803</v>
      </c>
    </row>
    <row r="1783" spans="1:13" x14ac:dyDescent="0.2">
      <c r="A1783">
        <v>2021</v>
      </c>
      <c r="B1783" s="1">
        <v>44479</v>
      </c>
      <c r="C1783" s="3">
        <f t="shared" si="54"/>
        <v>2021</v>
      </c>
      <c r="D1783" s="3">
        <f t="shared" si="55"/>
        <v>10</v>
      </c>
      <c r="E1783" s="2">
        <v>0.92708333333333337</v>
      </c>
      <c r="F1783" t="s">
        <v>12</v>
      </c>
      <c r="G1783" t="s">
        <v>13</v>
      </c>
      <c r="H1783" t="s">
        <v>780</v>
      </c>
      <c r="I1783" t="s">
        <v>334</v>
      </c>
      <c r="J1783" t="s">
        <v>555</v>
      </c>
      <c r="K1783" t="s">
        <v>762</v>
      </c>
      <c r="L1783" t="s">
        <v>803</v>
      </c>
    </row>
    <row r="1784" spans="1:13" x14ac:dyDescent="0.2">
      <c r="A1784">
        <v>2021</v>
      </c>
      <c r="B1784" s="1">
        <v>44480</v>
      </c>
      <c r="C1784" s="3">
        <f t="shared" si="54"/>
        <v>2021</v>
      </c>
      <c r="D1784" s="3">
        <f t="shared" si="55"/>
        <v>10</v>
      </c>
      <c r="E1784" s="2">
        <v>0.59861111111111109</v>
      </c>
      <c r="F1784" t="s">
        <v>44</v>
      </c>
      <c r="G1784" t="s">
        <v>45</v>
      </c>
      <c r="H1784" t="s">
        <v>777</v>
      </c>
      <c r="I1784" t="s">
        <v>117</v>
      </c>
      <c r="J1784" t="s">
        <v>555</v>
      </c>
      <c r="K1784" t="s">
        <v>862</v>
      </c>
      <c r="L1784" t="s">
        <v>842</v>
      </c>
    </row>
    <row r="1785" spans="1:13" x14ac:dyDescent="0.2">
      <c r="A1785">
        <v>2021</v>
      </c>
      <c r="B1785" s="1">
        <v>44487</v>
      </c>
      <c r="C1785" s="3">
        <f t="shared" si="54"/>
        <v>2021</v>
      </c>
      <c r="D1785" s="3">
        <f t="shared" si="55"/>
        <v>10</v>
      </c>
      <c r="E1785" s="2">
        <v>0.9291666666666667</v>
      </c>
      <c r="F1785" t="s">
        <v>106</v>
      </c>
      <c r="G1785" t="s">
        <v>107</v>
      </c>
      <c r="H1785" t="s">
        <v>767</v>
      </c>
      <c r="I1785" t="s">
        <v>582</v>
      </c>
      <c r="J1785" t="s">
        <v>602</v>
      </c>
      <c r="K1785" t="s">
        <v>762</v>
      </c>
      <c r="L1785" t="s">
        <v>803</v>
      </c>
    </row>
    <row r="1786" spans="1:13" x14ac:dyDescent="0.2">
      <c r="A1786">
        <v>2021</v>
      </c>
      <c r="B1786" s="1">
        <v>44489</v>
      </c>
      <c r="C1786" s="3">
        <f t="shared" si="54"/>
        <v>2021</v>
      </c>
      <c r="D1786" s="3">
        <f t="shared" si="55"/>
        <v>10</v>
      </c>
      <c r="E1786" s="2">
        <v>0.95833333333333337</v>
      </c>
      <c r="F1786" t="s">
        <v>121</v>
      </c>
      <c r="G1786" t="s">
        <v>122</v>
      </c>
      <c r="H1786" t="s">
        <v>770</v>
      </c>
      <c r="I1786" t="s">
        <v>626</v>
      </c>
      <c r="J1786" t="s">
        <v>602</v>
      </c>
      <c r="K1786" t="s">
        <v>762</v>
      </c>
      <c r="L1786" t="s">
        <v>803</v>
      </c>
    </row>
    <row r="1787" spans="1:13" x14ac:dyDescent="0.2">
      <c r="A1787">
        <v>2021</v>
      </c>
      <c r="B1787" s="1">
        <v>44491</v>
      </c>
      <c r="C1787" s="3">
        <f t="shared" si="54"/>
        <v>2021</v>
      </c>
      <c r="D1787" s="3">
        <f t="shared" si="55"/>
        <v>10</v>
      </c>
      <c r="E1787" s="2">
        <v>0.82986111111111116</v>
      </c>
      <c r="F1787" t="s">
        <v>95</v>
      </c>
      <c r="G1787" t="s">
        <v>96</v>
      </c>
      <c r="H1787" t="s">
        <v>780</v>
      </c>
      <c r="I1787" t="s">
        <v>8</v>
      </c>
      <c r="J1787" t="s">
        <v>602</v>
      </c>
      <c r="K1787" t="s">
        <v>762</v>
      </c>
      <c r="L1787" t="s">
        <v>803</v>
      </c>
    </row>
    <row r="1788" spans="1:13" x14ac:dyDescent="0.2">
      <c r="A1788">
        <v>2021</v>
      </c>
      <c r="B1788" s="1">
        <v>44493</v>
      </c>
      <c r="C1788" s="3">
        <f t="shared" si="54"/>
        <v>2021</v>
      </c>
      <c r="D1788" s="3">
        <f t="shared" si="55"/>
        <v>10</v>
      </c>
      <c r="E1788" s="2">
        <v>0.29166666666666669</v>
      </c>
      <c r="F1788" t="s">
        <v>145</v>
      </c>
      <c r="G1788" t="s">
        <v>146</v>
      </c>
      <c r="H1788" t="s">
        <v>778</v>
      </c>
      <c r="I1788" t="s">
        <v>117</v>
      </c>
      <c r="J1788" t="s">
        <v>555</v>
      </c>
      <c r="K1788" t="s">
        <v>862</v>
      </c>
      <c r="L1788" t="s">
        <v>842</v>
      </c>
    </row>
    <row r="1789" spans="1:13" x14ac:dyDescent="0.2">
      <c r="A1789">
        <v>2021</v>
      </c>
      <c r="B1789" s="1">
        <v>44493</v>
      </c>
      <c r="C1789" s="3">
        <f t="shared" si="54"/>
        <v>2021</v>
      </c>
      <c r="D1789" s="3">
        <f t="shared" si="55"/>
        <v>10</v>
      </c>
      <c r="E1789" s="2">
        <v>0.37152777777777779</v>
      </c>
      <c r="F1789" t="s">
        <v>44</v>
      </c>
      <c r="G1789" t="s">
        <v>45</v>
      </c>
      <c r="H1789" t="s">
        <v>777</v>
      </c>
      <c r="I1789" t="s">
        <v>117</v>
      </c>
      <c r="J1789" t="s">
        <v>555</v>
      </c>
      <c r="K1789" t="s">
        <v>862</v>
      </c>
      <c r="L1789" t="s">
        <v>842</v>
      </c>
    </row>
    <row r="1790" spans="1:13" x14ac:dyDescent="0.2">
      <c r="A1790">
        <v>2021</v>
      </c>
      <c r="B1790" s="1">
        <v>44496</v>
      </c>
      <c r="C1790" s="3">
        <f t="shared" si="54"/>
        <v>2021</v>
      </c>
      <c r="D1790" s="3">
        <f t="shared" si="55"/>
        <v>10</v>
      </c>
      <c r="E1790" s="2">
        <v>0.74791666666666667</v>
      </c>
      <c r="F1790" t="s">
        <v>95</v>
      </c>
      <c r="G1790" t="s">
        <v>96</v>
      </c>
      <c r="H1790" t="s">
        <v>780</v>
      </c>
      <c r="I1790" t="s">
        <v>8</v>
      </c>
      <c r="J1790" t="s">
        <v>592</v>
      </c>
      <c r="K1790" t="s">
        <v>862</v>
      </c>
      <c r="L1790" t="s">
        <v>842</v>
      </c>
      <c r="M1790" t="s">
        <v>633</v>
      </c>
    </row>
    <row r="1791" spans="1:13" x14ac:dyDescent="0.2">
      <c r="A1791">
        <v>2021</v>
      </c>
      <c r="B1791" s="1">
        <v>44496</v>
      </c>
      <c r="C1791" s="3">
        <f t="shared" si="54"/>
        <v>2021</v>
      </c>
      <c r="D1791" s="3">
        <f t="shared" si="55"/>
        <v>10</v>
      </c>
      <c r="E1791" s="2">
        <v>0.10069444444444445</v>
      </c>
      <c r="F1791" t="s">
        <v>266</v>
      </c>
      <c r="G1791" t="s">
        <v>267</v>
      </c>
      <c r="H1791" t="s">
        <v>767</v>
      </c>
      <c r="I1791" t="s">
        <v>34</v>
      </c>
      <c r="J1791" t="s">
        <v>555</v>
      </c>
      <c r="K1791" t="s">
        <v>862</v>
      </c>
      <c r="L1791" t="s">
        <v>842</v>
      </c>
    </row>
    <row r="1792" spans="1:13" x14ac:dyDescent="0.2">
      <c r="A1792">
        <v>2021</v>
      </c>
      <c r="B1792" s="1">
        <v>44497</v>
      </c>
      <c r="C1792" s="3">
        <f t="shared" si="54"/>
        <v>2021</v>
      </c>
      <c r="D1792" s="3">
        <f t="shared" si="55"/>
        <v>10</v>
      </c>
      <c r="E1792" s="2">
        <v>0.53263888888888888</v>
      </c>
      <c r="F1792" t="s">
        <v>807</v>
      </c>
      <c r="G1792" t="s">
        <v>594</v>
      </c>
      <c r="H1792" t="s">
        <v>834</v>
      </c>
      <c r="I1792" t="s">
        <v>117</v>
      </c>
      <c r="J1792" t="s">
        <v>592</v>
      </c>
      <c r="K1792" t="s">
        <v>762</v>
      </c>
      <c r="L1792" t="s">
        <v>803</v>
      </c>
    </row>
    <row r="1793" spans="1:12" x14ac:dyDescent="0.2">
      <c r="A1793">
        <v>2021</v>
      </c>
      <c r="B1793" s="1">
        <v>44497</v>
      </c>
      <c r="C1793" s="3">
        <f t="shared" si="54"/>
        <v>2021</v>
      </c>
      <c r="D1793" s="3">
        <f t="shared" si="55"/>
        <v>10</v>
      </c>
      <c r="E1793" s="2">
        <v>0.59375</v>
      </c>
      <c r="F1793" t="s">
        <v>12</v>
      </c>
      <c r="G1793" t="s">
        <v>13</v>
      </c>
      <c r="H1793" t="s">
        <v>780</v>
      </c>
      <c r="I1793" t="s">
        <v>334</v>
      </c>
      <c r="J1793" t="s">
        <v>555</v>
      </c>
      <c r="K1793" t="s">
        <v>862</v>
      </c>
      <c r="L1793" t="s">
        <v>842</v>
      </c>
    </row>
    <row r="1794" spans="1:12" x14ac:dyDescent="0.2">
      <c r="A1794">
        <v>2021</v>
      </c>
      <c r="B1794" s="1">
        <v>44497</v>
      </c>
      <c r="C1794" s="3">
        <f t="shared" si="54"/>
        <v>2021</v>
      </c>
      <c r="D1794" s="3">
        <f t="shared" si="55"/>
        <v>10</v>
      </c>
      <c r="E1794" s="2">
        <v>0.61458333333333337</v>
      </c>
      <c r="F1794" t="s">
        <v>12</v>
      </c>
      <c r="G1794" t="s">
        <v>13</v>
      </c>
      <c r="H1794" t="s">
        <v>780</v>
      </c>
      <c r="I1794" t="s">
        <v>334</v>
      </c>
      <c r="J1794" t="s">
        <v>555</v>
      </c>
      <c r="K1794" t="s">
        <v>862</v>
      </c>
      <c r="L1794" t="s">
        <v>842</v>
      </c>
    </row>
    <row r="1795" spans="1:12" x14ac:dyDescent="0.2">
      <c r="A1795">
        <v>2021</v>
      </c>
      <c r="B1795" s="1">
        <v>44508</v>
      </c>
      <c r="C1795" s="3">
        <f t="shared" ref="C1795:C1858" si="56">YEAR(B1795)</f>
        <v>2021</v>
      </c>
      <c r="D1795" s="3">
        <f t="shared" ref="D1795:D1858" si="57">MONTH(B1795)</f>
        <v>11</v>
      </c>
      <c r="E1795" s="2">
        <v>0.95347222222222228</v>
      </c>
      <c r="F1795" t="s">
        <v>145</v>
      </c>
      <c r="G1795" t="s">
        <v>146</v>
      </c>
      <c r="H1795" t="s">
        <v>778</v>
      </c>
      <c r="I1795" t="s">
        <v>117</v>
      </c>
      <c r="J1795" t="s">
        <v>800</v>
      </c>
      <c r="K1795" t="s">
        <v>862</v>
      </c>
      <c r="L1795" t="s">
        <v>842</v>
      </c>
    </row>
    <row r="1796" spans="1:12" x14ac:dyDescent="0.2">
      <c r="A1796">
        <v>2021</v>
      </c>
      <c r="B1796" s="1">
        <v>44510</v>
      </c>
      <c r="C1796" s="3">
        <f t="shared" si="56"/>
        <v>2021</v>
      </c>
      <c r="D1796" s="3">
        <f t="shared" si="57"/>
        <v>11</v>
      </c>
      <c r="E1796" s="2">
        <v>0.40902777777777777</v>
      </c>
      <c r="F1796" t="s">
        <v>32</v>
      </c>
      <c r="G1796" t="s">
        <v>33</v>
      </c>
      <c r="H1796" t="s">
        <v>767</v>
      </c>
      <c r="I1796" t="s">
        <v>34</v>
      </c>
      <c r="J1796" t="s">
        <v>592</v>
      </c>
      <c r="K1796" t="s">
        <v>762</v>
      </c>
      <c r="L1796" t="s">
        <v>803</v>
      </c>
    </row>
    <row r="1797" spans="1:12" x14ac:dyDescent="0.2">
      <c r="A1797">
        <v>2021</v>
      </c>
      <c r="B1797" s="1">
        <v>44510</v>
      </c>
      <c r="C1797" s="3">
        <f t="shared" si="56"/>
        <v>2021</v>
      </c>
      <c r="D1797" s="3">
        <f t="shared" si="57"/>
        <v>11</v>
      </c>
      <c r="E1797" s="2">
        <v>0.8881944444444444</v>
      </c>
      <c r="F1797" t="s">
        <v>12</v>
      </c>
      <c r="G1797" t="s">
        <v>13</v>
      </c>
      <c r="H1797" t="s">
        <v>780</v>
      </c>
      <c r="I1797" t="s">
        <v>334</v>
      </c>
      <c r="J1797" t="s">
        <v>592</v>
      </c>
      <c r="K1797" t="s">
        <v>862</v>
      </c>
      <c r="L1797" t="s">
        <v>842</v>
      </c>
    </row>
    <row r="1798" spans="1:12" x14ac:dyDescent="0.2">
      <c r="A1798">
        <v>2021</v>
      </c>
      <c r="B1798" s="1">
        <v>44511</v>
      </c>
      <c r="C1798" s="3">
        <f t="shared" si="56"/>
        <v>2021</v>
      </c>
      <c r="D1798" s="3">
        <f t="shared" si="57"/>
        <v>11</v>
      </c>
      <c r="E1798" s="2">
        <v>0.24444444444444444</v>
      </c>
      <c r="F1798" t="s">
        <v>12</v>
      </c>
      <c r="G1798" t="s">
        <v>13</v>
      </c>
      <c r="H1798" t="s">
        <v>780</v>
      </c>
      <c r="I1798" t="s">
        <v>334</v>
      </c>
      <c r="J1798" t="s">
        <v>592</v>
      </c>
      <c r="K1798" t="s">
        <v>762</v>
      </c>
      <c r="L1798" t="s">
        <v>803</v>
      </c>
    </row>
    <row r="1799" spans="1:12" x14ac:dyDescent="0.2">
      <c r="A1799">
        <v>2021</v>
      </c>
      <c r="B1799" s="1">
        <v>44515</v>
      </c>
      <c r="C1799" s="3">
        <f t="shared" si="56"/>
        <v>2021</v>
      </c>
      <c r="D1799" s="3">
        <f t="shared" si="57"/>
        <v>11</v>
      </c>
      <c r="E1799" s="2">
        <v>0.45833333333333331</v>
      </c>
      <c r="F1799" t="s">
        <v>145</v>
      </c>
      <c r="G1799" t="s">
        <v>146</v>
      </c>
      <c r="H1799" t="s">
        <v>778</v>
      </c>
      <c r="I1799" t="s">
        <v>117</v>
      </c>
      <c r="J1799" t="s">
        <v>555</v>
      </c>
      <c r="K1799" t="s">
        <v>862</v>
      </c>
      <c r="L1799" t="s">
        <v>842</v>
      </c>
    </row>
    <row r="1800" spans="1:12" x14ac:dyDescent="0.2">
      <c r="A1800">
        <v>2021</v>
      </c>
      <c r="B1800" s="1">
        <v>44516</v>
      </c>
      <c r="C1800" s="3">
        <f t="shared" si="56"/>
        <v>2021</v>
      </c>
      <c r="D1800" s="3">
        <f t="shared" si="57"/>
        <v>11</v>
      </c>
      <c r="E1800" s="2">
        <v>0.73402777777777772</v>
      </c>
      <c r="F1800" t="s">
        <v>129</v>
      </c>
      <c r="G1800" t="s">
        <v>130</v>
      </c>
      <c r="H1800" t="s">
        <v>767</v>
      </c>
      <c r="I1800" t="s">
        <v>582</v>
      </c>
      <c r="J1800" t="s">
        <v>599</v>
      </c>
      <c r="K1800" t="s">
        <v>762</v>
      </c>
      <c r="L1800" t="s">
        <v>803</v>
      </c>
    </row>
    <row r="1801" spans="1:12" x14ac:dyDescent="0.2">
      <c r="A1801">
        <v>2021</v>
      </c>
      <c r="B1801" s="1">
        <v>44517</v>
      </c>
      <c r="C1801" s="3">
        <f t="shared" si="56"/>
        <v>2021</v>
      </c>
      <c r="D1801" s="3">
        <f t="shared" si="57"/>
        <v>11</v>
      </c>
      <c r="E1801" s="2">
        <v>0.52986111111111112</v>
      </c>
      <c r="F1801" t="s">
        <v>89</v>
      </c>
      <c r="G1801" t="s">
        <v>90</v>
      </c>
      <c r="H1801" t="s">
        <v>770</v>
      </c>
      <c r="I1801" t="s">
        <v>582</v>
      </c>
      <c r="J1801" t="s">
        <v>602</v>
      </c>
      <c r="K1801" t="s">
        <v>762</v>
      </c>
      <c r="L1801" t="s">
        <v>803</v>
      </c>
    </row>
    <row r="1802" spans="1:12" x14ac:dyDescent="0.2">
      <c r="A1802">
        <v>2021</v>
      </c>
      <c r="B1802" s="1">
        <v>44524</v>
      </c>
      <c r="C1802" s="3">
        <f t="shared" si="56"/>
        <v>2021</v>
      </c>
      <c r="D1802" s="3">
        <f t="shared" si="57"/>
        <v>11</v>
      </c>
      <c r="E1802" s="2">
        <v>0.41666666666666669</v>
      </c>
      <c r="F1802" t="s">
        <v>44</v>
      </c>
      <c r="G1802" t="s">
        <v>45</v>
      </c>
      <c r="H1802" t="s">
        <v>777</v>
      </c>
      <c r="I1802" t="s">
        <v>117</v>
      </c>
      <c r="J1802" t="s">
        <v>555</v>
      </c>
      <c r="K1802" t="s">
        <v>862</v>
      </c>
      <c r="L1802" t="s">
        <v>137</v>
      </c>
    </row>
    <row r="1803" spans="1:12" x14ac:dyDescent="0.2">
      <c r="A1803">
        <v>2021</v>
      </c>
      <c r="B1803" s="1">
        <v>44530</v>
      </c>
      <c r="C1803" s="3">
        <f t="shared" si="56"/>
        <v>2021</v>
      </c>
      <c r="D1803" s="3">
        <f t="shared" si="57"/>
        <v>11</v>
      </c>
      <c r="E1803" s="2">
        <v>0.28194444444444444</v>
      </c>
      <c r="F1803" t="s">
        <v>10</v>
      </c>
      <c r="G1803" t="s">
        <v>11</v>
      </c>
      <c r="H1803" t="s">
        <v>772</v>
      </c>
      <c r="I1803" t="s">
        <v>8</v>
      </c>
      <c r="J1803" t="s">
        <v>592</v>
      </c>
      <c r="K1803" t="s">
        <v>762</v>
      </c>
      <c r="L1803" t="s">
        <v>803</v>
      </c>
    </row>
    <row r="1804" spans="1:12" x14ac:dyDescent="0.2">
      <c r="A1804">
        <v>2021</v>
      </c>
      <c r="B1804" s="1">
        <v>44530</v>
      </c>
      <c r="C1804" s="3">
        <f t="shared" si="56"/>
        <v>2021</v>
      </c>
      <c r="D1804" s="3">
        <f t="shared" si="57"/>
        <v>11</v>
      </c>
      <c r="E1804" s="2">
        <v>0.57430555555555551</v>
      </c>
      <c r="F1804" t="s">
        <v>44</v>
      </c>
      <c r="G1804" t="s">
        <v>45</v>
      </c>
      <c r="H1804" t="s">
        <v>777</v>
      </c>
      <c r="I1804" t="s">
        <v>117</v>
      </c>
      <c r="J1804" t="s">
        <v>800</v>
      </c>
      <c r="K1804" t="s">
        <v>762</v>
      </c>
      <c r="L1804" t="s">
        <v>803</v>
      </c>
    </row>
    <row r="1805" spans="1:12" x14ac:dyDescent="0.2">
      <c r="A1805">
        <v>2021</v>
      </c>
      <c r="B1805" s="1">
        <v>44531</v>
      </c>
      <c r="C1805" s="3">
        <f t="shared" si="56"/>
        <v>2021</v>
      </c>
      <c r="D1805" s="3">
        <f t="shared" si="57"/>
        <v>12</v>
      </c>
      <c r="E1805" s="2">
        <v>0.41944444444444445</v>
      </c>
      <c r="F1805" t="s">
        <v>121</v>
      </c>
      <c r="G1805" t="s">
        <v>122</v>
      </c>
      <c r="H1805" t="s">
        <v>770</v>
      </c>
      <c r="I1805" t="s">
        <v>210</v>
      </c>
      <c r="J1805" t="s">
        <v>602</v>
      </c>
      <c r="K1805" t="s">
        <v>762</v>
      </c>
      <c r="L1805" t="s">
        <v>803</v>
      </c>
    </row>
    <row r="1806" spans="1:12" x14ac:dyDescent="0.2">
      <c r="A1806">
        <v>2021</v>
      </c>
      <c r="B1806" s="1">
        <v>44532</v>
      </c>
      <c r="C1806" s="3">
        <f t="shared" si="56"/>
        <v>2021</v>
      </c>
      <c r="D1806" s="3">
        <f t="shared" si="57"/>
        <v>12</v>
      </c>
      <c r="E1806" s="2">
        <v>0.43958333333333333</v>
      </c>
      <c r="F1806" t="s">
        <v>12</v>
      </c>
      <c r="G1806" t="s">
        <v>13</v>
      </c>
      <c r="H1806" t="s">
        <v>780</v>
      </c>
      <c r="I1806" t="s">
        <v>334</v>
      </c>
      <c r="J1806" t="s">
        <v>602</v>
      </c>
      <c r="K1806" t="s">
        <v>762</v>
      </c>
      <c r="L1806" t="s">
        <v>803</v>
      </c>
    </row>
    <row r="1807" spans="1:12" x14ac:dyDescent="0.2">
      <c r="A1807">
        <v>2021</v>
      </c>
      <c r="B1807" s="1">
        <v>44537</v>
      </c>
      <c r="C1807" s="3">
        <f t="shared" si="56"/>
        <v>2021</v>
      </c>
      <c r="D1807" s="3">
        <f t="shared" si="57"/>
        <v>12</v>
      </c>
      <c r="E1807" s="2">
        <v>0.60624999999999996</v>
      </c>
      <c r="F1807" t="s">
        <v>68</v>
      </c>
      <c r="G1807" t="s">
        <v>69</v>
      </c>
      <c r="H1807" t="s">
        <v>766</v>
      </c>
      <c r="I1807" t="s">
        <v>582</v>
      </c>
      <c r="J1807" t="s">
        <v>592</v>
      </c>
      <c r="K1807" t="s">
        <v>762</v>
      </c>
      <c r="L1807" t="s">
        <v>803</v>
      </c>
    </row>
    <row r="1808" spans="1:12" x14ac:dyDescent="0.2">
      <c r="A1808">
        <v>2021</v>
      </c>
      <c r="B1808" s="1">
        <v>44538</v>
      </c>
      <c r="C1808" s="3">
        <f t="shared" si="56"/>
        <v>2021</v>
      </c>
      <c r="D1808" s="3">
        <f t="shared" si="57"/>
        <v>12</v>
      </c>
      <c r="E1808" s="2">
        <v>0.37777777777777777</v>
      </c>
      <c r="F1808" t="s">
        <v>32</v>
      </c>
      <c r="G1808" t="s">
        <v>33</v>
      </c>
      <c r="H1808" t="s">
        <v>767</v>
      </c>
      <c r="I1808" t="s">
        <v>34</v>
      </c>
      <c r="J1808" t="s">
        <v>602</v>
      </c>
      <c r="K1808" t="s">
        <v>762</v>
      </c>
      <c r="L1808" t="s">
        <v>803</v>
      </c>
    </row>
    <row r="1809" spans="1:12" x14ac:dyDescent="0.2">
      <c r="A1809">
        <v>2021</v>
      </c>
      <c r="B1809" s="1">
        <v>44541</v>
      </c>
      <c r="C1809" s="3">
        <f t="shared" si="56"/>
        <v>2021</v>
      </c>
      <c r="D1809" s="3">
        <f t="shared" si="57"/>
        <v>12</v>
      </c>
      <c r="E1809" s="2">
        <v>0.13402777777777777</v>
      </c>
      <c r="F1809" t="s">
        <v>322</v>
      </c>
      <c r="G1809" t="s">
        <v>323</v>
      </c>
      <c r="H1809" t="s">
        <v>766</v>
      </c>
      <c r="I1809" t="s">
        <v>8</v>
      </c>
      <c r="J1809" t="s">
        <v>555</v>
      </c>
      <c r="K1809" t="s">
        <v>862</v>
      </c>
      <c r="L1809" t="s">
        <v>842</v>
      </c>
    </row>
    <row r="1810" spans="1:12" x14ac:dyDescent="0.2">
      <c r="A1810">
        <v>2021</v>
      </c>
      <c r="B1810" s="1">
        <v>44541</v>
      </c>
      <c r="C1810" s="3">
        <f t="shared" si="56"/>
        <v>2021</v>
      </c>
      <c r="D1810" s="3">
        <f t="shared" si="57"/>
        <v>12</v>
      </c>
      <c r="E1810" s="2">
        <v>0.4375</v>
      </c>
      <c r="F1810" t="s">
        <v>254</v>
      </c>
      <c r="G1810" t="s">
        <v>90</v>
      </c>
      <c r="H1810" t="s">
        <v>770</v>
      </c>
      <c r="I1810" t="s">
        <v>210</v>
      </c>
      <c r="J1810" t="s">
        <v>555</v>
      </c>
      <c r="K1810" t="s">
        <v>862</v>
      </c>
      <c r="L1810" t="s">
        <v>842</v>
      </c>
    </row>
    <row r="1811" spans="1:12" x14ac:dyDescent="0.2">
      <c r="A1811">
        <v>2021</v>
      </c>
      <c r="B1811" s="1">
        <v>44541</v>
      </c>
      <c r="C1811" s="3">
        <f t="shared" si="56"/>
        <v>2021</v>
      </c>
      <c r="D1811" s="3">
        <f t="shared" si="57"/>
        <v>12</v>
      </c>
      <c r="E1811" s="2">
        <v>0.46736111111111112</v>
      </c>
      <c r="F1811" t="s">
        <v>254</v>
      </c>
      <c r="G1811" t="s">
        <v>90</v>
      </c>
      <c r="H1811" t="s">
        <v>770</v>
      </c>
      <c r="I1811" t="s">
        <v>210</v>
      </c>
      <c r="J1811" t="s">
        <v>555</v>
      </c>
      <c r="K1811" t="s">
        <v>862</v>
      </c>
      <c r="L1811" t="s">
        <v>842</v>
      </c>
    </row>
    <row r="1812" spans="1:12" x14ac:dyDescent="0.2">
      <c r="A1812">
        <v>2021</v>
      </c>
      <c r="B1812" s="1">
        <v>44541</v>
      </c>
      <c r="C1812" s="3">
        <f t="shared" si="56"/>
        <v>2021</v>
      </c>
      <c r="D1812" s="3">
        <f t="shared" si="57"/>
        <v>12</v>
      </c>
      <c r="E1812" s="2">
        <v>0.76111111111111107</v>
      </c>
      <c r="F1812" t="s">
        <v>32</v>
      </c>
      <c r="G1812" t="s">
        <v>33</v>
      </c>
      <c r="H1812" t="s">
        <v>767</v>
      </c>
      <c r="I1812" t="s">
        <v>34</v>
      </c>
      <c r="J1812" t="s">
        <v>555</v>
      </c>
      <c r="K1812" t="s">
        <v>862</v>
      </c>
      <c r="L1812" t="s">
        <v>842</v>
      </c>
    </row>
    <row r="1813" spans="1:12" x14ac:dyDescent="0.2">
      <c r="A1813">
        <v>2021</v>
      </c>
      <c r="B1813" s="1">
        <v>44544</v>
      </c>
      <c r="C1813" s="3">
        <f t="shared" si="56"/>
        <v>2021</v>
      </c>
      <c r="D1813" s="3">
        <f t="shared" si="57"/>
        <v>12</v>
      </c>
      <c r="E1813" s="2">
        <v>0.40208333333333335</v>
      </c>
      <c r="F1813" t="s">
        <v>145</v>
      </c>
      <c r="G1813" t="s">
        <v>146</v>
      </c>
      <c r="H1813" t="s">
        <v>778</v>
      </c>
      <c r="I1813" t="s">
        <v>117</v>
      </c>
      <c r="J1813" t="s">
        <v>592</v>
      </c>
      <c r="K1813" t="s">
        <v>762</v>
      </c>
      <c r="L1813" t="s">
        <v>803</v>
      </c>
    </row>
    <row r="1814" spans="1:12" x14ac:dyDescent="0.2">
      <c r="A1814">
        <v>2021</v>
      </c>
      <c r="B1814" s="1">
        <v>44544</v>
      </c>
      <c r="C1814" s="3">
        <f t="shared" si="56"/>
        <v>2021</v>
      </c>
      <c r="D1814" s="3">
        <f t="shared" si="57"/>
        <v>12</v>
      </c>
      <c r="E1814" s="2">
        <v>0.31111111111111112</v>
      </c>
      <c r="F1814" t="s">
        <v>44</v>
      </c>
      <c r="G1814" t="s">
        <v>45</v>
      </c>
      <c r="H1814" t="s">
        <v>777</v>
      </c>
      <c r="I1814" t="s">
        <v>117</v>
      </c>
      <c r="J1814" t="s">
        <v>800</v>
      </c>
      <c r="K1814" t="s">
        <v>862</v>
      </c>
      <c r="L1814" t="s">
        <v>842</v>
      </c>
    </row>
    <row r="1815" spans="1:12" x14ac:dyDescent="0.2">
      <c r="A1815">
        <v>2021</v>
      </c>
      <c r="B1815" s="1">
        <v>44545</v>
      </c>
      <c r="C1815" s="3">
        <f t="shared" si="56"/>
        <v>2021</v>
      </c>
      <c r="D1815" s="3">
        <f t="shared" si="57"/>
        <v>12</v>
      </c>
      <c r="E1815" s="2">
        <v>0.66388888888888886</v>
      </c>
      <c r="F1815" t="s">
        <v>171</v>
      </c>
      <c r="G1815" t="s">
        <v>172</v>
      </c>
      <c r="H1815" t="s">
        <v>834</v>
      </c>
      <c r="I1815" t="s">
        <v>210</v>
      </c>
      <c r="J1815" t="s">
        <v>592</v>
      </c>
      <c r="K1815" t="s">
        <v>862</v>
      </c>
      <c r="L1815" t="s">
        <v>842</v>
      </c>
    </row>
    <row r="1816" spans="1:12" x14ac:dyDescent="0.2">
      <c r="A1816">
        <v>2021</v>
      </c>
      <c r="B1816" s="1">
        <v>44545</v>
      </c>
      <c r="C1816" s="3">
        <f t="shared" si="56"/>
        <v>2021</v>
      </c>
      <c r="D1816" s="3">
        <f t="shared" si="57"/>
        <v>12</v>
      </c>
      <c r="E1816" s="2">
        <v>0.69236111111111109</v>
      </c>
      <c r="F1816" t="s">
        <v>571</v>
      </c>
      <c r="G1816" t="s">
        <v>572</v>
      </c>
      <c r="H1816" t="s">
        <v>786</v>
      </c>
      <c r="I1816" t="s">
        <v>634</v>
      </c>
      <c r="J1816" t="s">
        <v>555</v>
      </c>
      <c r="K1816" t="s">
        <v>862</v>
      </c>
      <c r="L1816" t="s">
        <v>842</v>
      </c>
    </row>
    <row r="1817" spans="1:12" x14ac:dyDescent="0.2">
      <c r="A1817">
        <v>2021</v>
      </c>
      <c r="B1817" s="1">
        <v>44545</v>
      </c>
      <c r="C1817" s="3">
        <f t="shared" si="56"/>
        <v>2021</v>
      </c>
      <c r="D1817" s="3">
        <f t="shared" si="57"/>
        <v>12</v>
      </c>
      <c r="E1817" s="2">
        <v>0.75</v>
      </c>
      <c r="F1817" t="s">
        <v>635</v>
      </c>
      <c r="G1817" t="s">
        <v>636</v>
      </c>
      <c r="H1817" t="s">
        <v>770</v>
      </c>
      <c r="I1817" t="s">
        <v>210</v>
      </c>
      <c r="J1817" t="s">
        <v>555</v>
      </c>
      <c r="K1817" t="s">
        <v>862</v>
      </c>
      <c r="L1817" t="s">
        <v>842</v>
      </c>
    </row>
    <row r="1818" spans="1:12" x14ac:dyDescent="0.2">
      <c r="A1818">
        <v>2021</v>
      </c>
      <c r="B1818" s="1">
        <v>44545</v>
      </c>
      <c r="C1818" s="3">
        <f t="shared" si="56"/>
        <v>2021</v>
      </c>
      <c r="D1818" s="3">
        <f t="shared" si="57"/>
        <v>12</v>
      </c>
      <c r="E1818" s="2">
        <v>0.79166666666666663</v>
      </c>
      <c r="F1818" t="s">
        <v>197</v>
      </c>
      <c r="G1818" t="s">
        <v>321</v>
      </c>
      <c r="H1818" t="s">
        <v>780</v>
      </c>
      <c r="I1818" t="s">
        <v>210</v>
      </c>
      <c r="J1818" t="s">
        <v>555</v>
      </c>
      <c r="K1818" t="s">
        <v>862</v>
      </c>
      <c r="L1818" t="s">
        <v>842</v>
      </c>
    </row>
    <row r="1819" spans="1:12" x14ac:dyDescent="0.2">
      <c r="A1819">
        <v>2021</v>
      </c>
      <c r="B1819" s="1">
        <v>44545</v>
      </c>
      <c r="C1819" s="3">
        <f t="shared" si="56"/>
        <v>2021</v>
      </c>
      <c r="D1819" s="3">
        <f t="shared" si="57"/>
        <v>12</v>
      </c>
      <c r="E1819" s="2">
        <v>0.83333333333333337</v>
      </c>
      <c r="F1819" t="s">
        <v>121</v>
      </c>
      <c r="G1819" t="s">
        <v>122</v>
      </c>
      <c r="H1819" t="s">
        <v>770</v>
      </c>
      <c r="I1819" t="s">
        <v>210</v>
      </c>
      <c r="J1819" t="s">
        <v>555</v>
      </c>
      <c r="K1819" t="s">
        <v>862</v>
      </c>
      <c r="L1819" t="s">
        <v>842</v>
      </c>
    </row>
    <row r="1820" spans="1:12" x14ac:dyDescent="0.2">
      <c r="A1820">
        <v>2021</v>
      </c>
      <c r="B1820" s="1">
        <v>44545</v>
      </c>
      <c r="C1820" s="3">
        <f t="shared" si="56"/>
        <v>2021</v>
      </c>
      <c r="D1820" s="3">
        <f t="shared" si="57"/>
        <v>12</v>
      </c>
      <c r="E1820" s="2">
        <v>0.83333333333333337</v>
      </c>
      <c r="F1820" t="s">
        <v>121</v>
      </c>
      <c r="G1820" t="s">
        <v>122</v>
      </c>
      <c r="H1820" t="s">
        <v>770</v>
      </c>
      <c r="I1820" t="s">
        <v>210</v>
      </c>
      <c r="J1820" t="s">
        <v>555</v>
      </c>
      <c r="K1820" t="s">
        <v>862</v>
      </c>
      <c r="L1820" t="s">
        <v>842</v>
      </c>
    </row>
    <row r="1821" spans="1:12" x14ac:dyDescent="0.2">
      <c r="A1821">
        <v>2021</v>
      </c>
      <c r="B1821" s="1">
        <v>44545</v>
      </c>
      <c r="C1821" s="3">
        <f t="shared" si="56"/>
        <v>2021</v>
      </c>
      <c r="D1821" s="3">
        <f t="shared" si="57"/>
        <v>12</v>
      </c>
      <c r="E1821" s="2">
        <v>0.875</v>
      </c>
      <c r="F1821" t="s">
        <v>637</v>
      </c>
      <c r="G1821" t="s">
        <v>638</v>
      </c>
      <c r="H1821" t="s">
        <v>770</v>
      </c>
      <c r="I1821" t="s">
        <v>210</v>
      </c>
      <c r="J1821" t="s">
        <v>808</v>
      </c>
      <c r="K1821" t="s">
        <v>862</v>
      </c>
      <c r="L1821" t="s">
        <v>842</v>
      </c>
    </row>
    <row r="1822" spans="1:12" x14ac:dyDescent="0.2">
      <c r="A1822">
        <v>2021</v>
      </c>
      <c r="B1822" s="1">
        <v>44546</v>
      </c>
      <c r="C1822" s="3">
        <f t="shared" si="56"/>
        <v>2021</v>
      </c>
      <c r="D1822" s="3">
        <f t="shared" si="57"/>
        <v>12</v>
      </c>
      <c r="E1822" s="2">
        <v>0.25</v>
      </c>
      <c r="F1822" t="s">
        <v>254</v>
      </c>
      <c r="G1822" t="s">
        <v>90</v>
      </c>
      <c r="H1822" t="s">
        <v>770</v>
      </c>
      <c r="I1822" t="s">
        <v>210</v>
      </c>
      <c r="J1822" t="s">
        <v>555</v>
      </c>
      <c r="K1822" t="s">
        <v>862</v>
      </c>
      <c r="L1822" t="s">
        <v>842</v>
      </c>
    </row>
    <row r="1823" spans="1:12" x14ac:dyDescent="0.2">
      <c r="A1823">
        <v>2021</v>
      </c>
      <c r="B1823" s="1">
        <v>44551</v>
      </c>
      <c r="C1823" s="3">
        <f t="shared" si="56"/>
        <v>2021</v>
      </c>
      <c r="D1823" s="3">
        <f t="shared" si="57"/>
        <v>12</v>
      </c>
      <c r="E1823" s="2">
        <v>0.91597222222222219</v>
      </c>
      <c r="F1823" t="s">
        <v>12</v>
      </c>
      <c r="G1823" t="s">
        <v>13</v>
      </c>
      <c r="H1823" t="s">
        <v>780</v>
      </c>
      <c r="I1823" t="s">
        <v>334</v>
      </c>
      <c r="J1823" t="s">
        <v>592</v>
      </c>
      <c r="K1823" t="s">
        <v>762</v>
      </c>
      <c r="L1823" t="s">
        <v>803</v>
      </c>
    </row>
    <row r="1824" spans="1:12" x14ac:dyDescent="0.2">
      <c r="A1824">
        <v>2021</v>
      </c>
      <c r="B1824" s="1">
        <v>44553</v>
      </c>
      <c r="C1824" s="3">
        <f t="shared" si="56"/>
        <v>2021</v>
      </c>
      <c r="D1824" s="3">
        <f t="shared" si="57"/>
        <v>12</v>
      </c>
      <c r="E1824" s="2">
        <v>0.58472222222222225</v>
      </c>
      <c r="F1824" t="s">
        <v>73</v>
      </c>
      <c r="G1824" t="s">
        <v>74</v>
      </c>
      <c r="H1824" t="s">
        <v>767</v>
      </c>
      <c r="I1824" t="s">
        <v>34</v>
      </c>
      <c r="J1824" t="s">
        <v>592</v>
      </c>
      <c r="K1824" t="s">
        <v>762</v>
      </c>
      <c r="L1824" t="s">
        <v>803</v>
      </c>
    </row>
    <row r="1825" spans="1:12" x14ac:dyDescent="0.2">
      <c r="A1825">
        <v>2021</v>
      </c>
      <c r="B1825" s="1">
        <v>44554</v>
      </c>
      <c r="C1825" s="3">
        <f t="shared" si="56"/>
        <v>2021</v>
      </c>
      <c r="D1825" s="3">
        <f t="shared" si="57"/>
        <v>12</v>
      </c>
      <c r="E1825" s="2">
        <v>2.361111111111111E-2</v>
      </c>
      <c r="F1825" t="s">
        <v>12</v>
      </c>
      <c r="G1825" t="s">
        <v>13</v>
      </c>
      <c r="H1825" t="s">
        <v>780</v>
      </c>
      <c r="I1825" t="s">
        <v>334</v>
      </c>
      <c r="J1825" t="s">
        <v>592</v>
      </c>
      <c r="K1825" t="s">
        <v>762</v>
      </c>
      <c r="L1825" t="s">
        <v>803</v>
      </c>
    </row>
    <row r="1826" spans="1:12" x14ac:dyDescent="0.2">
      <c r="A1826">
        <v>2021</v>
      </c>
      <c r="B1826" s="1">
        <v>44557</v>
      </c>
      <c r="C1826" s="3">
        <f t="shared" si="56"/>
        <v>2021</v>
      </c>
      <c r="D1826" s="3">
        <f t="shared" si="57"/>
        <v>12</v>
      </c>
      <c r="E1826" s="2">
        <v>0.17430555555555555</v>
      </c>
      <c r="F1826" t="s">
        <v>44</v>
      </c>
      <c r="G1826" t="s">
        <v>45</v>
      </c>
      <c r="H1826" t="s">
        <v>777</v>
      </c>
      <c r="I1826" t="s">
        <v>117</v>
      </c>
      <c r="J1826" t="s">
        <v>555</v>
      </c>
      <c r="K1826" t="s">
        <v>862</v>
      </c>
      <c r="L1826" t="s">
        <v>843</v>
      </c>
    </row>
    <row r="1827" spans="1:12" x14ac:dyDescent="0.2">
      <c r="A1827">
        <v>2021</v>
      </c>
      <c r="B1827" s="1">
        <v>44557</v>
      </c>
      <c r="C1827" s="3">
        <f t="shared" si="56"/>
        <v>2021</v>
      </c>
      <c r="D1827" s="3">
        <f t="shared" si="57"/>
        <v>12</v>
      </c>
      <c r="E1827" s="2">
        <v>0.87569444444444444</v>
      </c>
      <c r="F1827" t="s">
        <v>44</v>
      </c>
      <c r="G1827" t="s">
        <v>45</v>
      </c>
      <c r="H1827" t="s">
        <v>777</v>
      </c>
      <c r="I1827" t="s">
        <v>117</v>
      </c>
      <c r="J1827" t="s">
        <v>800</v>
      </c>
      <c r="K1827" t="s">
        <v>862</v>
      </c>
      <c r="L1827" t="s">
        <v>843</v>
      </c>
    </row>
    <row r="1828" spans="1:12" x14ac:dyDescent="0.2">
      <c r="A1828">
        <v>2021</v>
      </c>
      <c r="B1828" s="1">
        <v>44559</v>
      </c>
      <c r="C1828" s="3">
        <f t="shared" si="56"/>
        <v>2021</v>
      </c>
      <c r="D1828" s="3">
        <f t="shared" si="57"/>
        <v>12</v>
      </c>
      <c r="E1828" s="2">
        <v>0.45833333333333331</v>
      </c>
      <c r="F1828" t="s">
        <v>580</v>
      </c>
      <c r="G1828" t="s">
        <v>581</v>
      </c>
      <c r="H1828" t="s">
        <v>777</v>
      </c>
      <c r="I1828" t="s">
        <v>117</v>
      </c>
      <c r="J1828" t="s">
        <v>602</v>
      </c>
      <c r="K1828" t="s">
        <v>862</v>
      </c>
      <c r="L1828" t="s">
        <v>843</v>
      </c>
    </row>
    <row r="1829" spans="1:12" x14ac:dyDescent="0.2">
      <c r="A1829">
        <v>2022</v>
      </c>
      <c r="B1829" s="1">
        <v>44562</v>
      </c>
      <c r="C1829" s="3">
        <f t="shared" si="56"/>
        <v>2022</v>
      </c>
      <c r="D1829" s="3">
        <f t="shared" si="57"/>
        <v>1</v>
      </c>
      <c r="E1829" s="2">
        <v>0.52500000000000002</v>
      </c>
      <c r="F1829" t="s">
        <v>145</v>
      </c>
      <c r="G1829" t="s">
        <v>146</v>
      </c>
      <c r="H1829" t="s">
        <v>778</v>
      </c>
      <c r="I1829" t="s">
        <v>117</v>
      </c>
      <c r="J1829" t="s">
        <v>808</v>
      </c>
      <c r="K1829" t="s">
        <v>762</v>
      </c>
      <c r="L1829" t="s">
        <v>803</v>
      </c>
    </row>
    <row r="1830" spans="1:12" x14ac:dyDescent="0.2">
      <c r="A1830">
        <v>2022</v>
      </c>
      <c r="B1830" s="1">
        <v>44562</v>
      </c>
      <c r="C1830" s="3">
        <f t="shared" si="56"/>
        <v>2022</v>
      </c>
      <c r="D1830" s="3">
        <f t="shared" si="57"/>
        <v>1</v>
      </c>
      <c r="E1830" s="2">
        <v>0.52500000000000002</v>
      </c>
      <c r="F1830" t="s">
        <v>145</v>
      </c>
      <c r="G1830" t="s">
        <v>146</v>
      </c>
      <c r="H1830" t="s">
        <v>778</v>
      </c>
      <c r="I1830" t="s">
        <v>117</v>
      </c>
      <c r="J1830" t="s">
        <v>808</v>
      </c>
      <c r="K1830" t="s">
        <v>762</v>
      </c>
      <c r="L1830" t="s">
        <v>803</v>
      </c>
    </row>
    <row r="1831" spans="1:12" x14ac:dyDescent="0.2">
      <c r="A1831">
        <v>2022</v>
      </c>
      <c r="B1831" s="1">
        <v>44563</v>
      </c>
      <c r="C1831" s="3">
        <f t="shared" si="56"/>
        <v>2022</v>
      </c>
      <c r="D1831" s="3">
        <f t="shared" si="57"/>
        <v>1</v>
      </c>
      <c r="E1831" s="2">
        <v>0.55625000000000002</v>
      </c>
      <c r="F1831" t="s">
        <v>44</v>
      </c>
      <c r="G1831" t="s">
        <v>45</v>
      </c>
      <c r="H1831" t="s">
        <v>777</v>
      </c>
      <c r="I1831" t="s">
        <v>117</v>
      </c>
      <c r="J1831" t="s">
        <v>800</v>
      </c>
      <c r="K1831" t="s">
        <v>862</v>
      </c>
      <c r="L1831" t="s">
        <v>843</v>
      </c>
    </row>
    <row r="1832" spans="1:12" x14ac:dyDescent="0.2">
      <c r="A1832">
        <v>2022</v>
      </c>
      <c r="B1832" s="1">
        <v>44564</v>
      </c>
      <c r="C1832" s="3">
        <f t="shared" si="56"/>
        <v>2022</v>
      </c>
      <c r="D1832" s="3">
        <f t="shared" si="57"/>
        <v>1</v>
      </c>
      <c r="E1832" s="2">
        <v>4.1666666666666664E-2</v>
      </c>
      <c r="F1832" t="s">
        <v>583</v>
      </c>
      <c r="G1832" t="s">
        <v>584</v>
      </c>
      <c r="H1832" t="s">
        <v>784</v>
      </c>
      <c r="I1832" t="s">
        <v>8</v>
      </c>
      <c r="J1832" t="s">
        <v>555</v>
      </c>
      <c r="K1832" t="s">
        <v>862</v>
      </c>
      <c r="L1832" t="s">
        <v>843</v>
      </c>
    </row>
    <row r="1833" spans="1:12" x14ac:dyDescent="0.2">
      <c r="A1833">
        <v>2022</v>
      </c>
      <c r="B1833" s="1">
        <v>44564</v>
      </c>
      <c r="C1833" s="3">
        <f t="shared" si="56"/>
        <v>2022</v>
      </c>
      <c r="D1833" s="3">
        <f t="shared" si="57"/>
        <v>1</v>
      </c>
      <c r="E1833" s="2">
        <v>0.20833333333333334</v>
      </c>
      <c r="F1833" t="s">
        <v>6</v>
      </c>
      <c r="G1833" t="s">
        <v>7</v>
      </c>
      <c r="H1833" t="s">
        <v>772</v>
      </c>
      <c r="I1833" t="s">
        <v>8</v>
      </c>
      <c r="J1833" t="s">
        <v>555</v>
      </c>
      <c r="K1833" t="s">
        <v>862</v>
      </c>
      <c r="L1833" t="s">
        <v>842</v>
      </c>
    </row>
    <row r="1834" spans="1:12" x14ac:dyDescent="0.2">
      <c r="A1834">
        <v>2022</v>
      </c>
      <c r="B1834" s="1">
        <v>44564</v>
      </c>
      <c r="C1834" s="3">
        <f t="shared" si="56"/>
        <v>2022</v>
      </c>
      <c r="D1834" s="3">
        <f t="shared" si="57"/>
        <v>1</v>
      </c>
      <c r="E1834" s="2">
        <v>0.22916666666666666</v>
      </c>
      <c r="F1834" t="s">
        <v>10</v>
      </c>
      <c r="G1834" t="s">
        <v>11</v>
      </c>
      <c r="H1834" t="s">
        <v>772</v>
      </c>
      <c r="I1834" t="s">
        <v>8</v>
      </c>
      <c r="J1834" t="s">
        <v>555</v>
      </c>
      <c r="K1834" t="s">
        <v>862</v>
      </c>
      <c r="L1834" t="s">
        <v>842</v>
      </c>
    </row>
    <row r="1835" spans="1:12" x14ac:dyDescent="0.2">
      <c r="A1835">
        <v>2022</v>
      </c>
      <c r="B1835" s="1">
        <v>44566</v>
      </c>
      <c r="C1835" s="3">
        <f t="shared" si="56"/>
        <v>2022</v>
      </c>
      <c r="D1835" s="3">
        <f t="shared" si="57"/>
        <v>1</v>
      </c>
      <c r="E1835" s="2">
        <v>0.52222222222222225</v>
      </c>
      <c r="F1835" t="s">
        <v>73</v>
      </c>
      <c r="G1835" t="s">
        <v>74</v>
      </c>
      <c r="H1835" t="s">
        <v>767</v>
      </c>
      <c r="I1835" t="s">
        <v>34</v>
      </c>
      <c r="J1835" t="s">
        <v>592</v>
      </c>
      <c r="K1835" t="s">
        <v>762</v>
      </c>
      <c r="L1835" t="s">
        <v>803</v>
      </c>
    </row>
    <row r="1836" spans="1:12" x14ac:dyDescent="0.2">
      <c r="A1836">
        <v>2022</v>
      </c>
      <c r="B1836" s="1">
        <v>44569</v>
      </c>
      <c r="C1836" s="3">
        <f t="shared" si="56"/>
        <v>2022</v>
      </c>
      <c r="D1836" s="3">
        <f t="shared" si="57"/>
        <v>1</v>
      </c>
      <c r="E1836" s="2">
        <v>0.12222222222222222</v>
      </c>
      <c r="F1836" t="s">
        <v>12</v>
      </c>
      <c r="G1836" t="s">
        <v>13</v>
      </c>
      <c r="H1836" t="s">
        <v>780</v>
      </c>
      <c r="I1836" t="s">
        <v>334</v>
      </c>
      <c r="J1836" t="s">
        <v>592</v>
      </c>
      <c r="K1836" t="s">
        <v>862</v>
      </c>
      <c r="L1836" t="s">
        <v>842</v>
      </c>
    </row>
    <row r="1837" spans="1:12" x14ac:dyDescent="0.2">
      <c r="A1837">
        <v>2022</v>
      </c>
      <c r="B1837" s="1">
        <v>44570</v>
      </c>
      <c r="C1837" s="3">
        <f t="shared" si="56"/>
        <v>2022</v>
      </c>
      <c r="D1837" s="3">
        <f t="shared" si="57"/>
        <v>1</v>
      </c>
      <c r="E1837" s="2">
        <v>0.75555555555555554</v>
      </c>
      <c r="F1837" t="s">
        <v>454</v>
      </c>
      <c r="G1837" t="s">
        <v>455</v>
      </c>
      <c r="H1837" t="s">
        <v>772</v>
      </c>
      <c r="I1837" t="s">
        <v>8</v>
      </c>
      <c r="J1837" t="s">
        <v>592</v>
      </c>
      <c r="K1837" t="s">
        <v>862</v>
      </c>
      <c r="L1837" t="s">
        <v>842</v>
      </c>
    </row>
    <row r="1838" spans="1:12" x14ac:dyDescent="0.2">
      <c r="A1838">
        <v>2022</v>
      </c>
      <c r="B1838" s="1">
        <v>44573</v>
      </c>
      <c r="C1838" s="3">
        <f t="shared" si="56"/>
        <v>2022</v>
      </c>
      <c r="D1838" s="3">
        <f t="shared" si="57"/>
        <v>1</v>
      </c>
      <c r="E1838" s="2">
        <v>0.3888888888888889</v>
      </c>
      <c r="F1838" t="s">
        <v>249</v>
      </c>
      <c r="G1838" t="s">
        <v>250</v>
      </c>
      <c r="H1838" t="s">
        <v>766</v>
      </c>
      <c r="I1838" t="s">
        <v>639</v>
      </c>
      <c r="J1838" t="s">
        <v>602</v>
      </c>
      <c r="K1838" t="s">
        <v>762</v>
      </c>
      <c r="L1838" t="s">
        <v>803</v>
      </c>
    </row>
    <row r="1839" spans="1:12" x14ac:dyDescent="0.2">
      <c r="A1839">
        <v>2022</v>
      </c>
      <c r="B1839" s="1">
        <v>44575</v>
      </c>
      <c r="C1839" s="3">
        <f t="shared" si="56"/>
        <v>2022</v>
      </c>
      <c r="D1839" s="3">
        <f t="shared" si="57"/>
        <v>1</v>
      </c>
      <c r="E1839" s="2">
        <v>0.35694444444444445</v>
      </c>
      <c r="F1839" t="s">
        <v>640</v>
      </c>
      <c r="G1839" t="s">
        <v>346</v>
      </c>
      <c r="H1839" t="s">
        <v>785</v>
      </c>
      <c r="I1839" t="s">
        <v>641</v>
      </c>
      <c r="J1839" t="s">
        <v>592</v>
      </c>
      <c r="K1839" t="s">
        <v>762</v>
      </c>
      <c r="L1839" t="s">
        <v>803</v>
      </c>
    </row>
    <row r="1840" spans="1:12" x14ac:dyDescent="0.2">
      <c r="A1840">
        <v>2022</v>
      </c>
      <c r="B1840" s="1">
        <v>44577</v>
      </c>
      <c r="C1840" s="3">
        <f t="shared" si="56"/>
        <v>2022</v>
      </c>
      <c r="D1840" s="3">
        <f t="shared" si="57"/>
        <v>1</v>
      </c>
      <c r="E1840" s="2">
        <v>0.21875</v>
      </c>
      <c r="F1840" t="s">
        <v>112</v>
      </c>
      <c r="G1840" t="s">
        <v>113</v>
      </c>
      <c r="H1840" t="s">
        <v>772</v>
      </c>
      <c r="I1840" t="s">
        <v>8</v>
      </c>
      <c r="J1840" t="s">
        <v>555</v>
      </c>
      <c r="K1840" t="s">
        <v>862</v>
      </c>
      <c r="L1840" t="s">
        <v>843</v>
      </c>
    </row>
    <row r="1841" spans="1:12" x14ac:dyDescent="0.2">
      <c r="A1841">
        <v>2022</v>
      </c>
      <c r="B1841" s="1">
        <v>44577</v>
      </c>
      <c r="C1841" s="3">
        <f t="shared" si="56"/>
        <v>2022</v>
      </c>
      <c r="D1841" s="3">
        <f t="shared" si="57"/>
        <v>1</v>
      </c>
      <c r="E1841" s="2">
        <v>0.50347222222222221</v>
      </c>
      <c r="F1841" t="s">
        <v>10</v>
      </c>
      <c r="G1841" t="s">
        <v>11</v>
      </c>
      <c r="H1841" t="s">
        <v>772</v>
      </c>
      <c r="I1841" t="s">
        <v>8</v>
      </c>
      <c r="J1841" t="s">
        <v>555</v>
      </c>
      <c r="K1841" t="s">
        <v>862</v>
      </c>
      <c r="L1841" t="s">
        <v>843</v>
      </c>
    </row>
    <row r="1842" spans="1:12" x14ac:dyDescent="0.2">
      <c r="A1842">
        <v>2022</v>
      </c>
      <c r="B1842" s="1">
        <v>44577</v>
      </c>
      <c r="C1842" s="3">
        <f t="shared" si="56"/>
        <v>2022</v>
      </c>
      <c r="D1842" s="3">
        <f t="shared" si="57"/>
        <v>1</v>
      </c>
      <c r="E1842" s="2">
        <v>0.55208333333333337</v>
      </c>
      <c r="F1842" t="s">
        <v>10</v>
      </c>
      <c r="G1842" t="s">
        <v>11</v>
      </c>
      <c r="H1842" t="s">
        <v>772</v>
      </c>
      <c r="I1842" t="s">
        <v>8</v>
      </c>
      <c r="J1842" t="s">
        <v>555</v>
      </c>
      <c r="K1842" t="s">
        <v>862</v>
      </c>
      <c r="L1842" t="s">
        <v>843</v>
      </c>
    </row>
    <row r="1843" spans="1:12" x14ac:dyDescent="0.2">
      <c r="A1843">
        <v>2022</v>
      </c>
      <c r="B1843" s="1">
        <v>44580</v>
      </c>
      <c r="C1843" s="3">
        <f t="shared" si="56"/>
        <v>2022</v>
      </c>
      <c r="D1843" s="3">
        <f t="shared" si="57"/>
        <v>1</v>
      </c>
      <c r="E1843" s="2">
        <v>0.60763888888888884</v>
      </c>
      <c r="F1843" t="s">
        <v>232</v>
      </c>
      <c r="G1843" t="s">
        <v>233</v>
      </c>
      <c r="H1843" t="s">
        <v>767</v>
      </c>
      <c r="I1843" t="s">
        <v>34</v>
      </c>
      <c r="J1843" t="s">
        <v>602</v>
      </c>
      <c r="K1843" t="s">
        <v>762</v>
      </c>
      <c r="L1843" t="s">
        <v>803</v>
      </c>
    </row>
    <row r="1844" spans="1:12" x14ac:dyDescent="0.2">
      <c r="A1844">
        <v>2022</v>
      </c>
      <c r="B1844" s="1">
        <v>44581</v>
      </c>
      <c r="C1844" s="3">
        <f t="shared" si="56"/>
        <v>2022</v>
      </c>
      <c r="D1844" s="3">
        <f t="shared" si="57"/>
        <v>1</v>
      </c>
      <c r="E1844" s="2">
        <v>0.375</v>
      </c>
      <c r="F1844" t="s">
        <v>232</v>
      </c>
      <c r="G1844" t="s">
        <v>233</v>
      </c>
      <c r="H1844" t="s">
        <v>767</v>
      </c>
      <c r="I1844" t="s">
        <v>34</v>
      </c>
      <c r="J1844" t="s">
        <v>602</v>
      </c>
      <c r="K1844" t="s">
        <v>762</v>
      </c>
      <c r="L1844" t="s">
        <v>803</v>
      </c>
    </row>
    <row r="1845" spans="1:12" x14ac:dyDescent="0.2">
      <c r="A1845">
        <v>2022</v>
      </c>
      <c r="B1845" s="1">
        <v>44581</v>
      </c>
      <c r="C1845" s="3">
        <f t="shared" si="56"/>
        <v>2022</v>
      </c>
      <c r="D1845" s="3">
        <f t="shared" si="57"/>
        <v>1</v>
      </c>
      <c r="E1845" s="2">
        <v>0.83125000000000004</v>
      </c>
      <c r="F1845" t="s">
        <v>225</v>
      </c>
      <c r="G1845" t="s">
        <v>226</v>
      </c>
      <c r="H1845" t="s">
        <v>780</v>
      </c>
      <c r="I1845" t="s">
        <v>642</v>
      </c>
      <c r="J1845" t="s">
        <v>602</v>
      </c>
      <c r="K1845" t="s">
        <v>862</v>
      </c>
      <c r="L1845" t="s">
        <v>843</v>
      </c>
    </row>
    <row r="1846" spans="1:12" x14ac:dyDescent="0.2">
      <c r="A1846">
        <v>2022</v>
      </c>
      <c r="B1846" s="1">
        <v>44585</v>
      </c>
      <c r="C1846" s="3">
        <f t="shared" si="56"/>
        <v>2022</v>
      </c>
      <c r="D1846" s="3">
        <f t="shared" si="57"/>
        <v>1</v>
      </c>
      <c r="E1846" s="2">
        <v>0.43541666666666667</v>
      </c>
      <c r="F1846" t="s">
        <v>145</v>
      </c>
      <c r="G1846" t="s">
        <v>146</v>
      </c>
      <c r="H1846" t="s">
        <v>778</v>
      </c>
      <c r="I1846" t="s">
        <v>117</v>
      </c>
      <c r="J1846" t="s">
        <v>592</v>
      </c>
      <c r="K1846" t="s">
        <v>762</v>
      </c>
      <c r="L1846" t="s">
        <v>803</v>
      </c>
    </row>
    <row r="1847" spans="1:12" x14ac:dyDescent="0.2">
      <c r="A1847">
        <v>2022</v>
      </c>
      <c r="B1847" s="1">
        <v>44587</v>
      </c>
      <c r="C1847" s="3">
        <f t="shared" si="56"/>
        <v>2022</v>
      </c>
      <c r="D1847" s="3">
        <f t="shared" si="57"/>
        <v>1</v>
      </c>
      <c r="E1847" s="2">
        <v>0.56736111111111109</v>
      </c>
      <c r="F1847" t="s">
        <v>93</v>
      </c>
      <c r="G1847" t="s">
        <v>94</v>
      </c>
      <c r="H1847" t="s">
        <v>772</v>
      </c>
      <c r="I1847" t="s">
        <v>8</v>
      </c>
      <c r="J1847" t="s">
        <v>602</v>
      </c>
      <c r="K1847" t="s">
        <v>762</v>
      </c>
      <c r="L1847" t="s">
        <v>803</v>
      </c>
    </row>
    <row r="1848" spans="1:12" x14ac:dyDescent="0.2">
      <c r="A1848">
        <v>2022</v>
      </c>
      <c r="B1848" s="1">
        <v>44589</v>
      </c>
      <c r="C1848" s="3">
        <f t="shared" si="56"/>
        <v>2022</v>
      </c>
      <c r="D1848" s="3">
        <f t="shared" si="57"/>
        <v>1</v>
      </c>
      <c r="E1848" s="2">
        <v>0.65347222222222223</v>
      </c>
      <c r="F1848" t="s">
        <v>275</v>
      </c>
      <c r="G1848" t="s">
        <v>276</v>
      </c>
      <c r="H1848" t="s">
        <v>782</v>
      </c>
      <c r="I1848" t="s">
        <v>117</v>
      </c>
      <c r="J1848" t="s">
        <v>592</v>
      </c>
      <c r="K1848" t="s">
        <v>762</v>
      </c>
      <c r="L1848" t="s">
        <v>803</v>
      </c>
    </row>
    <row r="1849" spans="1:12" x14ac:dyDescent="0.2">
      <c r="A1849">
        <v>2022</v>
      </c>
      <c r="B1849" s="1">
        <v>44590</v>
      </c>
      <c r="C1849" s="3">
        <f t="shared" si="56"/>
        <v>2022</v>
      </c>
      <c r="D1849" s="3">
        <f t="shared" si="57"/>
        <v>1</v>
      </c>
      <c r="E1849" s="2">
        <v>0.36458333333333331</v>
      </c>
      <c r="F1849" t="s">
        <v>266</v>
      </c>
      <c r="G1849" t="s">
        <v>267</v>
      </c>
      <c r="H1849" t="s">
        <v>767</v>
      </c>
      <c r="I1849" t="s">
        <v>34</v>
      </c>
      <c r="J1849" t="s">
        <v>555</v>
      </c>
      <c r="K1849" t="s">
        <v>862</v>
      </c>
      <c r="L1849" t="s">
        <v>843</v>
      </c>
    </row>
    <row r="1850" spans="1:12" x14ac:dyDescent="0.2">
      <c r="A1850">
        <v>2022</v>
      </c>
      <c r="B1850" s="1">
        <v>44591</v>
      </c>
      <c r="C1850" s="3">
        <f t="shared" si="56"/>
        <v>2022</v>
      </c>
      <c r="D1850" s="3">
        <f t="shared" si="57"/>
        <v>1</v>
      </c>
      <c r="E1850" s="2">
        <v>0.8618055555555556</v>
      </c>
      <c r="F1850" t="s">
        <v>171</v>
      </c>
      <c r="G1850" t="s">
        <v>172</v>
      </c>
      <c r="H1850" t="s">
        <v>834</v>
      </c>
      <c r="I1850" t="s">
        <v>210</v>
      </c>
      <c r="J1850" t="s">
        <v>602</v>
      </c>
      <c r="K1850" t="s">
        <v>762</v>
      </c>
      <c r="L1850" t="s">
        <v>803</v>
      </c>
    </row>
    <row r="1851" spans="1:12" x14ac:dyDescent="0.2">
      <c r="A1851">
        <v>2022</v>
      </c>
      <c r="B1851" s="1">
        <v>44593</v>
      </c>
      <c r="C1851" s="3">
        <f t="shared" si="56"/>
        <v>2022</v>
      </c>
      <c r="D1851" s="3">
        <f t="shared" si="57"/>
        <v>2</v>
      </c>
      <c r="E1851" s="2">
        <v>0.50902777777777775</v>
      </c>
      <c r="F1851" t="s">
        <v>44</v>
      </c>
      <c r="G1851" t="s">
        <v>45</v>
      </c>
      <c r="H1851" t="s">
        <v>777</v>
      </c>
      <c r="I1851" t="s">
        <v>117</v>
      </c>
      <c r="J1851" t="s">
        <v>800</v>
      </c>
      <c r="K1851" t="s">
        <v>862</v>
      </c>
      <c r="L1851" t="s">
        <v>842</v>
      </c>
    </row>
    <row r="1852" spans="1:12" x14ac:dyDescent="0.2">
      <c r="A1852">
        <v>2022</v>
      </c>
      <c r="B1852" s="1">
        <v>44595</v>
      </c>
      <c r="C1852" s="3">
        <f t="shared" si="56"/>
        <v>2022</v>
      </c>
      <c r="D1852" s="3">
        <f t="shared" si="57"/>
        <v>2</v>
      </c>
      <c r="E1852" s="2">
        <v>0.41666666666666669</v>
      </c>
      <c r="F1852" t="s">
        <v>322</v>
      </c>
      <c r="G1852" t="s">
        <v>323</v>
      </c>
      <c r="H1852" t="s">
        <v>766</v>
      </c>
      <c r="I1852" t="s">
        <v>8</v>
      </c>
      <c r="J1852" t="s">
        <v>555</v>
      </c>
      <c r="K1852" t="s">
        <v>862</v>
      </c>
      <c r="L1852" t="s">
        <v>843</v>
      </c>
    </row>
    <row r="1853" spans="1:12" x14ac:dyDescent="0.2">
      <c r="A1853">
        <v>2022</v>
      </c>
      <c r="B1853" s="1">
        <v>44595</v>
      </c>
      <c r="C1853" s="3">
        <f t="shared" si="56"/>
        <v>2022</v>
      </c>
      <c r="D1853" s="3">
        <f t="shared" si="57"/>
        <v>2</v>
      </c>
      <c r="E1853" s="2">
        <v>0.53888888888888886</v>
      </c>
      <c r="F1853" t="s">
        <v>48</v>
      </c>
      <c r="G1853" t="s">
        <v>49</v>
      </c>
      <c r="H1853" t="s">
        <v>766</v>
      </c>
      <c r="I1853" t="s">
        <v>582</v>
      </c>
      <c r="J1853" t="s">
        <v>555</v>
      </c>
      <c r="K1853" t="s">
        <v>862</v>
      </c>
      <c r="L1853" t="s">
        <v>843</v>
      </c>
    </row>
    <row r="1854" spans="1:12" x14ac:dyDescent="0.2">
      <c r="A1854">
        <v>2022</v>
      </c>
      <c r="B1854" s="1">
        <v>44595</v>
      </c>
      <c r="C1854" s="3">
        <f t="shared" si="56"/>
        <v>2022</v>
      </c>
      <c r="D1854" s="3">
        <f t="shared" si="57"/>
        <v>2</v>
      </c>
      <c r="E1854" s="2">
        <v>0.53888888888888886</v>
      </c>
      <c r="F1854" t="s">
        <v>48</v>
      </c>
      <c r="G1854" t="s">
        <v>49</v>
      </c>
      <c r="H1854" t="s">
        <v>766</v>
      </c>
      <c r="I1854" t="s">
        <v>582</v>
      </c>
      <c r="J1854" t="s">
        <v>555</v>
      </c>
      <c r="K1854" t="s">
        <v>862</v>
      </c>
      <c r="L1854" t="s">
        <v>843</v>
      </c>
    </row>
    <row r="1855" spans="1:12" x14ac:dyDescent="0.2">
      <c r="A1855">
        <v>2022</v>
      </c>
      <c r="B1855" s="1">
        <v>44596</v>
      </c>
      <c r="C1855" s="3">
        <f t="shared" si="56"/>
        <v>2022</v>
      </c>
      <c r="D1855" s="3">
        <f t="shared" si="57"/>
        <v>2</v>
      </c>
      <c r="E1855" s="2">
        <v>0.54861111111111116</v>
      </c>
      <c r="F1855" t="s">
        <v>32</v>
      </c>
      <c r="G1855" t="s">
        <v>33</v>
      </c>
      <c r="H1855" t="s">
        <v>767</v>
      </c>
      <c r="I1855" t="s">
        <v>34</v>
      </c>
      <c r="J1855" t="s">
        <v>555</v>
      </c>
      <c r="K1855" t="s">
        <v>862</v>
      </c>
      <c r="L1855" t="s">
        <v>843</v>
      </c>
    </row>
    <row r="1856" spans="1:12" x14ac:dyDescent="0.2">
      <c r="A1856">
        <v>2022</v>
      </c>
      <c r="B1856" s="1">
        <v>44596</v>
      </c>
      <c r="C1856" s="3">
        <f t="shared" si="56"/>
        <v>2022</v>
      </c>
      <c r="D1856" s="3">
        <f t="shared" si="57"/>
        <v>2</v>
      </c>
      <c r="E1856" s="2">
        <v>0.76458333333333328</v>
      </c>
      <c r="F1856" t="s">
        <v>12</v>
      </c>
      <c r="G1856" t="s">
        <v>13</v>
      </c>
      <c r="H1856" t="s">
        <v>780</v>
      </c>
      <c r="I1856" t="s">
        <v>334</v>
      </c>
      <c r="J1856" t="s">
        <v>800</v>
      </c>
      <c r="K1856" t="s">
        <v>862</v>
      </c>
      <c r="L1856" t="s">
        <v>843</v>
      </c>
    </row>
    <row r="1857" spans="1:12" x14ac:dyDescent="0.2">
      <c r="A1857">
        <v>2022</v>
      </c>
      <c r="B1857" s="1">
        <v>44609</v>
      </c>
      <c r="C1857" s="3">
        <f t="shared" si="56"/>
        <v>2022</v>
      </c>
      <c r="D1857" s="3">
        <f t="shared" si="57"/>
        <v>2</v>
      </c>
      <c r="E1857" s="2">
        <v>6.2500000000000003E-3</v>
      </c>
      <c r="F1857" t="s">
        <v>95</v>
      </c>
      <c r="G1857" t="s">
        <v>96</v>
      </c>
      <c r="H1857" t="s">
        <v>780</v>
      </c>
      <c r="I1857" t="s">
        <v>8</v>
      </c>
      <c r="J1857" t="s">
        <v>602</v>
      </c>
      <c r="K1857" t="s">
        <v>862</v>
      </c>
      <c r="L1857" t="s">
        <v>842</v>
      </c>
    </row>
    <row r="1858" spans="1:12" x14ac:dyDescent="0.2">
      <c r="A1858">
        <v>2022</v>
      </c>
      <c r="B1858" s="1">
        <v>44610</v>
      </c>
      <c r="C1858" s="3">
        <f t="shared" si="56"/>
        <v>2022</v>
      </c>
      <c r="D1858" s="3">
        <f t="shared" si="57"/>
        <v>2</v>
      </c>
      <c r="E1858" s="2">
        <v>0.2986111111111111</v>
      </c>
      <c r="F1858" t="s">
        <v>266</v>
      </c>
      <c r="G1858" t="s">
        <v>267</v>
      </c>
      <c r="H1858" t="s">
        <v>767</v>
      </c>
      <c r="I1858" t="s">
        <v>34</v>
      </c>
      <c r="J1858" t="s">
        <v>555</v>
      </c>
      <c r="K1858" t="s">
        <v>862</v>
      </c>
      <c r="L1858" t="s">
        <v>842</v>
      </c>
    </row>
    <row r="1859" spans="1:12" x14ac:dyDescent="0.2">
      <c r="A1859">
        <v>2022</v>
      </c>
      <c r="B1859" s="1">
        <v>44616</v>
      </c>
      <c r="C1859" s="3">
        <f t="shared" ref="C1859:C1922" si="58">YEAR(B1859)</f>
        <v>2022</v>
      </c>
      <c r="D1859" s="3">
        <f t="shared" ref="D1859:D1922" si="59">MONTH(B1859)</f>
        <v>2</v>
      </c>
      <c r="E1859" s="2">
        <v>4.791666666666667E-2</v>
      </c>
      <c r="F1859" t="s">
        <v>44</v>
      </c>
      <c r="G1859" t="s">
        <v>45</v>
      </c>
      <c r="H1859" t="s">
        <v>777</v>
      </c>
      <c r="I1859" t="s">
        <v>117</v>
      </c>
      <c r="J1859" t="s">
        <v>602</v>
      </c>
      <c r="K1859" t="s">
        <v>762</v>
      </c>
      <c r="L1859" t="s">
        <v>803</v>
      </c>
    </row>
    <row r="1860" spans="1:12" x14ac:dyDescent="0.2">
      <c r="A1860">
        <v>2022</v>
      </c>
      <c r="B1860" s="1">
        <v>44616</v>
      </c>
      <c r="C1860" s="3">
        <f t="shared" si="58"/>
        <v>2022</v>
      </c>
      <c r="D1860" s="3">
        <f t="shared" si="59"/>
        <v>2</v>
      </c>
      <c r="E1860" s="2">
        <v>0.43402777777777779</v>
      </c>
      <c r="F1860" t="s">
        <v>12</v>
      </c>
      <c r="G1860" t="s">
        <v>13</v>
      </c>
      <c r="H1860" t="s">
        <v>780</v>
      </c>
      <c r="I1860" t="s">
        <v>334</v>
      </c>
      <c r="J1860" t="s">
        <v>592</v>
      </c>
      <c r="K1860" t="s">
        <v>762</v>
      </c>
      <c r="L1860" t="s">
        <v>803</v>
      </c>
    </row>
    <row r="1861" spans="1:12" x14ac:dyDescent="0.2">
      <c r="A1861">
        <v>2022</v>
      </c>
      <c r="B1861" s="1">
        <v>44617</v>
      </c>
      <c r="C1861" s="3">
        <f t="shared" si="58"/>
        <v>2022</v>
      </c>
      <c r="D1861" s="3">
        <f t="shared" si="59"/>
        <v>2</v>
      </c>
      <c r="E1861" s="2">
        <v>0.39652777777777776</v>
      </c>
      <c r="F1861" t="s">
        <v>643</v>
      </c>
      <c r="G1861" t="s">
        <v>644</v>
      </c>
      <c r="H1861" t="s">
        <v>789</v>
      </c>
      <c r="I1861" t="s">
        <v>334</v>
      </c>
      <c r="J1861" t="s">
        <v>599</v>
      </c>
      <c r="K1861" t="s">
        <v>762</v>
      </c>
      <c r="L1861" t="s">
        <v>803</v>
      </c>
    </row>
    <row r="1862" spans="1:12" x14ac:dyDescent="0.2">
      <c r="A1862">
        <v>2022</v>
      </c>
      <c r="B1862" s="1">
        <v>44621</v>
      </c>
      <c r="C1862" s="3">
        <f t="shared" si="58"/>
        <v>2022</v>
      </c>
      <c r="D1862" s="3">
        <f t="shared" si="59"/>
        <v>3</v>
      </c>
      <c r="E1862" s="2">
        <v>0.57152777777777775</v>
      </c>
      <c r="F1862" t="s">
        <v>68</v>
      </c>
      <c r="G1862" t="s">
        <v>69</v>
      </c>
      <c r="H1862" t="s">
        <v>766</v>
      </c>
      <c r="I1862" t="s">
        <v>582</v>
      </c>
      <c r="J1862" t="s">
        <v>592</v>
      </c>
      <c r="K1862" t="s">
        <v>762</v>
      </c>
      <c r="L1862" t="s">
        <v>803</v>
      </c>
    </row>
    <row r="1863" spans="1:12" x14ac:dyDescent="0.2">
      <c r="A1863">
        <v>2022</v>
      </c>
      <c r="B1863" s="1">
        <v>44622</v>
      </c>
      <c r="C1863" s="3">
        <f t="shared" si="58"/>
        <v>2022</v>
      </c>
      <c r="D1863" s="3">
        <f t="shared" si="59"/>
        <v>3</v>
      </c>
      <c r="E1863" s="2">
        <v>0.39305555555555555</v>
      </c>
      <c r="F1863" t="s">
        <v>10</v>
      </c>
      <c r="G1863" t="s">
        <v>11</v>
      </c>
      <c r="H1863" t="s">
        <v>772</v>
      </c>
      <c r="I1863" t="s">
        <v>8</v>
      </c>
      <c r="J1863" t="s">
        <v>599</v>
      </c>
      <c r="K1863" t="s">
        <v>862</v>
      </c>
      <c r="L1863" t="s">
        <v>843</v>
      </c>
    </row>
    <row r="1864" spans="1:12" x14ac:dyDescent="0.2">
      <c r="A1864">
        <v>2022</v>
      </c>
      <c r="B1864" s="1">
        <v>44625</v>
      </c>
      <c r="C1864" s="3">
        <f t="shared" si="58"/>
        <v>2022</v>
      </c>
      <c r="D1864" s="3">
        <f t="shared" si="59"/>
        <v>3</v>
      </c>
      <c r="E1864" s="2">
        <v>0.95694444444444449</v>
      </c>
      <c r="F1864" t="s">
        <v>36</v>
      </c>
      <c r="G1864" t="s">
        <v>37</v>
      </c>
      <c r="H1864" t="s">
        <v>766</v>
      </c>
      <c r="I1864" t="s">
        <v>639</v>
      </c>
      <c r="J1864" t="s">
        <v>592</v>
      </c>
      <c r="K1864" t="s">
        <v>862</v>
      </c>
      <c r="L1864" t="s">
        <v>843</v>
      </c>
    </row>
    <row r="1865" spans="1:12" x14ac:dyDescent="0.2">
      <c r="A1865">
        <v>2022</v>
      </c>
      <c r="B1865" s="1">
        <v>44628</v>
      </c>
      <c r="C1865" s="3">
        <f t="shared" si="58"/>
        <v>2022</v>
      </c>
      <c r="D1865" s="3">
        <f t="shared" si="59"/>
        <v>3</v>
      </c>
      <c r="E1865" s="2">
        <v>0.57638888888888884</v>
      </c>
      <c r="F1865" t="s">
        <v>155</v>
      </c>
      <c r="G1865" t="s">
        <v>156</v>
      </c>
      <c r="H1865" t="s">
        <v>772</v>
      </c>
      <c r="I1865" t="s">
        <v>334</v>
      </c>
      <c r="J1865" t="s">
        <v>592</v>
      </c>
      <c r="K1865" t="s">
        <v>862</v>
      </c>
      <c r="L1865" t="s">
        <v>842</v>
      </c>
    </row>
    <row r="1866" spans="1:12" x14ac:dyDescent="0.2">
      <c r="A1866">
        <v>2022</v>
      </c>
      <c r="B1866" s="1">
        <v>44630</v>
      </c>
      <c r="C1866" s="3">
        <f t="shared" si="58"/>
        <v>2022</v>
      </c>
      <c r="D1866" s="3">
        <f t="shared" si="59"/>
        <v>3</v>
      </c>
      <c r="E1866" s="2">
        <v>0.36875000000000002</v>
      </c>
      <c r="F1866" t="s">
        <v>171</v>
      </c>
      <c r="G1866" t="s">
        <v>172</v>
      </c>
      <c r="H1866" t="s">
        <v>834</v>
      </c>
      <c r="I1866" t="s">
        <v>210</v>
      </c>
      <c r="J1866" t="s">
        <v>592</v>
      </c>
      <c r="K1866" t="s">
        <v>862</v>
      </c>
      <c r="L1866" t="s">
        <v>842</v>
      </c>
    </row>
    <row r="1867" spans="1:12" x14ac:dyDescent="0.2">
      <c r="A1867">
        <v>2022</v>
      </c>
      <c r="B1867" s="1">
        <v>44632</v>
      </c>
      <c r="C1867" s="3">
        <f t="shared" si="58"/>
        <v>2022</v>
      </c>
      <c r="D1867" s="3">
        <f t="shared" si="59"/>
        <v>3</v>
      </c>
      <c r="E1867" s="2">
        <v>0.35625000000000001</v>
      </c>
      <c r="F1867" t="s">
        <v>181</v>
      </c>
      <c r="G1867" t="s">
        <v>182</v>
      </c>
      <c r="H1867" t="s">
        <v>772</v>
      </c>
      <c r="I1867" t="s">
        <v>8</v>
      </c>
      <c r="J1867" t="s">
        <v>555</v>
      </c>
      <c r="K1867" t="s">
        <v>862</v>
      </c>
      <c r="L1867" t="s">
        <v>842</v>
      </c>
    </row>
    <row r="1868" spans="1:12" x14ac:dyDescent="0.2">
      <c r="A1868">
        <v>2022</v>
      </c>
      <c r="B1868" s="1">
        <v>44635</v>
      </c>
      <c r="C1868" s="3">
        <f t="shared" si="58"/>
        <v>2022</v>
      </c>
      <c r="D1868" s="3">
        <f t="shared" si="59"/>
        <v>3</v>
      </c>
      <c r="E1868" s="2">
        <v>0.46597222222222223</v>
      </c>
      <c r="F1868" t="s">
        <v>232</v>
      </c>
      <c r="G1868" t="s">
        <v>233</v>
      </c>
      <c r="H1868" t="s">
        <v>767</v>
      </c>
      <c r="I1868" t="s">
        <v>34</v>
      </c>
      <c r="J1868" t="s">
        <v>602</v>
      </c>
      <c r="K1868" t="s">
        <v>762</v>
      </c>
      <c r="L1868" t="s">
        <v>803</v>
      </c>
    </row>
    <row r="1869" spans="1:12" x14ac:dyDescent="0.2">
      <c r="A1869">
        <v>2022</v>
      </c>
      <c r="B1869" s="1">
        <v>44638</v>
      </c>
      <c r="C1869" s="3">
        <f t="shared" si="58"/>
        <v>2022</v>
      </c>
      <c r="D1869" s="3">
        <f t="shared" si="59"/>
        <v>3</v>
      </c>
      <c r="E1869" s="2">
        <v>0.68888888888888888</v>
      </c>
      <c r="F1869" t="s">
        <v>93</v>
      </c>
      <c r="G1869" t="s">
        <v>94</v>
      </c>
      <c r="H1869" t="s">
        <v>772</v>
      </c>
      <c r="I1869" t="s">
        <v>8</v>
      </c>
      <c r="J1869" t="s">
        <v>592</v>
      </c>
      <c r="K1869" t="s">
        <v>862</v>
      </c>
      <c r="L1869" t="s">
        <v>842</v>
      </c>
    </row>
    <row r="1870" spans="1:12" x14ac:dyDescent="0.2">
      <c r="A1870">
        <v>2022</v>
      </c>
      <c r="B1870" s="1">
        <v>44640</v>
      </c>
      <c r="C1870" s="3">
        <f t="shared" si="58"/>
        <v>2022</v>
      </c>
      <c r="D1870" s="3">
        <f t="shared" si="59"/>
        <v>3</v>
      </c>
      <c r="E1870" s="2">
        <v>0.74444444444444446</v>
      </c>
      <c r="F1870" t="s">
        <v>208</v>
      </c>
      <c r="G1870" t="s">
        <v>209</v>
      </c>
      <c r="H1870" t="s">
        <v>770</v>
      </c>
      <c r="I1870" t="s">
        <v>210</v>
      </c>
      <c r="J1870" t="s">
        <v>602</v>
      </c>
      <c r="K1870" t="s">
        <v>762</v>
      </c>
      <c r="L1870" t="s">
        <v>803</v>
      </c>
    </row>
    <row r="1871" spans="1:12" x14ac:dyDescent="0.2">
      <c r="A1871">
        <v>2022</v>
      </c>
      <c r="B1871" s="1">
        <v>44641</v>
      </c>
      <c r="C1871" s="3">
        <f t="shared" si="58"/>
        <v>2022</v>
      </c>
      <c r="D1871" s="3">
        <f t="shared" si="59"/>
        <v>3</v>
      </c>
      <c r="E1871" s="2">
        <v>0.79166666666666663</v>
      </c>
      <c r="F1871" t="s">
        <v>12</v>
      </c>
      <c r="G1871" t="s">
        <v>13</v>
      </c>
      <c r="H1871" t="s">
        <v>780</v>
      </c>
      <c r="I1871" t="s">
        <v>334</v>
      </c>
      <c r="J1871" t="s">
        <v>555</v>
      </c>
      <c r="K1871" t="s">
        <v>862</v>
      </c>
      <c r="L1871" t="s">
        <v>842</v>
      </c>
    </row>
    <row r="1872" spans="1:12" x14ac:dyDescent="0.2">
      <c r="A1872">
        <v>2022</v>
      </c>
      <c r="B1872" s="1">
        <v>44642</v>
      </c>
      <c r="C1872" s="3">
        <f t="shared" si="58"/>
        <v>2022</v>
      </c>
      <c r="D1872" s="3">
        <f t="shared" si="59"/>
        <v>3</v>
      </c>
      <c r="E1872" s="2">
        <v>4.1666666666666666E-3</v>
      </c>
      <c r="F1872" t="s">
        <v>404</v>
      </c>
      <c r="G1872" t="s">
        <v>405</v>
      </c>
      <c r="H1872" t="s">
        <v>834</v>
      </c>
      <c r="I1872" t="s">
        <v>210</v>
      </c>
      <c r="J1872" t="s">
        <v>592</v>
      </c>
      <c r="K1872" t="s">
        <v>762</v>
      </c>
      <c r="L1872" t="s">
        <v>803</v>
      </c>
    </row>
    <row r="1873" spans="1:13" x14ac:dyDescent="0.2">
      <c r="A1873">
        <v>2022</v>
      </c>
      <c r="B1873" s="1">
        <v>44645</v>
      </c>
      <c r="C1873" s="3">
        <f t="shared" si="58"/>
        <v>2022</v>
      </c>
      <c r="D1873" s="3">
        <f t="shared" si="59"/>
        <v>3</v>
      </c>
      <c r="E1873" s="2">
        <v>0.86527777777777781</v>
      </c>
      <c r="F1873" t="s">
        <v>232</v>
      </c>
      <c r="G1873" t="s">
        <v>233</v>
      </c>
      <c r="H1873" t="s">
        <v>767</v>
      </c>
      <c r="I1873" t="s">
        <v>34</v>
      </c>
      <c r="J1873" t="s">
        <v>602</v>
      </c>
      <c r="K1873" t="s">
        <v>762</v>
      </c>
      <c r="L1873" t="s">
        <v>803</v>
      </c>
    </row>
    <row r="1874" spans="1:13" x14ac:dyDescent="0.2">
      <c r="A1874">
        <v>2022</v>
      </c>
      <c r="B1874" s="1">
        <v>44650</v>
      </c>
      <c r="C1874" s="3">
        <f t="shared" si="58"/>
        <v>2022</v>
      </c>
      <c r="D1874" s="3">
        <f t="shared" si="59"/>
        <v>3</v>
      </c>
      <c r="E1874" s="2">
        <v>0.65625</v>
      </c>
      <c r="F1874" t="s">
        <v>317</v>
      </c>
      <c r="G1874" t="s">
        <v>318</v>
      </c>
      <c r="H1874" t="s">
        <v>780</v>
      </c>
      <c r="I1874" t="s">
        <v>8</v>
      </c>
      <c r="J1874" t="s">
        <v>555</v>
      </c>
      <c r="K1874" t="s">
        <v>862</v>
      </c>
      <c r="L1874" t="s">
        <v>842</v>
      </c>
    </row>
    <row r="1875" spans="1:13" x14ac:dyDescent="0.2">
      <c r="A1875">
        <v>2022</v>
      </c>
      <c r="B1875" s="1">
        <v>44651</v>
      </c>
      <c r="C1875" s="3">
        <f t="shared" si="58"/>
        <v>2022</v>
      </c>
      <c r="D1875" s="3">
        <f t="shared" si="59"/>
        <v>3</v>
      </c>
      <c r="E1875" s="2">
        <v>2.7777777777777779E-3</v>
      </c>
      <c r="F1875" t="s">
        <v>181</v>
      </c>
      <c r="G1875" t="s">
        <v>182</v>
      </c>
      <c r="H1875" t="s">
        <v>772</v>
      </c>
      <c r="I1875" t="s">
        <v>8</v>
      </c>
      <c r="J1875" t="s">
        <v>555</v>
      </c>
      <c r="K1875" t="s">
        <v>862</v>
      </c>
      <c r="L1875" t="s">
        <v>842</v>
      </c>
    </row>
    <row r="1876" spans="1:13" x14ac:dyDescent="0.2">
      <c r="A1876">
        <v>2022</v>
      </c>
      <c r="B1876" s="1">
        <v>44651</v>
      </c>
      <c r="C1876" s="3">
        <f t="shared" si="58"/>
        <v>2022</v>
      </c>
      <c r="D1876" s="3">
        <f t="shared" si="59"/>
        <v>3</v>
      </c>
      <c r="E1876" s="2">
        <v>0.37430555555555556</v>
      </c>
      <c r="F1876" t="s">
        <v>89</v>
      </c>
      <c r="G1876" t="s">
        <v>90</v>
      </c>
      <c r="H1876" t="s">
        <v>770</v>
      </c>
      <c r="I1876" t="s">
        <v>582</v>
      </c>
      <c r="J1876" t="s">
        <v>555</v>
      </c>
      <c r="K1876" t="s">
        <v>862</v>
      </c>
      <c r="L1876" t="s">
        <v>842</v>
      </c>
    </row>
    <row r="1877" spans="1:13" x14ac:dyDescent="0.2">
      <c r="A1877">
        <v>2022</v>
      </c>
      <c r="B1877" s="1">
        <v>44656</v>
      </c>
      <c r="C1877" s="3">
        <f t="shared" si="58"/>
        <v>2022</v>
      </c>
      <c r="D1877" s="3">
        <f t="shared" si="59"/>
        <v>4</v>
      </c>
      <c r="E1877" s="2">
        <v>0.19444444444444445</v>
      </c>
      <c r="F1877" t="s">
        <v>84</v>
      </c>
      <c r="G1877" t="s">
        <v>85</v>
      </c>
      <c r="H1877" t="s">
        <v>766</v>
      </c>
      <c r="I1877" t="s">
        <v>639</v>
      </c>
      <c r="J1877" t="s">
        <v>592</v>
      </c>
      <c r="K1877" t="s">
        <v>862</v>
      </c>
      <c r="L1877" t="s">
        <v>842</v>
      </c>
      <c r="M1877" t="s">
        <v>645</v>
      </c>
    </row>
    <row r="1878" spans="1:13" x14ac:dyDescent="0.2">
      <c r="A1878">
        <v>2022</v>
      </c>
      <c r="B1878" s="1">
        <v>44661</v>
      </c>
      <c r="C1878" s="3">
        <f t="shared" si="58"/>
        <v>2022</v>
      </c>
      <c r="D1878" s="3">
        <f t="shared" si="59"/>
        <v>4</v>
      </c>
      <c r="E1878" s="2">
        <v>0.65347222222222223</v>
      </c>
      <c r="F1878" t="s">
        <v>104</v>
      </c>
      <c r="G1878" t="s">
        <v>105</v>
      </c>
      <c r="H1878" t="s">
        <v>780</v>
      </c>
      <c r="I1878" t="s">
        <v>8</v>
      </c>
      <c r="J1878" t="s">
        <v>800</v>
      </c>
      <c r="K1878" t="s">
        <v>762</v>
      </c>
      <c r="L1878" t="s">
        <v>803</v>
      </c>
    </row>
    <row r="1879" spans="1:13" x14ac:dyDescent="0.2">
      <c r="A1879">
        <v>2022</v>
      </c>
      <c r="B1879" s="1">
        <v>44662</v>
      </c>
      <c r="C1879" s="3">
        <f t="shared" si="58"/>
        <v>2022</v>
      </c>
      <c r="D1879" s="3">
        <f t="shared" si="59"/>
        <v>4</v>
      </c>
      <c r="E1879" s="2">
        <v>0.38541666666666669</v>
      </c>
      <c r="F1879" t="s">
        <v>281</v>
      </c>
      <c r="G1879" t="s">
        <v>282</v>
      </c>
      <c r="H1879" t="s">
        <v>778</v>
      </c>
      <c r="I1879" t="s">
        <v>117</v>
      </c>
      <c r="J1879" t="s">
        <v>555</v>
      </c>
      <c r="K1879" t="s">
        <v>862</v>
      </c>
      <c r="L1879" t="s">
        <v>843</v>
      </c>
      <c r="M1879" t="s">
        <v>795</v>
      </c>
    </row>
    <row r="1880" spans="1:13" x14ac:dyDescent="0.2">
      <c r="A1880">
        <v>2022</v>
      </c>
      <c r="B1880" s="1">
        <v>44664</v>
      </c>
      <c r="C1880" s="3">
        <f t="shared" si="58"/>
        <v>2022</v>
      </c>
      <c r="D1880" s="3">
        <f t="shared" si="59"/>
        <v>4</v>
      </c>
      <c r="E1880" s="2">
        <v>0.9194444444444444</v>
      </c>
      <c r="F1880" t="s">
        <v>95</v>
      </c>
      <c r="G1880" t="s">
        <v>96</v>
      </c>
      <c r="H1880" t="s">
        <v>780</v>
      </c>
      <c r="I1880" t="s">
        <v>8</v>
      </c>
      <c r="J1880" t="s">
        <v>592</v>
      </c>
      <c r="K1880" t="s">
        <v>862</v>
      </c>
      <c r="L1880" t="s">
        <v>842</v>
      </c>
    </row>
    <row r="1881" spans="1:13" x14ac:dyDescent="0.2">
      <c r="A1881">
        <v>2022</v>
      </c>
      <c r="B1881" s="1">
        <v>44665</v>
      </c>
      <c r="C1881" s="3">
        <f t="shared" si="58"/>
        <v>2022</v>
      </c>
      <c r="D1881" s="3">
        <f t="shared" si="59"/>
        <v>4</v>
      </c>
      <c r="E1881" s="2">
        <v>0.24930555555555556</v>
      </c>
      <c r="F1881" t="s">
        <v>44</v>
      </c>
      <c r="G1881" t="s">
        <v>45</v>
      </c>
      <c r="H1881" t="s">
        <v>777</v>
      </c>
      <c r="I1881" t="s">
        <v>117</v>
      </c>
      <c r="J1881" t="s">
        <v>592</v>
      </c>
      <c r="K1881" t="s">
        <v>762</v>
      </c>
      <c r="L1881" t="s">
        <v>803</v>
      </c>
    </row>
    <row r="1882" spans="1:13" x14ac:dyDescent="0.2">
      <c r="A1882">
        <v>2022</v>
      </c>
      <c r="B1882" s="1">
        <v>44667</v>
      </c>
      <c r="C1882" s="3">
        <f t="shared" si="58"/>
        <v>2022</v>
      </c>
      <c r="D1882" s="3">
        <f t="shared" si="59"/>
        <v>4</v>
      </c>
      <c r="E1882" s="2">
        <v>0.22916666666666666</v>
      </c>
      <c r="F1882" t="s">
        <v>44</v>
      </c>
      <c r="G1882" t="s">
        <v>45</v>
      </c>
      <c r="H1882" t="s">
        <v>777</v>
      </c>
      <c r="I1882" t="s">
        <v>117</v>
      </c>
      <c r="J1882" t="s">
        <v>599</v>
      </c>
      <c r="K1882" t="s">
        <v>762</v>
      </c>
      <c r="L1882" t="s">
        <v>803</v>
      </c>
    </row>
    <row r="1883" spans="1:13" x14ac:dyDescent="0.2">
      <c r="A1883">
        <v>2022</v>
      </c>
      <c r="B1883" s="1">
        <v>44667</v>
      </c>
      <c r="C1883" s="3">
        <f t="shared" si="58"/>
        <v>2022</v>
      </c>
      <c r="D1883" s="3">
        <f t="shared" si="59"/>
        <v>4</v>
      </c>
      <c r="E1883" s="2">
        <v>0.46388888888888891</v>
      </c>
      <c r="F1883" t="s">
        <v>288</v>
      </c>
      <c r="G1883" t="s">
        <v>289</v>
      </c>
      <c r="H1883" t="s">
        <v>769</v>
      </c>
      <c r="I1883" t="s">
        <v>646</v>
      </c>
      <c r="J1883" t="s">
        <v>592</v>
      </c>
      <c r="K1883" t="s">
        <v>762</v>
      </c>
      <c r="L1883" t="s">
        <v>803</v>
      </c>
    </row>
    <row r="1884" spans="1:13" x14ac:dyDescent="0.2">
      <c r="A1884">
        <v>2022</v>
      </c>
      <c r="B1884" s="1">
        <v>44667</v>
      </c>
      <c r="C1884" s="3">
        <f t="shared" si="58"/>
        <v>2022</v>
      </c>
      <c r="D1884" s="3">
        <f t="shared" si="59"/>
        <v>4</v>
      </c>
      <c r="E1884" s="2">
        <v>0.51180555555555551</v>
      </c>
      <c r="F1884" t="s">
        <v>84</v>
      </c>
      <c r="G1884" t="s">
        <v>85</v>
      </c>
      <c r="H1884" t="s">
        <v>766</v>
      </c>
      <c r="I1884" t="s">
        <v>639</v>
      </c>
      <c r="J1884" t="s">
        <v>602</v>
      </c>
      <c r="K1884" t="s">
        <v>762</v>
      </c>
      <c r="L1884" t="s">
        <v>803</v>
      </c>
    </row>
    <row r="1885" spans="1:13" x14ac:dyDescent="0.2">
      <c r="A1885">
        <v>2022</v>
      </c>
      <c r="B1885" s="1">
        <v>44667</v>
      </c>
      <c r="C1885" s="3">
        <f t="shared" si="58"/>
        <v>2022</v>
      </c>
      <c r="D1885" s="3">
        <f t="shared" si="59"/>
        <v>4</v>
      </c>
      <c r="E1885" s="2">
        <v>0.73888888888888893</v>
      </c>
      <c r="F1885" t="s">
        <v>44</v>
      </c>
      <c r="G1885" t="s">
        <v>45</v>
      </c>
      <c r="H1885" t="s">
        <v>777</v>
      </c>
      <c r="I1885" t="s">
        <v>117</v>
      </c>
      <c r="J1885" t="s">
        <v>800</v>
      </c>
      <c r="K1885" t="s">
        <v>762</v>
      </c>
      <c r="L1885" t="s">
        <v>803</v>
      </c>
    </row>
    <row r="1886" spans="1:13" x14ac:dyDescent="0.2">
      <c r="A1886">
        <v>2022</v>
      </c>
      <c r="B1886" s="1">
        <v>44670</v>
      </c>
      <c r="C1886" s="3">
        <f t="shared" si="58"/>
        <v>2022</v>
      </c>
      <c r="D1886" s="3">
        <f t="shared" si="59"/>
        <v>4</v>
      </c>
      <c r="E1886" s="2">
        <v>0.17152777777777778</v>
      </c>
      <c r="F1886" t="s">
        <v>32</v>
      </c>
      <c r="G1886" t="s">
        <v>33</v>
      </c>
      <c r="H1886" t="s">
        <v>767</v>
      </c>
      <c r="I1886" t="s">
        <v>34</v>
      </c>
      <c r="J1886" t="s">
        <v>555</v>
      </c>
      <c r="K1886" t="s">
        <v>862</v>
      </c>
      <c r="L1886" t="s">
        <v>843</v>
      </c>
    </row>
    <row r="1887" spans="1:13" x14ac:dyDescent="0.2">
      <c r="A1887">
        <v>2022</v>
      </c>
      <c r="B1887" s="1">
        <v>44670</v>
      </c>
      <c r="C1887" s="3">
        <f t="shared" si="58"/>
        <v>2022</v>
      </c>
      <c r="D1887" s="3">
        <f t="shared" si="59"/>
        <v>4</v>
      </c>
      <c r="E1887" s="2">
        <v>0.25</v>
      </c>
      <c r="F1887" t="s">
        <v>32</v>
      </c>
      <c r="G1887" t="s">
        <v>33</v>
      </c>
      <c r="H1887" t="s">
        <v>767</v>
      </c>
      <c r="I1887" t="s">
        <v>34</v>
      </c>
      <c r="J1887" t="s">
        <v>555</v>
      </c>
      <c r="K1887" t="s">
        <v>862</v>
      </c>
      <c r="L1887" t="s">
        <v>843</v>
      </c>
    </row>
    <row r="1888" spans="1:13" x14ac:dyDescent="0.2">
      <c r="A1888">
        <v>2022</v>
      </c>
      <c r="B1888" s="1">
        <v>44670</v>
      </c>
      <c r="C1888" s="3">
        <f t="shared" si="58"/>
        <v>2022</v>
      </c>
      <c r="D1888" s="3">
        <f t="shared" si="59"/>
        <v>4</v>
      </c>
      <c r="E1888" s="2">
        <v>0.36180555555555555</v>
      </c>
      <c r="F1888" t="s">
        <v>266</v>
      </c>
      <c r="G1888" t="s">
        <v>267</v>
      </c>
      <c r="H1888" t="s">
        <v>767</v>
      </c>
      <c r="I1888" t="s">
        <v>34</v>
      </c>
      <c r="J1888" t="s">
        <v>555</v>
      </c>
      <c r="K1888" t="s">
        <v>862</v>
      </c>
      <c r="L1888" t="s">
        <v>843</v>
      </c>
    </row>
    <row r="1889" spans="1:13" x14ac:dyDescent="0.2">
      <c r="A1889">
        <v>2022</v>
      </c>
      <c r="B1889" s="1">
        <v>44673</v>
      </c>
      <c r="C1889" s="3">
        <f t="shared" si="58"/>
        <v>2022</v>
      </c>
      <c r="D1889" s="3">
        <f t="shared" si="59"/>
        <v>4</v>
      </c>
      <c r="E1889" s="2">
        <v>0.95833333333333337</v>
      </c>
      <c r="F1889" t="s">
        <v>470</v>
      </c>
      <c r="G1889" t="s">
        <v>471</v>
      </c>
      <c r="H1889" t="s">
        <v>834</v>
      </c>
      <c r="I1889" t="s">
        <v>210</v>
      </c>
      <c r="J1889" t="s">
        <v>591</v>
      </c>
      <c r="K1889" t="s">
        <v>862</v>
      </c>
      <c r="L1889" t="s">
        <v>843</v>
      </c>
    </row>
    <row r="1890" spans="1:13" x14ac:dyDescent="0.2">
      <c r="A1890">
        <v>2022</v>
      </c>
      <c r="B1890" s="1">
        <v>44673</v>
      </c>
      <c r="C1890" s="3">
        <f t="shared" si="58"/>
        <v>2022</v>
      </c>
      <c r="D1890" s="3">
        <f t="shared" si="59"/>
        <v>4</v>
      </c>
      <c r="E1890" s="2">
        <v>0.96944444444444444</v>
      </c>
      <c r="F1890" t="s">
        <v>832</v>
      </c>
      <c r="G1890" t="s">
        <v>647</v>
      </c>
      <c r="H1890" t="s">
        <v>834</v>
      </c>
      <c r="I1890" t="s">
        <v>648</v>
      </c>
      <c r="J1890" t="s">
        <v>592</v>
      </c>
      <c r="K1890" t="s">
        <v>862</v>
      </c>
      <c r="L1890" t="s">
        <v>843</v>
      </c>
    </row>
    <row r="1891" spans="1:13" x14ac:dyDescent="0.2">
      <c r="A1891">
        <v>2022</v>
      </c>
      <c r="B1891" s="1">
        <v>44674</v>
      </c>
      <c r="C1891" s="3">
        <f t="shared" si="58"/>
        <v>2022</v>
      </c>
      <c r="D1891" s="3">
        <f t="shared" si="59"/>
        <v>4</v>
      </c>
      <c r="E1891" s="2">
        <v>0.65138888888888891</v>
      </c>
      <c r="F1891" t="s">
        <v>470</v>
      </c>
      <c r="G1891" t="s">
        <v>471</v>
      </c>
      <c r="H1891" t="s">
        <v>834</v>
      </c>
      <c r="I1891" t="s">
        <v>210</v>
      </c>
      <c r="J1891" t="s">
        <v>591</v>
      </c>
      <c r="K1891" t="s">
        <v>862</v>
      </c>
      <c r="L1891" t="s">
        <v>843</v>
      </c>
    </row>
    <row r="1892" spans="1:13" x14ac:dyDescent="0.2">
      <c r="A1892">
        <v>2022</v>
      </c>
      <c r="B1892" s="1">
        <v>44674</v>
      </c>
      <c r="C1892" s="3">
        <f t="shared" si="58"/>
        <v>2022</v>
      </c>
      <c r="D1892" s="3">
        <f t="shared" si="59"/>
        <v>4</v>
      </c>
      <c r="E1892" s="2">
        <v>0.8208333333333333</v>
      </c>
      <c r="F1892" t="s">
        <v>288</v>
      </c>
      <c r="G1892" t="s">
        <v>289</v>
      </c>
      <c r="H1892" t="s">
        <v>769</v>
      </c>
      <c r="I1892" t="s">
        <v>646</v>
      </c>
      <c r="J1892" t="s">
        <v>592</v>
      </c>
      <c r="K1892" t="s">
        <v>862</v>
      </c>
      <c r="L1892" t="s">
        <v>842</v>
      </c>
    </row>
    <row r="1893" spans="1:13" x14ac:dyDescent="0.2">
      <c r="A1893">
        <v>2022</v>
      </c>
      <c r="B1893" s="1">
        <v>44679</v>
      </c>
      <c r="C1893" s="3">
        <f t="shared" si="58"/>
        <v>2022</v>
      </c>
      <c r="D1893" s="3">
        <f t="shared" si="59"/>
        <v>4</v>
      </c>
      <c r="E1893" s="2">
        <v>0.33055555555555555</v>
      </c>
      <c r="F1893" t="s">
        <v>10</v>
      </c>
      <c r="G1893" t="s">
        <v>11</v>
      </c>
      <c r="H1893" t="s">
        <v>772</v>
      </c>
      <c r="I1893" t="s">
        <v>8</v>
      </c>
      <c r="J1893" t="s">
        <v>592</v>
      </c>
      <c r="K1893" t="s">
        <v>762</v>
      </c>
      <c r="L1893" t="s">
        <v>803</v>
      </c>
    </row>
    <row r="1894" spans="1:13" x14ac:dyDescent="0.2">
      <c r="A1894">
        <v>2022</v>
      </c>
      <c r="B1894" s="1">
        <v>44685</v>
      </c>
      <c r="C1894" s="3">
        <f t="shared" si="58"/>
        <v>2022</v>
      </c>
      <c r="D1894" s="3">
        <f t="shared" si="59"/>
        <v>5</v>
      </c>
      <c r="E1894" s="2">
        <v>0.58819444444444446</v>
      </c>
      <c r="F1894" t="s">
        <v>89</v>
      </c>
      <c r="G1894" t="s">
        <v>90</v>
      </c>
      <c r="H1894" t="s">
        <v>770</v>
      </c>
      <c r="I1894" t="s">
        <v>582</v>
      </c>
      <c r="J1894" t="s">
        <v>602</v>
      </c>
      <c r="K1894" t="s">
        <v>762</v>
      </c>
      <c r="L1894" t="s">
        <v>803</v>
      </c>
    </row>
    <row r="1895" spans="1:13" x14ac:dyDescent="0.2">
      <c r="A1895">
        <v>2022</v>
      </c>
      <c r="B1895" s="1">
        <v>44686</v>
      </c>
      <c r="C1895" s="3">
        <f t="shared" si="58"/>
        <v>2022</v>
      </c>
      <c r="D1895" s="3">
        <f t="shared" si="59"/>
        <v>5</v>
      </c>
      <c r="E1895" s="2">
        <v>0.54583333333333328</v>
      </c>
      <c r="F1895" t="s">
        <v>104</v>
      </c>
      <c r="G1895" t="s">
        <v>105</v>
      </c>
      <c r="H1895" t="s">
        <v>780</v>
      </c>
      <c r="I1895" t="s">
        <v>8</v>
      </c>
      <c r="J1895" t="s">
        <v>592</v>
      </c>
      <c r="K1895" t="s">
        <v>862</v>
      </c>
      <c r="L1895" t="s">
        <v>842</v>
      </c>
    </row>
    <row r="1896" spans="1:13" x14ac:dyDescent="0.2">
      <c r="A1896">
        <v>2022</v>
      </c>
      <c r="B1896" s="1">
        <v>44687</v>
      </c>
      <c r="C1896" s="3">
        <f t="shared" si="58"/>
        <v>2022</v>
      </c>
      <c r="D1896" s="3">
        <f t="shared" si="59"/>
        <v>5</v>
      </c>
      <c r="E1896" s="2">
        <v>0.12638888888888888</v>
      </c>
      <c r="F1896" t="s">
        <v>89</v>
      </c>
      <c r="G1896" t="s">
        <v>90</v>
      </c>
      <c r="H1896" t="s">
        <v>770</v>
      </c>
      <c r="I1896" t="s">
        <v>582</v>
      </c>
      <c r="J1896" t="s">
        <v>602</v>
      </c>
      <c r="K1896" t="s">
        <v>762</v>
      </c>
      <c r="L1896" t="s">
        <v>803</v>
      </c>
    </row>
    <row r="1897" spans="1:13" x14ac:dyDescent="0.2">
      <c r="A1897">
        <v>2022</v>
      </c>
      <c r="B1897" s="1">
        <v>44692</v>
      </c>
      <c r="C1897" s="3">
        <f t="shared" si="58"/>
        <v>2022</v>
      </c>
      <c r="D1897" s="3">
        <f t="shared" si="59"/>
        <v>5</v>
      </c>
      <c r="E1897" s="2">
        <v>0.75</v>
      </c>
      <c r="F1897" t="s">
        <v>208</v>
      </c>
      <c r="G1897" t="s">
        <v>209</v>
      </c>
      <c r="H1897" t="s">
        <v>770</v>
      </c>
      <c r="I1897" t="s">
        <v>210</v>
      </c>
      <c r="J1897" t="s">
        <v>555</v>
      </c>
      <c r="K1897" t="s">
        <v>862</v>
      </c>
      <c r="L1897" t="s">
        <v>842</v>
      </c>
    </row>
    <row r="1898" spans="1:13" x14ac:dyDescent="0.2">
      <c r="A1898">
        <v>2022</v>
      </c>
      <c r="B1898" s="1">
        <v>44693</v>
      </c>
      <c r="C1898" s="3">
        <f t="shared" si="58"/>
        <v>2022</v>
      </c>
      <c r="D1898" s="3">
        <f t="shared" si="59"/>
        <v>5</v>
      </c>
      <c r="E1898" s="2">
        <v>0.44722222222222224</v>
      </c>
      <c r="F1898" t="s">
        <v>84</v>
      </c>
      <c r="G1898" t="s">
        <v>85</v>
      </c>
      <c r="H1898" t="s">
        <v>766</v>
      </c>
      <c r="I1898" t="s">
        <v>8</v>
      </c>
      <c r="J1898" t="s">
        <v>592</v>
      </c>
      <c r="K1898" t="s">
        <v>762</v>
      </c>
      <c r="L1898" t="s">
        <v>803</v>
      </c>
    </row>
    <row r="1899" spans="1:13" x14ac:dyDescent="0.2">
      <c r="A1899">
        <v>2022</v>
      </c>
      <c r="B1899" s="1">
        <v>44693</v>
      </c>
      <c r="C1899" s="3">
        <f t="shared" si="58"/>
        <v>2022</v>
      </c>
      <c r="D1899" s="3">
        <f t="shared" si="59"/>
        <v>5</v>
      </c>
      <c r="E1899" s="2">
        <v>0.70138888888888884</v>
      </c>
      <c r="F1899" t="s">
        <v>404</v>
      </c>
      <c r="G1899" t="s">
        <v>405</v>
      </c>
      <c r="H1899" t="s">
        <v>834</v>
      </c>
      <c r="I1899" t="s">
        <v>210</v>
      </c>
      <c r="J1899" t="s">
        <v>592</v>
      </c>
      <c r="K1899" t="s">
        <v>862</v>
      </c>
      <c r="L1899" t="s">
        <v>842</v>
      </c>
    </row>
    <row r="1900" spans="1:13" x14ac:dyDescent="0.2">
      <c r="A1900">
        <v>2022</v>
      </c>
      <c r="B1900" s="1">
        <v>44695</v>
      </c>
      <c r="C1900" s="3">
        <f t="shared" si="58"/>
        <v>2022</v>
      </c>
      <c r="D1900" s="3">
        <f t="shared" si="59"/>
        <v>5</v>
      </c>
      <c r="E1900" s="2">
        <v>0.62847222222222221</v>
      </c>
      <c r="F1900" t="s">
        <v>12</v>
      </c>
      <c r="G1900" t="s">
        <v>13</v>
      </c>
      <c r="H1900" t="s">
        <v>780</v>
      </c>
      <c r="I1900" t="s">
        <v>334</v>
      </c>
      <c r="J1900" t="s">
        <v>602</v>
      </c>
      <c r="K1900" t="s">
        <v>862</v>
      </c>
      <c r="L1900" t="s">
        <v>844</v>
      </c>
      <c r="M1900" t="s">
        <v>649</v>
      </c>
    </row>
    <row r="1901" spans="1:13" x14ac:dyDescent="0.2">
      <c r="A1901">
        <v>2022</v>
      </c>
      <c r="B1901" s="1">
        <v>44696</v>
      </c>
      <c r="C1901" s="3">
        <f t="shared" si="58"/>
        <v>2022</v>
      </c>
      <c r="D1901" s="3">
        <f t="shared" si="59"/>
        <v>5</v>
      </c>
      <c r="E1901" s="2">
        <v>0.97916666666666663</v>
      </c>
      <c r="F1901" t="s">
        <v>12</v>
      </c>
      <c r="G1901" t="s">
        <v>13</v>
      </c>
      <c r="H1901" t="s">
        <v>780</v>
      </c>
      <c r="I1901" t="s">
        <v>334</v>
      </c>
      <c r="J1901" t="s">
        <v>555</v>
      </c>
      <c r="K1901" t="s">
        <v>862</v>
      </c>
      <c r="L1901" t="s">
        <v>844</v>
      </c>
      <c r="M1901" t="s">
        <v>649</v>
      </c>
    </row>
    <row r="1902" spans="1:13" x14ac:dyDescent="0.2">
      <c r="A1902">
        <v>2022</v>
      </c>
      <c r="B1902" s="1">
        <v>44697</v>
      </c>
      <c r="C1902" s="3">
        <f t="shared" si="58"/>
        <v>2022</v>
      </c>
      <c r="D1902" s="3">
        <f t="shared" si="59"/>
        <v>5</v>
      </c>
      <c r="E1902" s="2">
        <v>0.66874999999999996</v>
      </c>
      <c r="F1902" t="s">
        <v>52</v>
      </c>
      <c r="G1902" t="s">
        <v>53</v>
      </c>
      <c r="H1902" t="s">
        <v>782</v>
      </c>
      <c r="I1902" t="s">
        <v>117</v>
      </c>
      <c r="J1902" t="s">
        <v>650</v>
      </c>
      <c r="K1902" t="s">
        <v>762</v>
      </c>
      <c r="L1902" t="s">
        <v>803</v>
      </c>
    </row>
    <row r="1903" spans="1:13" x14ac:dyDescent="0.2">
      <c r="A1903">
        <v>2022</v>
      </c>
      <c r="B1903" s="1">
        <v>44698</v>
      </c>
      <c r="C1903" s="3">
        <f t="shared" si="58"/>
        <v>2022</v>
      </c>
      <c r="D1903" s="3">
        <f t="shared" si="59"/>
        <v>5</v>
      </c>
      <c r="E1903" s="2">
        <v>0.50694444444444442</v>
      </c>
      <c r="F1903" t="s">
        <v>16</v>
      </c>
      <c r="G1903" t="s">
        <v>17</v>
      </c>
      <c r="H1903" t="s">
        <v>782</v>
      </c>
      <c r="I1903" t="s">
        <v>117</v>
      </c>
      <c r="J1903" t="s">
        <v>592</v>
      </c>
      <c r="K1903" t="s">
        <v>862</v>
      </c>
      <c r="L1903" t="s">
        <v>137</v>
      </c>
    </row>
    <row r="1904" spans="1:13" x14ac:dyDescent="0.2">
      <c r="A1904">
        <v>2022</v>
      </c>
      <c r="B1904" s="1">
        <v>44699</v>
      </c>
      <c r="C1904" s="3">
        <f t="shared" si="58"/>
        <v>2022</v>
      </c>
      <c r="D1904" s="3">
        <f t="shared" si="59"/>
        <v>5</v>
      </c>
      <c r="E1904" s="2">
        <v>0.70833333333333337</v>
      </c>
      <c r="F1904" t="s">
        <v>16</v>
      </c>
      <c r="G1904" t="s">
        <v>17</v>
      </c>
      <c r="H1904" t="s">
        <v>782</v>
      </c>
      <c r="I1904" t="s">
        <v>117</v>
      </c>
      <c r="J1904" t="s">
        <v>651</v>
      </c>
      <c r="K1904" t="s">
        <v>862</v>
      </c>
      <c r="L1904" t="s">
        <v>137</v>
      </c>
    </row>
    <row r="1905" spans="1:12" x14ac:dyDescent="0.2">
      <c r="A1905">
        <v>2022</v>
      </c>
      <c r="B1905" s="1">
        <v>44701</v>
      </c>
      <c r="C1905" s="3">
        <f t="shared" si="58"/>
        <v>2022</v>
      </c>
      <c r="D1905" s="3">
        <f t="shared" si="59"/>
        <v>5</v>
      </c>
      <c r="E1905" s="2">
        <v>0.72638888888888886</v>
      </c>
      <c r="F1905" t="s">
        <v>32</v>
      </c>
      <c r="G1905" t="s">
        <v>33</v>
      </c>
      <c r="H1905" t="s">
        <v>767</v>
      </c>
      <c r="I1905" t="s">
        <v>34</v>
      </c>
      <c r="J1905" t="s">
        <v>592</v>
      </c>
      <c r="K1905" t="s">
        <v>862</v>
      </c>
      <c r="L1905" t="s">
        <v>843</v>
      </c>
    </row>
    <row r="1906" spans="1:12" x14ac:dyDescent="0.2">
      <c r="A1906">
        <v>2022</v>
      </c>
      <c r="B1906" s="1">
        <v>44703</v>
      </c>
      <c r="C1906" s="3">
        <f t="shared" si="58"/>
        <v>2022</v>
      </c>
      <c r="D1906" s="3">
        <f t="shared" si="59"/>
        <v>5</v>
      </c>
      <c r="E1906" s="2">
        <v>0.94444444444444442</v>
      </c>
      <c r="F1906" t="s">
        <v>232</v>
      </c>
      <c r="G1906" t="s">
        <v>233</v>
      </c>
      <c r="H1906" t="s">
        <v>767</v>
      </c>
      <c r="I1906" t="s">
        <v>34</v>
      </c>
      <c r="J1906" t="s">
        <v>602</v>
      </c>
      <c r="K1906" t="s">
        <v>762</v>
      </c>
      <c r="L1906" t="s">
        <v>803</v>
      </c>
    </row>
    <row r="1907" spans="1:12" x14ac:dyDescent="0.2">
      <c r="A1907">
        <v>2022</v>
      </c>
      <c r="B1907" s="1">
        <v>44703</v>
      </c>
      <c r="C1907" s="3">
        <f t="shared" si="58"/>
        <v>2022</v>
      </c>
      <c r="D1907" s="3">
        <f t="shared" si="59"/>
        <v>5</v>
      </c>
      <c r="E1907" s="2">
        <v>0.10416666666666667</v>
      </c>
      <c r="F1907" t="s">
        <v>12</v>
      </c>
      <c r="G1907" t="s">
        <v>13</v>
      </c>
      <c r="H1907" t="s">
        <v>780</v>
      </c>
      <c r="I1907" t="s">
        <v>334</v>
      </c>
      <c r="J1907" t="s">
        <v>555</v>
      </c>
      <c r="K1907" t="s">
        <v>862</v>
      </c>
      <c r="L1907" t="s">
        <v>842</v>
      </c>
    </row>
    <row r="1908" spans="1:12" x14ac:dyDescent="0.2">
      <c r="A1908">
        <v>2022</v>
      </c>
      <c r="B1908" s="1">
        <v>44708</v>
      </c>
      <c r="C1908" s="3">
        <f t="shared" si="58"/>
        <v>2022</v>
      </c>
      <c r="D1908" s="3">
        <f t="shared" si="59"/>
        <v>5</v>
      </c>
      <c r="E1908" s="2">
        <v>0.33055555555555555</v>
      </c>
      <c r="F1908" t="s">
        <v>652</v>
      </c>
      <c r="G1908" t="s">
        <v>653</v>
      </c>
      <c r="H1908" t="s">
        <v>788</v>
      </c>
      <c r="I1908" t="s">
        <v>117</v>
      </c>
      <c r="J1908" t="s">
        <v>602</v>
      </c>
      <c r="K1908" t="s">
        <v>762</v>
      </c>
      <c r="L1908" t="s">
        <v>803</v>
      </c>
    </row>
    <row r="1909" spans="1:12" x14ac:dyDescent="0.2">
      <c r="A1909">
        <v>2022</v>
      </c>
      <c r="B1909" s="1">
        <v>44710</v>
      </c>
      <c r="C1909" s="3">
        <f t="shared" si="58"/>
        <v>2022</v>
      </c>
      <c r="D1909" s="3">
        <f t="shared" si="59"/>
        <v>5</v>
      </c>
      <c r="E1909" s="2">
        <v>5.4166666666666669E-2</v>
      </c>
      <c r="F1909" t="s">
        <v>106</v>
      </c>
      <c r="G1909" t="s">
        <v>107</v>
      </c>
      <c r="H1909" t="s">
        <v>767</v>
      </c>
      <c r="I1909" t="s">
        <v>582</v>
      </c>
      <c r="J1909" t="s">
        <v>602</v>
      </c>
      <c r="K1909" t="s">
        <v>762</v>
      </c>
      <c r="L1909" t="s">
        <v>803</v>
      </c>
    </row>
    <row r="1910" spans="1:12" x14ac:dyDescent="0.2">
      <c r="A1910">
        <v>2022</v>
      </c>
      <c r="B1910" s="1">
        <v>44710</v>
      </c>
      <c r="C1910" s="3">
        <f t="shared" si="58"/>
        <v>2022</v>
      </c>
      <c r="D1910" s="3">
        <f t="shared" si="59"/>
        <v>5</v>
      </c>
      <c r="E1910" s="2">
        <v>0.69513888888888886</v>
      </c>
      <c r="F1910" t="s">
        <v>106</v>
      </c>
      <c r="G1910" t="s">
        <v>107</v>
      </c>
      <c r="H1910" t="s">
        <v>767</v>
      </c>
      <c r="I1910" t="s">
        <v>582</v>
      </c>
      <c r="J1910" t="s">
        <v>592</v>
      </c>
      <c r="K1910" t="s">
        <v>762</v>
      </c>
      <c r="L1910" t="s">
        <v>803</v>
      </c>
    </row>
    <row r="1911" spans="1:12" x14ac:dyDescent="0.2">
      <c r="A1911">
        <v>2022</v>
      </c>
      <c r="B1911" s="1">
        <v>44711</v>
      </c>
      <c r="C1911" s="3">
        <f t="shared" si="58"/>
        <v>2022</v>
      </c>
      <c r="D1911" s="3">
        <f t="shared" si="59"/>
        <v>5</v>
      </c>
      <c r="E1911" s="2">
        <v>0.59027777777777779</v>
      </c>
      <c r="F1911" t="s">
        <v>44</v>
      </c>
      <c r="G1911" t="s">
        <v>45</v>
      </c>
      <c r="H1911" t="s">
        <v>777</v>
      </c>
      <c r="I1911" t="s">
        <v>117</v>
      </c>
      <c r="J1911" t="s">
        <v>599</v>
      </c>
      <c r="K1911" t="s">
        <v>762</v>
      </c>
      <c r="L1911" t="s">
        <v>803</v>
      </c>
    </row>
    <row r="1912" spans="1:12" x14ac:dyDescent="0.2">
      <c r="A1912">
        <v>2022</v>
      </c>
      <c r="B1912" s="1">
        <v>44716</v>
      </c>
      <c r="C1912" s="3">
        <f t="shared" si="58"/>
        <v>2022</v>
      </c>
      <c r="D1912" s="3">
        <f t="shared" si="59"/>
        <v>6</v>
      </c>
      <c r="E1912" s="2">
        <v>0.54097222222222219</v>
      </c>
      <c r="F1912" t="s">
        <v>12</v>
      </c>
      <c r="G1912" t="s">
        <v>13</v>
      </c>
      <c r="H1912" t="s">
        <v>780</v>
      </c>
      <c r="I1912" t="s">
        <v>334</v>
      </c>
      <c r="J1912" t="s">
        <v>612</v>
      </c>
      <c r="K1912" t="s">
        <v>762</v>
      </c>
      <c r="L1912" t="s">
        <v>803</v>
      </c>
    </row>
    <row r="1913" spans="1:12" x14ac:dyDescent="0.2">
      <c r="A1913">
        <v>2022</v>
      </c>
      <c r="B1913" s="1">
        <v>44717</v>
      </c>
      <c r="C1913" s="3">
        <f t="shared" si="58"/>
        <v>2022</v>
      </c>
      <c r="D1913" s="3">
        <f t="shared" si="59"/>
        <v>6</v>
      </c>
      <c r="E1913" s="2">
        <v>0.63888888888888884</v>
      </c>
      <c r="F1913" t="s">
        <v>44</v>
      </c>
      <c r="G1913" t="s">
        <v>45</v>
      </c>
      <c r="H1913" t="s">
        <v>777</v>
      </c>
      <c r="I1913" t="s">
        <v>117</v>
      </c>
      <c r="J1913" t="s">
        <v>801</v>
      </c>
      <c r="K1913" t="s">
        <v>762</v>
      </c>
      <c r="L1913" t="s">
        <v>803</v>
      </c>
    </row>
    <row r="1914" spans="1:12" x14ac:dyDescent="0.2">
      <c r="A1914">
        <v>2022</v>
      </c>
      <c r="B1914" s="1">
        <v>44718</v>
      </c>
      <c r="C1914" s="3">
        <f t="shared" si="58"/>
        <v>2022</v>
      </c>
      <c r="D1914" s="3">
        <f t="shared" si="59"/>
        <v>6</v>
      </c>
      <c r="E1914" s="2">
        <v>0.43125000000000002</v>
      </c>
      <c r="F1914" t="s">
        <v>44</v>
      </c>
      <c r="G1914" t="s">
        <v>45</v>
      </c>
      <c r="H1914" t="s">
        <v>777</v>
      </c>
      <c r="I1914" t="s">
        <v>117</v>
      </c>
      <c r="J1914" t="s">
        <v>800</v>
      </c>
      <c r="K1914" t="s">
        <v>762</v>
      </c>
      <c r="L1914" t="s">
        <v>803</v>
      </c>
    </row>
    <row r="1915" spans="1:12" x14ac:dyDescent="0.2">
      <c r="A1915">
        <v>2022</v>
      </c>
      <c r="B1915" s="1">
        <v>44720</v>
      </c>
      <c r="C1915" s="3">
        <f t="shared" si="58"/>
        <v>2022</v>
      </c>
      <c r="D1915" s="3">
        <f t="shared" si="59"/>
        <v>6</v>
      </c>
      <c r="E1915" s="2">
        <v>0</v>
      </c>
      <c r="F1915" t="s">
        <v>654</v>
      </c>
      <c r="G1915" t="s">
        <v>655</v>
      </c>
      <c r="H1915" t="s">
        <v>841</v>
      </c>
      <c r="I1915" t="s">
        <v>646</v>
      </c>
      <c r="J1915" t="s">
        <v>555</v>
      </c>
      <c r="K1915" t="s">
        <v>862</v>
      </c>
      <c r="L1915" t="s">
        <v>842</v>
      </c>
    </row>
    <row r="1916" spans="1:12" x14ac:dyDescent="0.2">
      <c r="A1916">
        <v>2022</v>
      </c>
      <c r="B1916" s="1">
        <v>44720</v>
      </c>
      <c r="C1916" s="3">
        <f t="shared" si="58"/>
        <v>2022</v>
      </c>
      <c r="D1916" s="3">
        <f t="shared" si="59"/>
        <v>6</v>
      </c>
      <c r="E1916" s="2">
        <v>4.1666666666666664E-2</v>
      </c>
      <c r="F1916" t="s">
        <v>84</v>
      </c>
      <c r="G1916" t="s">
        <v>85</v>
      </c>
      <c r="H1916" t="s">
        <v>766</v>
      </c>
      <c r="I1916" t="s">
        <v>8</v>
      </c>
      <c r="J1916" t="s">
        <v>555</v>
      </c>
      <c r="K1916" t="s">
        <v>862</v>
      </c>
      <c r="L1916" t="s">
        <v>842</v>
      </c>
    </row>
    <row r="1917" spans="1:12" x14ac:dyDescent="0.2">
      <c r="A1917">
        <v>2022</v>
      </c>
      <c r="B1917" s="1">
        <v>44720</v>
      </c>
      <c r="C1917" s="3">
        <f t="shared" si="58"/>
        <v>2022</v>
      </c>
      <c r="D1917" s="3">
        <f t="shared" si="59"/>
        <v>6</v>
      </c>
      <c r="E1917" s="2">
        <v>4.1666666666666664E-2</v>
      </c>
      <c r="F1917" t="s">
        <v>84</v>
      </c>
      <c r="G1917" t="s">
        <v>85</v>
      </c>
      <c r="H1917" t="s">
        <v>766</v>
      </c>
      <c r="I1917" t="s">
        <v>646</v>
      </c>
      <c r="J1917" t="s">
        <v>555</v>
      </c>
      <c r="K1917" t="s">
        <v>862</v>
      </c>
      <c r="L1917" t="s">
        <v>842</v>
      </c>
    </row>
    <row r="1918" spans="1:12" x14ac:dyDescent="0.2">
      <c r="A1918">
        <v>2022</v>
      </c>
      <c r="B1918" s="1">
        <v>44722</v>
      </c>
      <c r="C1918" s="3">
        <f t="shared" si="58"/>
        <v>2022</v>
      </c>
      <c r="D1918" s="3">
        <f t="shared" si="59"/>
        <v>6</v>
      </c>
      <c r="E1918" s="2">
        <v>0.36458333333333331</v>
      </c>
      <c r="F1918" t="s">
        <v>44</v>
      </c>
      <c r="G1918" t="s">
        <v>45</v>
      </c>
      <c r="H1918" t="s">
        <v>777</v>
      </c>
      <c r="I1918" t="s">
        <v>117</v>
      </c>
      <c r="J1918" t="s">
        <v>800</v>
      </c>
      <c r="K1918" t="s">
        <v>762</v>
      </c>
      <c r="L1918" t="s">
        <v>803</v>
      </c>
    </row>
    <row r="1919" spans="1:12" x14ac:dyDescent="0.2">
      <c r="A1919">
        <v>2022</v>
      </c>
      <c r="B1919" s="1">
        <v>44722</v>
      </c>
      <c r="C1919" s="3">
        <f t="shared" si="58"/>
        <v>2022</v>
      </c>
      <c r="D1919" s="3">
        <f t="shared" si="59"/>
        <v>6</v>
      </c>
      <c r="E1919" s="2">
        <v>0.84722222222222221</v>
      </c>
      <c r="F1919" t="s">
        <v>44</v>
      </c>
      <c r="G1919" t="s">
        <v>45</v>
      </c>
      <c r="H1919" t="s">
        <v>777</v>
      </c>
      <c r="I1919" t="s">
        <v>117</v>
      </c>
      <c r="J1919" t="s">
        <v>801</v>
      </c>
      <c r="K1919" t="s">
        <v>762</v>
      </c>
      <c r="L1919" t="s">
        <v>803</v>
      </c>
    </row>
    <row r="1920" spans="1:12" x14ac:dyDescent="0.2">
      <c r="A1920">
        <v>2022</v>
      </c>
      <c r="B1920" s="1">
        <v>44722</v>
      </c>
      <c r="C1920" s="3">
        <f t="shared" si="58"/>
        <v>2022</v>
      </c>
      <c r="D1920" s="3">
        <f t="shared" si="59"/>
        <v>6</v>
      </c>
      <c r="E1920" s="2">
        <v>0.8520833333333333</v>
      </c>
      <c r="F1920" t="s">
        <v>44</v>
      </c>
      <c r="G1920" t="s">
        <v>45</v>
      </c>
      <c r="H1920" t="s">
        <v>777</v>
      </c>
      <c r="I1920" t="s">
        <v>117</v>
      </c>
      <c r="J1920" t="s">
        <v>801</v>
      </c>
      <c r="K1920" t="s">
        <v>762</v>
      </c>
      <c r="L1920" t="s">
        <v>803</v>
      </c>
    </row>
    <row r="1921" spans="1:13" x14ac:dyDescent="0.2">
      <c r="A1921">
        <v>2022</v>
      </c>
      <c r="B1921" s="1">
        <v>44724</v>
      </c>
      <c r="C1921" s="3">
        <f t="shared" si="58"/>
        <v>2022</v>
      </c>
      <c r="D1921" s="3">
        <f t="shared" si="59"/>
        <v>6</v>
      </c>
      <c r="E1921" s="2">
        <v>0.97916666666666663</v>
      </c>
      <c r="F1921" t="s">
        <v>412</v>
      </c>
      <c r="G1921" t="s">
        <v>413</v>
      </c>
      <c r="H1921" t="s">
        <v>774</v>
      </c>
      <c r="I1921" t="s">
        <v>639</v>
      </c>
      <c r="J1921" t="s">
        <v>555</v>
      </c>
      <c r="K1921" t="s">
        <v>862</v>
      </c>
      <c r="L1921" t="s">
        <v>844</v>
      </c>
    </row>
    <row r="1922" spans="1:13" x14ac:dyDescent="0.2">
      <c r="A1922">
        <v>2022</v>
      </c>
      <c r="B1922" s="1">
        <v>44725</v>
      </c>
      <c r="C1922" s="3">
        <f t="shared" si="58"/>
        <v>2022</v>
      </c>
      <c r="D1922" s="3">
        <f t="shared" si="59"/>
        <v>6</v>
      </c>
      <c r="E1922" s="2">
        <v>0.75</v>
      </c>
      <c r="F1922" t="s">
        <v>390</v>
      </c>
      <c r="G1922" t="s">
        <v>391</v>
      </c>
      <c r="H1922" t="s">
        <v>766</v>
      </c>
      <c r="I1922" t="s">
        <v>639</v>
      </c>
      <c r="J1922" t="s">
        <v>555</v>
      </c>
      <c r="K1922" t="s">
        <v>862</v>
      </c>
      <c r="L1922" t="s">
        <v>842</v>
      </c>
    </row>
    <row r="1923" spans="1:13" x14ac:dyDescent="0.2">
      <c r="A1923">
        <v>2022</v>
      </c>
      <c r="B1923" s="1">
        <v>44725</v>
      </c>
      <c r="C1923" s="3">
        <f t="shared" ref="C1923:C1986" si="60">YEAR(B1923)</f>
        <v>2022</v>
      </c>
      <c r="D1923" s="3">
        <f t="shared" ref="D1923:D1986" si="61">MONTH(B1923)</f>
        <v>6</v>
      </c>
      <c r="E1923" s="2">
        <v>0.99583333333333335</v>
      </c>
      <c r="F1923" t="s">
        <v>89</v>
      </c>
      <c r="G1923" t="s">
        <v>90</v>
      </c>
      <c r="H1923" t="s">
        <v>770</v>
      </c>
      <c r="I1923" t="s">
        <v>582</v>
      </c>
      <c r="J1923" t="s">
        <v>833</v>
      </c>
      <c r="K1923" t="s">
        <v>862</v>
      </c>
      <c r="L1923" t="s">
        <v>842</v>
      </c>
    </row>
    <row r="1924" spans="1:13" x14ac:dyDescent="0.2">
      <c r="A1924">
        <v>2022</v>
      </c>
      <c r="B1924" s="1">
        <v>44726</v>
      </c>
      <c r="C1924" s="3">
        <f t="shared" si="60"/>
        <v>2022</v>
      </c>
      <c r="D1924" s="3">
        <f t="shared" si="61"/>
        <v>6</v>
      </c>
      <c r="E1924" s="2">
        <v>0.57361111111111107</v>
      </c>
      <c r="F1924" t="s">
        <v>48</v>
      </c>
      <c r="G1924" t="s">
        <v>49</v>
      </c>
      <c r="H1924" t="s">
        <v>766</v>
      </c>
      <c r="I1924" t="s">
        <v>582</v>
      </c>
      <c r="J1924" t="s">
        <v>801</v>
      </c>
      <c r="K1924" t="s">
        <v>862</v>
      </c>
      <c r="L1924" t="s">
        <v>842</v>
      </c>
      <c r="M1924" t="s">
        <v>656</v>
      </c>
    </row>
    <row r="1925" spans="1:13" x14ac:dyDescent="0.2">
      <c r="A1925">
        <v>2022</v>
      </c>
      <c r="B1925" s="1">
        <v>44727</v>
      </c>
      <c r="C1925" s="3">
        <f t="shared" si="60"/>
        <v>2022</v>
      </c>
      <c r="D1925" s="3">
        <f t="shared" si="61"/>
        <v>6</v>
      </c>
      <c r="E1925" s="2">
        <v>0.875</v>
      </c>
      <c r="F1925" t="s">
        <v>147</v>
      </c>
      <c r="G1925" t="s">
        <v>148</v>
      </c>
      <c r="H1925" t="s">
        <v>770</v>
      </c>
      <c r="I1925" t="s">
        <v>657</v>
      </c>
      <c r="J1925" t="s">
        <v>555</v>
      </c>
      <c r="K1925" t="s">
        <v>862</v>
      </c>
      <c r="L1925" t="s">
        <v>842</v>
      </c>
      <c r="M1925" t="s">
        <v>658</v>
      </c>
    </row>
    <row r="1926" spans="1:13" x14ac:dyDescent="0.2">
      <c r="A1926">
        <v>2022</v>
      </c>
      <c r="B1926" s="1">
        <v>44727</v>
      </c>
      <c r="C1926" s="3">
        <f t="shared" si="60"/>
        <v>2022</v>
      </c>
      <c r="D1926" s="3">
        <f t="shared" si="61"/>
        <v>6</v>
      </c>
      <c r="E1926" s="2">
        <v>0.44791666666666669</v>
      </c>
      <c r="F1926" t="s">
        <v>89</v>
      </c>
      <c r="G1926" t="s">
        <v>90</v>
      </c>
      <c r="H1926" t="s">
        <v>770</v>
      </c>
      <c r="I1926" t="s">
        <v>582</v>
      </c>
      <c r="J1926" t="s">
        <v>602</v>
      </c>
      <c r="K1926" t="s">
        <v>762</v>
      </c>
      <c r="L1926" t="s">
        <v>803</v>
      </c>
    </row>
    <row r="1927" spans="1:13" x14ac:dyDescent="0.2">
      <c r="A1927">
        <v>2022</v>
      </c>
      <c r="B1927" s="1">
        <v>44728</v>
      </c>
      <c r="C1927" s="3">
        <f t="shared" si="60"/>
        <v>2022</v>
      </c>
      <c r="D1927" s="3">
        <f t="shared" si="61"/>
        <v>6</v>
      </c>
      <c r="E1927" s="2">
        <v>0.68819444444444444</v>
      </c>
      <c r="F1927" t="s">
        <v>10</v>
      </c>
      <c r="G1927" t="s">
        <v>11</v>
      </c>
      <c r="H1927" t="s">
        <v>772</v>
      </c>
      <c r="I1927" t="s">
        <v>8</v>
      </c>
      <c r="J1927" t="s">
        <v>555</v>
      </c>
      <c r="K1927" t="s">
        <v>862</v>
      </c>
      <c r="L1927" t="s">
        <v>842</v>
      </c>
      <c r="M1927" t="s">
        <v>659</v>
      </c>
    </row>
    <row r="1928" spans="1:13" x14ac:dyDescent="0.2">
      <c r="A1928">
        <v>2022</v>
      </c>
      <c r="B1928" s="1">
        <v>44729</v>
      </c>
      <c r="C1928" s="3">
        <f t="shared" si="60"/>
        <v>2022</v>
      </c>
      <c r="D1928" s="3">
        <f t="shared" si="61"/>
        <v>6</v>
      </c>
      <c r="E1928" s="2">
        <v>0.25138888888888888</v>
      </c>
      <c r="F1928" t="s">
        <v>259</v>
      </c>
      <c r="G1928" t="s">
        <v>260</v>
      </c>
      <c r="H1928" t="s">
        <v>766</v>
      </c>
      <c r="I1928" t="s">
        <v>639</v>
      </c>
      <c r="J1928" t="s">
        <v>660</v>
      </c>
      <c r="K1928" t="s">
        <v>862</v>
      </c>
      <c r="L1928" t="s">
        <v>842</v>
      </c>
      <c r="M1928" t="s">
        <v>661</v>
      </c>
    </row>
    <row r="1929" spans="1:13" x14ac:dyDescent="0.2">
      <c r="A1929">
        <v>2022</v>
      </c>
      <c r="B1929" s="1">
        <v>44729</v>
      </c>
      <c r="C1929" s="3">
        <f t="shared" si="60"/>
        <v>2022</v>
      </c>
      <c r="D1929" s="3">
        <f t="shared" si="61"/>
        <v>6</v>
      </c>
      <c r="E1929" s="2">
        <v>0.72916666666666663</v>
      </c>
      <c r="F1929" t="s">
        <v>473</v>
      </c>
      <c r="G1929" t="s">
        <v>474</v>
      </c>
      <c r="H1929" t="s">
        <v>774</v>
      </c>
      <c r="I1929" t="s">
        <v>639</v>
      </c>
      <c r="J1929" t="s">
        <v>555</v>
      </c>
      <c r="K1929" t="s">
        <v>862</v>
      </c>
      <c r="L1929" t="s">
        <v>842</v>
      </c>
      <c r="M1929" t="s">
        <v>661</v>
      </c>
    </row>
    <row r="1930" spans="1:13" x14ac:dyDescent="0.2">
      <c r="A1930">
        <v>2022</v>
      </c>
      <c r="B1930" s="1">
        <v>44729</v>
      </c>
      <c r="C1930" s="3">
        <f t="shared" si="60"/>
        <v>2022</v>
      </c>
      <c r="D1930" s="3">
        <f t="shared" si="61"/>
        <v>6</v>
      </c>
      <c r="E1930" s="2">
        <v>0.73402777777777772</v>
      </c>
      <c r="F1930" t="s">
        <v>10</v>
      </c>
      <c r="G1930" t="s">
        <v>11</v>
      </c>
      <c r="H1930" t="s">
        <v>772</v>
      </c>
      <c r="I1930" t="s">
        <v>8</v>
      </c>
      <c r="J1930" t="s">
        <v>555</v>
      </c>
      <c r="K1930" t="s">
        <v>862</v>
      </c>
      <c r="L1930" t="s">
        <v>842</v>
      </c>
      <c r="M1930" t="s">
        <v>661</v>
      </c>
    </row>
    <row r="1931" spans="1:13" x14ac:dyDescent="0.2">
      <c r="A1931">
        <v>2022</v>
      </c>
      <c r="B1931" s="1">
        <v>44729</v>
      </c>
      <c r="C1931" s="3">
        <f t="shared" si="60"/>
        <v>2022</v>
      </c>
      <c r="D1931" s="3">
        <f t="shared" si="61"/>
        <v>6</v>
      </c>
      <c r="E1931" s="2">
        <v>0.78125</v>
      </c>
      <c r="F1931" t="s">
        <v>39</v>
      </c>
      <c r="G1931" t="s">
        <v>40</v>
      </c>
      <c r="H1931" t="s">
        <v>772</v>
      </c>
      <c r="I1931" t="s">
        <v>8</v>
      </c>
      <c r="J1931" t="s">
        <v>555</v>
      </c>
      <c r="K1931" t="s">
        <v>862</v>
      </c>
      <c r="L1931" t="s">
        <v>842</v>
      </c>
      <c r="M1931" t="s">
        <v>661</v>
      </c>
    </row>
    <row r="1932" spans="1:13" x14ac:dyDescent="0.2">
      <c r="A1932">
        <v>2022</v>
      </c>
      <c r="B1932" s="1">
        <v>44732</v>
      </c>
      <c r="C1932" s="3">
        <f t="shared" si="60"/>
        <v>2022</v>
      </c>
      <c r="D1932" s="3">
        <f t="shared" si="61"/>
        <v>6</v>
      </c>
      <c r="E1932" s="2">
        <v>0.53749999999999998</v>
      </c>
      <c r="F1932" t="s">
        <v>208</v>
      </c>
      <c r="G1932" t="s">
        <v>209</v>
      </c>
      <c r="H1932" t="s">
        <v>770</v>
      </c>
      <c r="I1932" t="s">
        <v>210</v>
      </c>
      <c r="J1932" t="s">
        <v>592</v>
      </c>
      <c r="K1932" t="s">
        <v>762</v>
      </c>
      <c r="L1932" t="s">
        <v>803</v>
      </c>
    </row>
    <row r="1933" spans="1:13" x14ac:dyDescent="0.2">
      <c r="A1933">
        <v>2022</v>
      </c>
      <c r="B1933" s="1">
        <v>44734</v>
      </c>
      <c r="C1933" s="3">
        <f t="shared" si="60"/>
        <v>2022</v>
      </c>
      <c r="D1933" s="3">
        <f t="shared" si="61"/>
        <v>6</v>
      </c>
      <c r="E1933" s="2">
        <v>0.7055555555555556</v>
      </c>
      <c r="F1933" t="s">
        <v>22</v>
      </c>
      <c r="G1933" t="s">
        <v>23</v>
      </c>
      <c r="H1933" t="s">
        <v>772</v>
      </c>
      <c r="I1933" t="s">
        <v>639</v>
      </c>
      <c r="J1933" t="s">
        <v>555</v>
      </c>
      <c r="K1933" t="s">
        <v>862</v>
      </c>
      <c r="L1933" t="s">
        <v>842</v>
      </c>
      <c r="M1933" t="s">
        <v>662</v>
      </c>
    </row>
    <row r="1934" spans="1:13" x14ac:dyDescent="0.2">
      <c r="A1934">
        <v>2022</v>
      </c>
      <c r="B1934" s="1">
        <v>44735</v>
      </c>
      <c r="C1934" s="3">
        <f t="shared" si="60"/>
        <v>2022</v>
      </c>
      <c r="D1934" s="3">
        <f t="shared" si="61"/>
        <v>6</v>
      </c>
      <c r="E1934" s="2">
        <v>0.4548611111111111</v>
      </c>
      <c r="F1934" t="s">
        <v>44</v>
      </c>
      <c r="G1934" t="s">
        <v>45</v>
      </c>
      <c r="H1934" t="s">
        <v>777</v>
      </c>
      <c r="I1934" t="s">
        <v>117</v>
      </c>
      <c r="J1934" t="s">
        <v>651</v>
      </c>
      <c r="K1934" t="s">
        <v>762</v>
      </c>
      <c r="L1934" t="s">
        <v>803</v>
      </c>
    </row>
    <row r="1935" spans="1:13" x14ac:dyDescent="0.2">
      <c r="A1935">
        <v>2022</v>
      </c>
      <c r="B1935" s="1">
        <v>44736</v>
      </c>
      <c r="C1935" s="3">
        <f t="shared" si="60"/>
        <v>2022</v>
      </c>
      <c r="D1935" s="3">
        <f t="shared" si="61"/>
        <v>6</v>
      </c>
      <c r="E1935" s="2">
        <v>0.96458333333333335</v>
      </c>
      <c r="F1935" t="s">
        <v>95</v>
      </c>
      <c r="G1935" t="s">
        <v>96</v>
      </c>
      <c r="H1935" t="s">
        <v>780</v>
      </c>
      <c r="I1935" t="s">
        <v>8</v>
      </c>
      <c r="J1935" t="s">
        <v>651</v>
      </c>
      <c r="K1935" t="s">
        <v>762</v>
      </c>
      <c r="L1935" t="s">
        <v>803</v>
      </c>
    </row>
    <row r="1936" spans="1:13" x14ac:dyDescent="0.2">
      <c r="A1936">
        <v>2022</v>
      </c>
      <c r="B1936" s="1">
        <v>44739</v>
      </c>
      <c r="C1936" s="3">
        <f t="shared" si="60"/>
        <v>2022</v>
      </c>
      <c r="D1936" s="3">
        <f t="shared" si="61"/>
        <v>6</v>
      </c>
      <c r="E1936" s="2">
        <v>0.26458333333333334</v>
      </c>
      <c r="F1936" t="s">
        <v>12</v>
      </c>
      <c r="G1936" t="s">
        <v>13</v>
      </c>
      <c r="H1936" t="s">
        <v>780</v>
      </c>
      <c r="I1936" t="s">
        <v>334</v>
      </c>
      <c r="J1936" t="s">
        <v>602</v>
      </c>
      <c r="K1936" t="s">
        <v>762</v>
      </c>
      <c r="L1936" t="s">
        <v>803</v>
      </c>
    </row>
    <row r="1937" spans="1:13" x14ac:dyDescent="0.2">
      <c r="A1937">
        <v>2022</v>
      </c>
      <c r="B1937" s="1">
        <v>44739</v>
      </c>
      <c r="C1937" s="3">
        <f t="shared" si="60"/>
        <v>2022</v>
      </c>
      <c r="D1937" s="3">
        <f t="shared" si="61"/>
        <v>6</v>
      </c>
      <c r="E1937" s="2">
        <v>0.71319444444444446</v>
      </c>
      <c r="F1937" t="s">
        <v>89</v>
      </c>
      <c r="G1937" t="s">
        <v>90</v>
      </c>
      <c r="H1937" t="s">
        <v>770</v>
      </c>
      <c r="I1937" t="s">
        <v>657</v>
      </c>
      <c r="J1937" t="s">
        <v>602</v>
      </c>
      <c r="K1937" t="s">
        <v>762</v>
      </c>
      <c r="L1937" t="s">
        <v>803</v>
      </c>
    </row>
    <row r="1938" spans="1:13" x14ac:dyDescent="0.2">
      <c r="A1938">
        <v>2022</v>
      </c>
      <c r="B1938" s="1">
        <v>44739</v>
      </c>
      <c r="C1938" s="3">
        <f t="shared" si="60"/>
        <v>2022</v>
      </c>
      <c r="D1938" s="3">
        <f t="shared" si="61"/>
        <v>6</v>
      </c>
      <c r="E1938" s="2">
        <v>0.60138888888888886</v>
      </c>
      <c r="F1938" t="s">
        <v>12</v>
      </c>
      <c r="G1938" t="s">
        <v>13</v>
      </c>
      <c r="H1938" t="s">
        <v>780</v>
      </c>
      <c r="I1938" t="s">
        <v>334</v>
      </c>
      <c r="J1938" t="s">
        <v>592</v>
      </c>
      <c r="K1938" t="s">
        <v>862</v>
      </c>
      <c r="L1938" t="s">
        <v>842</v>
      </c>
    </row>
    <row r="1939" spans="1:13" x14ac:dyDescent="0.2">
      <c r="A1939">
        <v>2022</v>
      </c>
      <c r="B1939" s="1">
        <v>44740</v>
      </c>
      <c r="C1939" s="3">
        <f t="shared" si="60"/>
        <v>2022</v>
      </c>
      <c r="D1939" s="3">
        <f t="shared" si="61"/>
        <v>6</v>
      </c>
      <c r="E1939" s="2">
        <v>0.39374999999999999</v>
      </c>
      <c r="F1939" t="s">
        <v>12</v>
      </c>
      <c r="G1939" t="s">
        <v>13</v>
      </c>
      <c r="H1939" t="s">
        <v>780</v>
      </c>
      <c r="I1939" t="s">
        <v>334</v>
      </c>
      <c r="J1939" t="s">
        <v>602</v>
      </c>
      <c r="K1939" t="s">
        <v>762</v>
      </c>
      <c r="L1939" t="s">
        <v>803</v>
      </c>
    </row>
    <row r="1940" spans="1:13" x14ac:dyDescent="0.2">
      <c r="A1940">
        <v>2022</v>
      </c>
      <c r="B1940" s="1">
        <v>44742</v>
      </c>
      <c r="C1940" s="3">
        <f t="shared" si="60"/>
        <v>2022</v>
      </c>
      <c r="D1940" s="3">
        <f t="shared" si="61"/>
        <v>6</v>
      </c>
      <c r="E1940" s="2">
        <v>0.83194444444444449</v>
      </c>
      <c r="F1940" t="s">
        <v>89</v>
      </c>
      <c r="G1940" t="s">
        <v>90</v>
      </c>
      <c r="H1940" t="s">
        <v>770</v>
      </c>
      <c r="I1940" t="s">
        <v>582</v>
      </c>
      <c r="J1940" t="s">
        <v>663</v>
      </c>
      <c r="K1940" t="s">
        <v>762</v>
      </c>
      <c r="L1940" t="s">
        <v>803</v>
      </c>
    </row>
    <row r="1941" spans="1:13" x14ac:dyDescent="0.2">
      <c r="A1941">
        <v>2022</v>
      </c>
      <c r="B1941" s="1">
        <v>44746</v>
      </c>
      <c r="C1941" s="3">
        <f t="shared" si="60"/>
        <v>2022</v>
      </c>
      <c r="D1941" s="3">
        <f t="shared" si="61"/>
        <v>7</v>
      </c>
      <c r="E1941" s="2">
        <v>0.76458333333333328</v>
      </c>
      <c r="F1941" t="s">
        <v>44</v>
      </c>
      <c r="G1941" t="s">
        <v>45</v>
      </c>
      <c r="H1941" t="s">
        <v>777</v>
      </c>
      <c r="I1941" t="s">
        <v>117</v>
      </c>
      <c r="J1941" t="s">
        <v>800</v>
      </c>
      <c r="K1941" t="s">
        <v>762</v>
      </c>
      <c r="L1941" t="s">
        <v>803</v>
      </c>
    </row>
    <row r="1942" spans="1:13" x14ac:dyDescent="0.2">
      <c r="A1942">
        <v>2022</v>
      </c>
      <c r="B1942" s="1">
        <v>44747</v>
      </c>
      <c r="C1942" s="3">
        <f t="shared" si="60"/>
        <v>2022</v>
      </c>
      <c r="D1942" s="3">
        <f t="shared" si="61"/>
        <v>7</v>
      </c>
      <c r="E1942" s="2">
        <v>0.86527777777777781</v>
      </c>
      <c r="F1942" t="s">
        <v>288</v>
      </c>
      <c r="G1942" t="s">
        <v>289</v>
      </c>
      <c r="H1942" t="s">
        <v>769</v>
      </c>
      <c r="I1942" t="s">
        <v>664</v>
      </c>
      <c r="J1942" t="s">
        <v>602</v>
      </c>
      <c r="K1942" t="s">
        <v>762</v>
      </c>
      <c r="L1942" t="s">
        <v>803</v>
      </c>
    </row>
    <row r="1943" spans="1:13" x14ac:dyDescent="0.2">
      <c r="A1943">
        <v>2022</v>
      </c>
      <c r="B1943" s="1">
        <v>44748</v>
      </c>
      <c r="C1943" s="3">
        <f t="shared" si="60"/>
        <v>2022</v>
      </c>
      <c r="D1943" s="3">
        <f t="shared" si="61"/>
        <v>7</v>
      </c>
      <c r="E1943" s="2">
        <v>0.61041666666666672</v>
      </c>
      <c r="F1943" t="s">
        <v>390</v>
      </c>
      <c r="G1943" t="s">
        <v>391</v>
      </c>
      <c r="H1943" t="s">
        <v>766</v>
      </c>
      <c r="I1943" t="s">
        <v>664</v>
      </c>
      <c r="J1943" t="s">
        <v>555</v>
      </c>
      <c r="K1943" t="s">
        <v>862</v>
      </c>
      <c r="L1943" t="s">
        <v>842</v>
      </c>
      <c r="M1943" t="s">
        <v>665</v>
      </c>
    </row>
    <row r="1944" spans="1:13" x14ac:dyDescent="0.2">
      <c r="A1944">
        <v>2022</v>
      </c>
      <c r="B1944" s="1">
        <v>44751</v>
      </c>
      <c r="C1944" s="3">
        <f t="shared" si="60"/>
        <v>2022</v>
      </c>
      <c r="D1944" s="3">
        <f t="shared" si="61"/>
        <v>7</v>
      </c>
      <c r="E1944" s="2">
        <v>0.11597222222222223</v>
      </c>
      <c r="F1944" t="s">
        <v>95</v>
      </c>
      <c r="G1944" t="s">
        <v>96</v>
      </c>
      <c r="H1944" t="s">
        <v>780</v>
      </c>
      <c r="I1944" t="s">
        <v>8</v>
      </c>
      <c r="J1944" t="s">
        <v>592</v>
      </c>
      <c r="K1944" t="s">
        <v>762</v>
      </c>
      <c r="L1944" t="s">
        <v>803</v>
      </c>
    </row>
    <row r="1945" spans="1:13" x14ac:dyDescent="0.2">
      <c r="A1945">
        <v>2022</v>
      </c>
      <c r="B1945" s="1">
        <v>44752</v>
      </c>
      <c r="C1945" s="3">
        <f t="shared" si="60"/>
        <v>2022</v>
      </c>
      <c r="D1945" s="3">
        <f t="shared" si="61"/>
        <v>7</v>
      </c>
      <c r="E1945" s="2">
        <v>0.875</v>
      </c>
      <c r="F1945" t="s">
        <v>12</v>
      </c>
      <c r="G1945" t="s">
        <v>13</v>
      </c>
      <c r="H1945" t="s">
        <v>780</v>
      </c>
      <c r="I1945" t="s">
        <v>334</v>
      </c>
      <c r="J1945" t="s">
        <v>666</v>
      </c>
      <c r="K1945" t="s">
        <v>862</v>
      </c>
      <c r="L1945" t="s">
        <v>844</v>
      </c>
      <c r="M1945" t="s">
        <v>667</v>
      </c>
    </row>
    <row r="1946" spans="1:13" x14ac:dyDescent="0.2">
      <c r="A1946">
        <v>2022</v>
      </c>
      <c r="B1946" s="1">
        <v>44754</v>
      </c>
      <c r="C1946" s="3">
        <f t="shared" si="60"/>
        <v>2022</v>
      </c>
      <c r="D1946" s="3">
        <f t="shared" si="61"/>
        <v>7</v>
      </c>
      <c r="E1946" s="2">
        <v>0.66666666666666663</v>
      </c>
      <c r="F1946" t="s">
        <v>129</v>
      </c>
      <c r="G1946" t="s">
        <v>130</v>
      </c>
      <c r="H1946" t="s">
        <v>767</v>
      </c>
      <c r="I1946" t="s">
        <v>582</v>
      </c>
      <c r="J1946" t="s">
        <v>555</v>
      </c>
      <c r="K1946" t="s">
        <v>862</v>
      </c>
      <c r="L1946" t="s">
        <v>842</v>
      </c>
      <c r="M1946" t="s">
        <v>668</v>
      </c>
    </row>
    <row r="1947" spans="1:13" x14ac:dyDescent="0.2">
      <c r="A1947">
        <v>2022</v>
      </c>
      <c r="B1947" s="1">
        <v>44754</v>
      </c>
      <c r="C1947" s="3">
        <f t="shared" si="60"/>
        <v>2022</v>
      </c>
      <c r="D1947" s="3">
        <f t="shared" si="61"/>
        <v>7</v>
      </c>
      <c r="E1947" s="2">
        <v>0.75</v>
      </c>
      <c r="F1947" t="s">
        <v>669</v>
      </c>
      <c r="G1947" t="s">
        <v>132</v>
      </c>
      <c r="H1947" t="s">
        <v>767</v>
      </c>
      <c r="I1947" t="s">
        <v>582</v>
      </c>
      <c r="J1947" t="s">
        <v>555</v>
      </c>
      <c r="K1947" t="s">
        <v>862</v>
      </c>
      <c r="L1947" t="s">
        <v>842</v>
      </c>
      <c r="M1947" t="s">
        <v>668</v>
      </c>
    </row>
    <row r="1948" spans="1:13" x14ac:dyDescent="0.2">
      <c r="A1948">
        <v>2022</v>
      </c>
      <c r="B1948" s="1">
        <v>44755</v>
      </c>
      <c r="C1948" s="3">
        <f t="shared" si="60"/>
        <v>2022</v>
      </c>
      <c r="D1948" s="3">
        <f t="shared" si="61"/>
        <v>7</v>
      </c>
      <c r="E1948" s="2">
        <v>0.47916666666666669</v>
      </c>
      <c r="F1948" t="s">
        <v>12</v>
      </c>
      <c r="G1948" t="s">
        <v>13</v>
      </c>
      <c r="H1948" t="s">
        <v>780</v>
      </c>
      <c r="I1948" t="s">
        <v>334</v>
      </c>
      <c r="J1948" t="s">
        <v>666</v>
      </c>
      <c r="K1948" t="s">
        <v>862</v>
      </c>
      <c r="L1948" t="s">
        <v>844</v>
      </c>
      <c r="M1948" t="s">
        <v>670</v>
      </c>
    </row>
    <row r="1949" spans="1:13" x14ac:dyDescent="0.2">
      <c r="A1949">
        <v>2022</v>
      </c>
      <c r="B1949" s="1">
        <v>44760</v>
      </c>
      <c r="C1949" s="3">
        <f t="shared" si="60"/>
        <v>2022</v>
      </c>
      <c r="D1949" s="3">
        <f t="shared" si="61"/>
        <v>7</v>
      </c>
      <c r="E1949" s="2">
        <v>0.38541666666666669</v>
      </c>
      <c r="F1949" t="s">
        <v>6</v>
      </c>
      <c r="G1949" t="s">
        <v>7</v>
      </c>
      <c r="H1949" t="s">
        <v>772</v>
      </c>
      <c r="I1949" t="s">
        <v>8</v>
      </c>
      <c r="J1949" t="s">
        <v>651</v>
      </c>
      <c r="K1949" t="s">
        <v>762</v>
      </c>
      <c r="L1949" t="s">
        <v>803</v>
      </c>
    </row>
    <row r="1950" spans="1:13" x14ac:dyDescent="0.2">
      <c r="A1950">
        <v>2022</v>
      </c>
      <c r="B1950" s="1">
        <v>44761</v>
      </c>
      <c r="C1950" s="3">
        <f t="shared" si="60"/>
        <v>2022</v>
      </c>
      <c r="D1950" s="3">
        <f t="shared" si="61"/>
        <v>7</v>
      </c>
      <c r="E1950" s="2">
        <v>0.65416666666666667</v>
      </c>
      <c r="F1950" t="s">
        <v>93</v>
      </c>
      <c r="G1950" t="s">
        <v>94</v>
      </c>
      <c r="H1950" t="s">
        <v>772</v>
      </c>
      <c r="I1950" t="s">
        <v>8</v>
      </c>
      <c r="J1950" t="s">
        <v>599</v>
      </c>
      <c r="K1950" t="s">
        <v>762</v>
      </c>
      <c r="L1950" t="s">
        <v>803</v>
      </c>
    </row>
    <row r="1951" spans="1:13" x14ac:dyDescent="0.2">
      <c r="A1951">
        <v>2022</v>
      </c>
      <c r="B1951" s="1">
        <v>44765</v>
      </c>
      <c r="C1951" s="3">
        <f t="shared" si="60"/>
        <v>2022</v>
      </c>
      <c r="D1951" s="3">
        <f t="shared" si="61"/>
        <v>7</v>
      </c>
      <c r="E1951" s="2">
        <v>0.86458333333333337</v>
      </c>
      <c r="F1951" t="s">
        <v>89</v>
      </c>
      <c r="G1951" t="s">
        <v>90</v>
      </c>
      <c r="H1951" t="s">
        <v>770</v>
      </c>
      <c r="I1951" t="s">
        <v>582</v>
      </c>
      <c r="J1951" t="s">
        <v>555</v>
      </c>
      <c r="K1951" t="s">
        <v>862</v>
      </c>
      <c r="L1951" t="s">
        <v>842</v>
      </c>
      <c r="M1951" t="s">
        <v>671</v>
      </c>
    </row>
    <row r="1952" spans="1:13" x14ac:dyDescent="0.2">
      <c r="A1952">
        <v>2022</v>
      </c>
      <c r="B1952" s="1">
        <v>44767</v>
      </c>
      <c r="C1952" s="3">
        <f t="shared" si="60"/>
        <v>2022</v>
      </c>
      <c r="D1952" s="3">
        <f t="shared" si="61"/>
        <v>7</v>
      </c>
      <c r="E1952" s="2">
        <v>2.6388888888888889E-2</v>
      </c>
      <c r="F1952" t="s">
        <v>106</v>
      </c>
      <c r="G1952" t="s">
        <v>107</v>
      </c>
      <c r="H1952" t="s">
        <v>767</v>
      </c>
      <c r="I1952" t="s">
        <v>582</v>
      </c>
      <c r="J1952" t="s">
        <v>592</v>
      </c>
      <c r="K1952" t="s">
        <v>762</v>
      </c>
      <c r="L1952" t="s">
        <v>803</v>
      </c>
    </row>
    <row r="1953" spans="1:13" x14ac:dyDescent="0.2">
      <c r="A1953">
        <v>2022</v>
      </c>
      <c r="B1953" s="1">
        <v>44768</v>
      </c>
      <c r="C1953" s="3">
        <f t="shared" si="60"/>
        <v>2022</v>
      </c>
      <c r="D1953" s="3">
        <f t="shared" si="61"/>
        <v>7</v>
      </c>
      <c r="E1953" s="2">
        <v>0.27638888888888891</v>
      </c>
      <c r="F1953" t="s">
        <v>12</v>
      </c>
      <c r="G1953" t="s">
        <v>13</v>
      </c>
      <c r="H1953" t="s">
        <v>780</v>
      </c>
      <c r="I1953" t="s">
        <v>334</v>
      </c>
      <c r="J1953" t="s">
        <v>592</v>
      </c>
      <c r="K1953" t="s">
        <v>762</v>
      </c>
      <c r="L1953" t="s">
        <v>803</v>
      </c>
    </row>
    <row r="1954" spans="1:13" x14ac:dyDescent="0.2">
      <c r="A1954">
        <v>2022</v>
      </c>
      <c r="B1954" s="1">
        <v>44772</v>
      </c>
      <c r="C1954" s="3">
        <f t="shared" si="60"/>
        <v>2022</v>
      </c>
      <c r="D1954" s="3">
        <f t="shared" si="61"/>
        <v>7</v>
      </c>
      <c r="E1954" s="2">
        <v>0.81597222222222221</v>
      </c>
      <c r="F1954" t="s">
        <v>44</v>
      </c>
      <c r="G1954" t="s">
        <v>45</v>
      </c>
      <c r="H1954" t="s">
        <v>777</v>
      </c>
      <c r="I1954" t="s">
        <v>117</v>
      </c>
      <c r="J1954" t="s">
        <v>599</v>
      </c>
      <c r="K1954" t="s">
        <v>762</v>
      </c>
      <c r="L1954" t="s">
        <v>803</v>
      </c>
    </row>
    <row r="1955" spans="1:13" x14ac:dyDescent="0.2">
      <c r="A1955">
        <v>2022</v>
      </c>
      <c r="B1955" s="1">
        <v>44773</v>
      </c>
      <c r="C1955" s="3">
        <f t="shared" si="60"/>
        <v>2022</v>
      </c>
      <c r="D1955" s="3">
        <f t="shared" si="61"/>
        <v>7</v>
      </c>
      <c r="E1955" s="2">
        <v>0.27500000000000002</v>
      </c>
      <c r="F1955" t="s">
        <v>32</v>
      </c>
      <c r="G1955" t="s">
        <v>33</v>
      </c>
      <c r="H1955" t="s">
        <v>767</v>
      </c>
      <c r="I1955" t="s">
        <v>34</v>
      </c>
      <c r="J1955" t="s">
        <v>602</v>
      </c>
      <c r="K1955" t="s">
        <v>762</v>
      </c>
      <c r="L1955" t="s">
        <v>803</v>
      </c>
    </row>
    <row r="1956" spans="1:13" x14ac:dyDescent="0.2">
      <c r="A1956">
        <v>2022</v>
      </c>
      <c r="B1956" s="1">
        <v>44776</v>
      </c>
      <c r="C1956" s="3">
        <f t="shared" si="60"/>
        <v>2022</v>
      </c>
      <c r="D1956" s="3">
        <f t="shared" si="61"/>
        <v>8</v>
      </c>
      <c r="E1956" s="2">
        <v>0.10416666666666667</v>
      </c>
      <c r="F1956" t="s">
        <v>569</v>
      </c>
      <c r="G1956" t="s">
        <v>570</v>
      </c>
      <c r="H1956" t="s">
        <v>770</v>
      </c>
      <c r="I1956" t="s">
        <v>672</v>
      </c>
      <c r="J1956" t="s">
        <v>555</v>
      </c>
      <c r="K1956" t="s">
        <v>862</v>
      </c>
      <c r="L1956" t="s">
        <v>842</v>
      </c>
      <c r="M1956" t="s">
        <v>794</v>
      </c>
    </row>
    <row r="1957" spans="1:13" x14ac:dyDescent="0.2">
      <c r="A1957">
        <v>2022</v>
      </c>
      <c r="B1957" s="1">
        <v>44776</v>
      </c>
      <c r="C1957" s="3">
        <f t="shared" si="60"/>
        <v>2022</v>
      </c>
      <c r="D1957" s="3">
        <f t="shared" si="61"/>
        <v>8</v>
      </c>
      <c r="E1957" s="2">
        <v>0.70833333333333337</v>
      </c>
      <c r="F1957" t="s">
        <v>89</v>
      </c>
      <c r="G1957" t="s">
        <v>90</v>
      </c>
      <c r="H1957" t="s">
        <v>770</v>
      </c>
      <c r="I1957" t="s">
        <v>582</v>
      </c>
      <c r="J1957" t="s">
        <v>555</v>
      </c>
      <c r="K1957" t="s">
        <v>862</v>
      </c>
      <c r="L1957" t="s">
        <v>842</v>
      </c>
      <c r="M1957" t="s">
        <v>673</v>
      </c>
    </row>
    <row r="1958" spans="1:13" x14ac:dyDescent="0.2">
      <c r="A1958">
        <v>2022</v>
      </c>
      <c r="B1958" s="1">
        <v>44776</v>
      </c>
      <c r="C1958" s="3">
        <f t="shared" si="60"/>
        <v>2022</v>
      </c>
      <c r="D1958" s="3">
        <f t="shared" si="61"/>
        <v>8</v>
      </c>
      <c r="E1958" s="2">
        <v>0.79166666666666663</v>
      </c>
      <c r="F1958" t="s">
        <v>89</v>
      </c>
      <c r="G1958" t="s">
        <v>90</v>
      </c>
      <c r="H1958" t="s">
        <v>770</v>
      </c>
      <c r="I1958" t="s">
        <v>582</v>
      </c>
      <c r="J1958" t="s">
        <v>555</v>
      </c>
      <c r="K1958" t="s">
        <v>862</v>
      </c>
      <c r="L1958" t="s">
        <v>842</v>
      </c>
      <c r="M1958" t="s">
        <v>673</v>
      </c>
    </row>
    <row r="1959" spans="1:13" x14ac:dyDescent="0.2">
      <c r="A1959">
        <v>2022</v>
      </c>
      <c r="B1959" s="1">
        <v>44777</v>
      </c>
      <c r="C1959" s="3">
        <f t="shared" si="60"/>
        <v>2022</v>
      </c>
      <c r="D1959" s="3">
        <f t="shared" si="61"/>
        <v>8</v>
      </c>
      <c r="E1959" s="2">
        <v>0.75</v>
      </c>
      <c r="F1959" t="s">
        <v>129</v>
      </c>
      <c r="G1959" t="s">
        <v>130</v>
      </c>
      <c r="H1959" t="s">
        <v>767</v>
      </c>
      <c r="I1959" t="s">
        <v>582</v>
      </c>
      <c r="J1959" t="s">
        <v>555</v>
      </c>
      <c r="K1959" t="s">
        <v>862</v>
      </c>
      <c r="L1959" t="s">
        <v>842</v>
      </c>
      <c r="M1959" t="s">
        <v>674</v>
      </c>
    </row>
    <row r="1960" spans="1:13" x14ac:dyDescent="0.2">
      <c r="A1960">
        <v>2022</v>
      </c>
      <c r="B1960" s="1">
        <v>44782</v>
      </c>
      <c r="C1960" s="3">
        <f t="shared" si="60"/>
        <v>2022</v>
      </c>
      <c r="D1960" s="3">
        <f t="shared" si="61"/>
        <v>8</v>
      </c>
      <c r="E1960" s="2">
        <v>0.10347222222222222</v>
      </c>
      <c r="F1960" t="s">
        <v>84</v>
      </c>
      <c r="G1960" t="s">
        <v>85</v>
      </c>
      <c r="H1960" t="s">
        <v>766</v>
      </c>
      <c r="I1960" t="s">
        <v>8</v>
      </c>
      <c r="J1960" t="s">
        <v>602</v>
      </c>
      <c r="K1960" t="s">
        <v>762</v>
      </c>
      <c r="L1960" t="s">
        <v>803</v>
      </c>
    </row>
    <row r="1961" spans="1:13" x14ac:dyDescent="0.2">
      <c r="A1961">
        <v>2022</v>
      </c>
      <c r="B1961" s="1">
        <v>44782</v>
      </c>
      <c r="C1961" s="3">
        <f t="shared" si="60"/>
        <v>2022</v>
      </c>
      <c r="D1961" s="3">
        <f t="shared" si="61"/>
        <v>8</v>
      </c>
      <c r="E1961" s="2">
        <v>0.5083333333333333</v>
      </c>
      <c r="F1961" t="s">
        <v>93</v>
      </c>
      <c r="G1961" t="s">
        <v>94</v>
      </c>
      <c r="H1961" t="s">
        <v>772</v>
      </c>
      <c r="I1961" t="s">
        <v>8</v>
      </c>
      <c r="J1961" t="s">
        <v>599</v>
      </c>
      <c r="K1961" t="s">
        <v>762</v>
      </c>
      <c r="L1961" t="s">
        <v>803</v>
      </c>
    </row>
    <row r="1962" spans="1:13" x14ac:dyDescent="0.2">
      <c r="A1962">
        <v>2022</v>
      </c>
      <c r="B1962" s="1">
        <v>44782</v>
      </c>
      <c r="C1962" s="3">
        <f t="shared" si="60"/>
        <v>2022</v>
      </c>
      <c r="D1962" s="3">
        <f t="shared" si="61"/>
        <v>8</v>
      </c>
      <c r="E1962" s="2">
        <v>0.6958333333333333</v>
      </c>
      <c r="F1962" t="s">
        <v>48</v>
      </c>
      <c r="G1962" t="s">
        <v>49</v>
      </c>
      <c r="H1962" t="s">
        <v>766</v>
      </c>
      <c r="I1962" t="s">
        <v>582</v>
      </c>
      <c r="J1962" t="s">
        <v>555</v>
      </c>
      <c r="K1962" t="s">
        <v>762</v>
      </c>
      <c r="L1962" t="s">
        <v>803</v>
      </c>
    </row>
    <row r="1963" spans="1:13" x14ac:dyDescent="0.2">
      <c r="A1963">
        <v>2022</v>
      </c>
      <c r="B1963" s="1">
        <v>44783</v>
      </c>
      <c r="C1963" s="3">
        <f t="shared" si="60"/>
        <v>2022</v>
      </c>
      <c r="D1963" s="3">
        <f t="shared" si="61"/>
        <v>8</v>
      </c>
      <c r="E1963" s="2">
        <v>0.8305555555555556</v>
      </c>
      <c r="F1963" t="s">
        <v>12</v>
      </c>
      <c r="G1963" t="s">
        <v>13</v>
      </c>
      <c r="H1963" t="s">
        <v>780</v>
      </c>
      <c r="I1963" t="s">
        <v>334</v>
      </c>
      <c r="J1963" t="s">
        <v>555</v>
      </c>
      <c r="K1963" t="s">
        <v>862</v>
      </c>
      <c r="L1963" t="s">
        <v>842</v>
      </c>
      <c r="M1963" t="s">
        <v>675</v>
      </c>
    </row>
    <row r="1964" spans="1:13" x14ac:dyDescent="0.2">
      <c r="A1964">
        <v>2022</v>
      </c>
      <c r="B1964" s="1">
        <v>44783</v>
      </c>
      <c r="C1964" s="3">
        <f t="shared" si="60"/>
        <v>2022</v>
      </c>
      <c r="D1964" s="3">
        <f t="shared" si="61"/>
        <v>8</v>
      </c>
      <c r="E1964" s="2">
        <v>5.9027777777777776E-2</v>
      </c>
      <c r="F1964" t="s">
        <v>104</v>
      </c>
      <c r="G1964" t="s">
        <v>105</v>
      </c>
      <c r="H1964" t="s">
        <v>780</v>
      </c>
      <c r="I1964" t="s">
        <v>8</v>
      </c>
      <c r="J1964" t="s">
        <v>592</v>
      </c>
      <c r="K1964" t="s">
        <v>862</v>
      </c>
    </row>
    <row r="1965" spans="1:13" x14ac:dyDescent="0.2">
      <c r="A1965">
        <v>2022</v>
      </c>
      <c r="B1965" s="1">
        <v>44788</v>
      </c>
      <c r="C1965" s="3">
        <f t="shared" si="60"/>
        <v>2022</v>
      </c>
      <c r="D1965" s="3">
        <f t="shared" si="61"/>
        <v>8</v>
      </c>
      <c r="E1965" s="2">
        <v>0.98819444444444449</v>
      </c>
      <c r="F1965" t="s">
        <v>676</v>
      </c>
      <c r="G1965" t="s">
        <v>677</v>
      </c>
      <c r="H1965" t="s">
        <v>834</v>
      </c>
      <c r="I1965" t="s">
        <v>648</v>
      </c>
      <c r="J1965" t="s">
        <v>592</v>
      </c>
      <c r="K1965" t="s">
        <v>762</v>
      </c>
      <c r="L1965" t="s">
        <v>803</v>
      </c>
    </row>
    <row r="1966" spans="1:13" x14ac:dyDescent="0.2">
      <c r="A1966">
        <v>2022</v>
      </c>
      <c r="B1966" s="1">
        <v>44791</v>
      </c>
      <c r="C1966" s="3">
        <f t="shared" si="60"/>
        <v>2022</v>
      </c>
      <c r="D1966" s="3">
        <f t="shared" si="61"/>
        <v>8</v>
      </c>
      <c r="E1966" s="2">
        <v>0.75347222222222221</v>
      </c>
      <c r="F1966" t="s">
        <v>48</v>
      </c>
      <c r="G1966" t="s">
        <v>49</v>
      </c>
      <c r="H1966" t="s">
        <v>766</v>
      </c>
      <c r="I1966" t="s">
        <v>582</v>
      </c>
      <c r="J1966" t="s">
        <v>602</v>
      </c>
      <c r="K1966" t="s">
        <v>762</v>
      </c>
      <c r="L1966" t="s">
        <v>803</v>
      </c>
    </row>
    <row r="1967" spans="1:13" x14ac:dyDescent="0.2">
      <c r="A1967">
        <v>2022</v>
      </c>
      <c r="B1967" s="1">
        <v>44795</v>
      </c>
      <c r="C1967" s="3">
        <f t="shared" si="60"/>
        <v>2022</v>
      </c>
      <c r="D1967" s="3">
        <f t="shared" si="61"/>
        <v>8</v>
      </c>
      <c r="E1967" s="2">
        <v>0.53194444444444444</v>
      </c>
      <c r="F1967" t="s">
        <v>12</v>
      </c>
      <c r="G1967" t="s">
        <v>13</v>
      </c>
      <c r="H1967" t="s">
        <v>780</v>
      </c>
      <c r="I1967" t="s">
        <v>334</v>
      </c>
      <c r="J1967" t="s">
        <v>592</v>
      </c>
      <c r="K1967" t="s">
        <v>762</v>
      </c>
      <c r="L1967" t="s">
        <v>803</v>
      </c>
    </row>
    <row r="1968" spans="1:13" x14ac:dyDescent="0.2">
      <c r="A1968">
        <v>2022</v>
      </c>
      <c r="B1968" s="1">
        <v>44795</v>
      </c>
      <c r="C1968" s="3">
        <f t="shared" si="60"/>
        <v>2022</v>
      </c>
      <c r="D1968" s="3">
        <f t="shared" si="61"/>
        <v>8</v>
      </c>
      <c r="E1968" s="2">
        <v>0.86111111111111116</v>
      </c>
      <c r="F1968" t="s">
        <v>12</v>
      </c>
      <c r="G1968" t="s">
        <v>13</v>
      </c>
      <c r="H1968" t="s">
        <v>780</v>
      </c>
      <c r="I1968" t="s">
        <v>334</v>
      </c>
      <c r="J1968" t="s">
        <v>592</v>
      </c>
      <c r="K1968" t="s">
        <v>862</v>
      </c>
    </row>
    <row r="1969" spans="1:13" x14ac:dyDescent="0.2">
      <c r="A1969">
        <v>2022</v>
      </c>
      <c r="B1969" s="1">
        <v>44800</v>
      </c>
      <c r="C1969" s="3">
        <f t="shared" si="60"/>
        <v>2022</v>
      </c>
      <c r="D1969" s="3">
        <f t="shared" si="61"/>
        <v>8</v>
      </c>
      <c r="E1969" s="2">
        <v>9.7916666666666666E-2</v>
      </c>
      <c r="F1969" t="s">
        <v>232</v>
      </c>
      <c r="G1969" t="s">
        <v>233</v>
      </c>
      <c r="H1969" t="s">
        <v>767</v>
      </c>
      <c r="I1969" t="s">
        <v>34</v>
      </c>
      <c r="J1969" t="s">
        <v>602</v>
      </c>
      <c r="K1969" t="s">
        <v>762</v>
      </c>
      <c r="L1969" t="s">
        <v>803</v>
      </c>
    </row>
    <row r="1970" spans="1:13" x14ac:dyDescent="0.2">
      <c r="A1970">
        <v>2022</v>
      </c>
      <c r="B1970" s="1">
        <v>44801</v>
      </c>
      <c r="C1970" s="3">
        <f t="shared" si="60"/>
        <v>2022</v>
      </c>
      <c r="D1970" s="3">
        <f t="shared" si="61"/>
        <v>8</v>
      </c>
      <c r="E1970" s="2">
        <v>0.2076388888888889</v>
      </c>
      <c r="F1970" t="s">
        <v>32</v>
      </c>
      <c r="G1970" t="s">
        <v>33</v>
      </c>
      <c r="H1970" t="s">
        <v>767</v>
      </c>
      <c r="I1970" t="s">
        <v>34</v>
      </c>
      <c r="J1970" t="s">
        <v>602</v>
      </c>
      <c r="K1970" t="s">
        <v>762</v>
      </c>
      <c r="L1970" t="s">
        <v>803</v>
      </c>
    </row>
    <row r="1971" spans="1:13" x14ac:dyDescent="0.2">
      <c r="A1971">
        <v>2022</v>
      </c>
      <c r="B1971" s="1">
        <v>44802</v>
      </c>
      <c r="C1971" s="3">
        <f t="shared" si="60"/>
        <v>2022</v>
      </c>
      <c r="D1971" s="3">
        <f t="shared" si="61"/>
        <v>8</v>
      </c>
      <c r="E1971" s="2">
        <v>0.625</v>
      </c>
      <c r="F1971" t="s">
        <v>89</v>
      </c>
      <c r="G1971" t="s">
        <v>90</v>
      </c>
      <c r="H1971" t="s">
        <v>770</v>
      </c>
      <c r="I1971" t="s">
        <v>582</v>
      </c>
      <c r="J1971" t="s">
        <v>555</v>
      </c>
      <c r="K1971" t="s">
        <v>862</v>
      </c>
      <c r="L1971" t="s">
        <v>842</v>
      </c>
      <c r="M1971" t="s">
        <v>678</v>
      </c>
    </row>
    <row r="1972" spans="1:13" x14ac:dyDescent="0.2">
      <c r="A1972">
        <v>2022</v>
      </c>
      <c r="B1972" s="1">
        <v>44802</v>
      </c>
      <c r="C1972" s="3">
        <f t="shared" si="60"/>
        <v>2022</v>
      </c>
      <c r="D1972" s="3">
        <f t="shared" si="61"/>
        <v>8</v>
      </c>
      <c r="E1972" s="2">
        <v>0.74305555555555558</v>
      </c>
      <c r="F1972" t="s">
        <v>89</v>
      </c>
      <c r="G1972" t="s">
        <v>90</v>
      </c>
      <c r="H1972" t="s">
        <v>770</v>
      </c>
      <c r="I1972" t="s">
        <v>582</v>
      </c>
      <c r="J1972" t="s">
        <v>555</v>
      </c>
      <c r="K1972" t="s">
        <v>862</v>
      </c>
      <c r="L1972" t="s">
        <v>842</v>
      </c>
      <c r="M1972" t="s">
        <v>678</v>
      </c>
    </row>
    <row r="1973" spans="1:13" x14ac:dyDescent="0.2">
      <c r="A1973">
        <v>2022</v>
      </c>
      <c r="B1973" s="1">
        <v>44805</v>
      </c>
      <c r="C1973" s="3">
        <f t="shared" si="60"/>
        <v>2022</v>
      </c>
      <c r="D1973" s="3">
        <f t="shared" si="61"/>
        <v>9</v>
      </c>
      <c r="E1973" s="2">
        <v>0.625</v>
      </c>
      <c r="F1973" t="s">
        <v>44</v>
      </c>
      <c r="G1973" t="s">
        <v>45</v>
      </c>
      <c r="H1973" t="s">
        <v>777</v>
      </c>
      <c r="I1973" t="s">
        <v>117</v>
      </c>
      <c r="J1973" t="s">
        <v>666</v>
      </c>
      <c r="K1973" t="s">
        <v>862</v>
      </c>
    </row>
    <row r="1974" spans="1:13" x14ac:dyDescent="0.2">
      <c r="A1974">
        <v>2022</v>
      </c>
      <c r="B1974" s="1">
        <v>44808</v>
      </c>
      <c r="C1974" s="3">
        <f t="shared" si="60"/>
        <v>2022</v>
      </c>
      <c r="D1974" s="3">
        <f t="shared" si="61"/>
        <v>9</v>
      </c>
      <c r="E1974" s="2">
        <v>0.66666666666666663</v>
      </c>
      <c r="F1974" t="s">
        <v>12</v>
      </c>
      <c r="G1974" t="s">
        <v>13</v>
      </c>
      <c r="H1974" t="s">
        <v>780</v>
      </c>
      <c r="I1974" t="s">
        <v>334</v>
      </c>
      <c r="J1974" t="s">
        <v>555</v>
      </c>
      <c r="K1974" t="s">
        <v>862</v>
      </c>
      <c r="L1974" t="s">
        <v>842</v>
      </c>
      <c r="M1974" t="s">
        <v>679</v>
      </c>
    </row>
    <row r="1975" spans="1:13" x14ac:dyDescent="0.2">
      <c r="A1975">
        <v>2022</v>
      </c>
      <c r="B1975" s="1">
        <v>44809</v>
      </c>
      <c r="C1975" s="3">
        <f t="shared" si="60"/>
        <v>2022</v>
      </c>
      <c r="D1975" s="3">
        <f t="shared" si="61"/>
        <v>9</v>
      </c>
      <c r="E1975" s="2">
        <v>0.25347222222222221</v>
      </c>
      <c r="F1975" t="s">
        <v>44</v>
      </c>
      <c r="G1975" t="s">
        <v>45</v>
      </c>
      <c r="H1975" t="s">
        <v>777</v>
      </c>
      <c r="I1975" t="s">
        <v>117</v>
      </c>
      <c r="J1975" t="s">
        <v>666</v>
      </c>
      <c r="K1975" t="s">
        <v>862</v>
      </c>
      <c r="L1975" t="s">
        <v>844</v>
      </c>
      <c r="M1975" t="s">
        <v>680</v>
      </c>
    </row>
    <row r="1976" spans="1:13" x14ac:dyDescent="0.2">
      <c r="A1976">
        <v>2022</v>
      </c>
      <c r="B1976" s="1">
        <v>44810</v>
      </c>
      <c r="C1976" s="3">
        <f t="shared" si="60"/>
        <v>2022</v>
      </c>
      <c r="D1976" s="3">
        <f t="shared" si="61"/>
        <v>9</v>
      </c>
      <c r="E1976" s="2">
        <v>0.44027777777777777</v>
      </c>
      <c r="F1976" t="s">
        <v>44</v>
      </c>
      <c r="G1976" t="s">
        <v>45</v>
      </c>
      <c r="H1976" t="s">
        <v>777</v>
      </c>
      <c r="I1976" t="s">
        <v>117</v>
      </c>
      <c r="J1976" t="s">
        <v>666</v>
      </c>
      <c r="K1976" t="s">
        <v>862</v>
      </c>
      <c r="L1976" t="s">
        <v>844</v>
      </c>
      <c r="M1976" t="s">
        <v>680</v>
      </c>
    </row>
    <row r="1977" spans="1:13" x14ac:dyDescent="0.2">
      <c r="A1977">
        <v>2022</v>
      </c>
      <c r="B1977" s="1">
        <v>44810</v>
      </c>
      <c r="C1977" s="3">
        <f t="shared" si="60"/>
        <v>2022</v>
      </c>
      <c r="D1977" s="3">
        <f t="shared" si="61"/>
        <v>9</v>
      </c>
      <c r="E1977" s="2">
        <v>0.66666666666666663</v>
      </c>
      <c r="F1977" t="s">
        <v>44</v>
      </c>
      <c r="G1977" t="s">
        <v>45</v>
      </c>
      <c r="H1977" t="s">
        <v>777</v>
      </c>
      <c r="I1977" t="s">
        <v>117</v>
      </c>
      <c r="J1977" t="s">
        <v>666</v>
      </c>
      <c r="K1977" t="s">
        <v>862</v>
      </c>
      <c r="L1977" t="s">
        <v>844</v>
      </c>
      <c r="M1977" t="s">
        <v>680</v>
      </c>
    </row>
    <row r="1978" spans="1:13" x14ac:dyDescent="0.2">
      <c r="A1978">
        <v>2022</v>
      </c>
      <c r="B1978" s="1">
        <v>44810</v>
      </c>
      <c r="C1978" s="3">
        <f t="shared" si="60"/>
        <v>2022</v>
      </c>
      <c r="D1978" s="3">
        <f t="shared" si="61"/>
        <v>9</v>
      </c>
      <c r="E1978" s="2">
        <v>0.70833333333333337</v>
      </c>
      <c r="F1978" t="s">
        <v>580</v>
      </c>
      <c r="G1978" t="s">
        <v>581</v>
      </c>
      <c r="H1978" t="s">
        <v>777</v>
      </c>
      <c r="I1978" t="s">
        <v>117</v>
      </c>
      <c r="J1978" t="s">
        <v>666</v>
      </c>
      <c r="K1978" t="s">
        <v>862</v>
      </c>
      <c r="L1978" t="s">
        <v>844</v>
      </c>
      <c r="M1978" t="s">
        <v>680</v>
      </c>
    </row>
    <row r="1979" spans="1:13" x14ac:dyDescent="0.2">
      <c r="A1979">
        <v>2022</v>
      </c>
      <c r="B1979" s="1">
        <v>44810</v>
      </c>
      <c r="C1979" s="3">
        <f t="shared" si="60"/>
        <v>2022</v>
      </c>
      <c r="D1979" s="3">
        <f t="shared" si="61"/>
        <v>9</v>
      </c>
      <c r="E1979" s="2">
        <v>0.80555555555555558</v>
      </c>
      <c r="F1979" t="s">
        <v>269</v>
      </c>
      <c r="G1979" t="s">
        <v>270</v>
      </c>
      <c r="H1979" t="s">
        <v>778</v>
      </c>
      <c r="I1979" t="s">
        <v>117</v>
      </c>
      <c r="J1979" t="s">
        <v>666</v>
      </c>
      <c r="K1979" t="s">
        <v>862</v>
      </c>
      <c r="L1979" t="s">
        <v>844</v>
      </c>
      <c r="M1979" t="s">
        <v>680</v>
      </c>
    </row>
    <row r="1980" spans="1:13" x14ac:dyDescent="0.2">
      <c r="A1980">
        <v>2022</v>
      </c>
      <c r="B1980" s="1">
        <v>44811</v>
      </c>
      <c r="C1980" s="3">
        <f t="shared" si="60"/>
        <v>2022</v>
      </c>
      <c r="D1980" s="3">
        <f t="shared" si="61"/>
        <v>9</v>
      </c>
      <c r="E1980" s="2">
        <v>0.47986111111111113</v>
      </c>
      <c r="F1980" t="s">
        <v>44</v>
      </c>
      <c r="G1980" t="s">
        <v>45</v>
      </c>
      <c r="H1980" t="s">
        <v>777</v>
      </c>
      <c r="I1980" t="s">
        <v>117</v>
      </c>
      <c r="J1980" t="s">
        <v>666</v>
      </c>
      <c r="K1980" t="s">
        <v>862</v>
      </c>
      <c r="L1980" t="s">
        <v>844</v>
      </c>
      <c r="M1980" t="s">
        <v>680</v>
      </c>
    </row>
    <row r="1981" spans="1:13" x14ac:dyDescent="0.2">
      <c r="A1981">
        <v>2022</v>
      </c>
      <c r="B1981" s="1">
        <v>44811</v>
      </c>
      <c r="C1981" s="3">
        <f t="shared" si="60"/>
        <v>2022</v>
      </c>
      <c r="D1981" s="3">
        <f t="shared" si="61"/>
        <v>9</v>
      </c>
      <c r="E1981" s="2">
        <v>0.66666666666666663</v>
      </c>
      <c r="F1981" t="s">
        <v>44</v>
      </c>
      <c r="G1981" t="s">
        <v>45</v>
      </c>
      <c r="H1981" t="s">
        <v>777</v>
      </c>
      <c r="I1981" t="s">
        <v>117</v>
      </c>
      <c r="J1981" t="s">
        <v>666</v>
      </c>
      <c r="K1981" t="s">
        <v>862</v>
      </c>
      <c r="L1981" t="s">
        <v>844</v>
      </c>
      <c r="M1981" t="s">
        <v>680</v>
      </c>
    </row>
    <row r="1982" spans="1:13" x14ac:dyDescent="0.2">
      <c r="A1982">
        <v>2022</v>
      </c>
      <c r="B1982" s="1">
        <v>44811</v>
      </c>
      <c r="C1982" s="3">
        <f t="shared" si="60"/>
        <v>2022</v>
      </c>
      <c r="D1982" s="3">
        <f t="shared" si="61"/>
        <v>9</v>
      </c>
      <c r="E1982" s="2">
        <v>0.70833333333333337</v>
      </c>
      <c r="F1982" t="s">
        <v>580</v>
      </c>
      <c r="G1982" t="s">
        <v>581</v>
      </c>
      <c r="H1982" t="s">
        <v>777</v>
      </c>
      <c r="I1982" t="s">
        <v>117</v>
      </c>
      <c r="J1982" t="s">
        <v>666</v>
      </c>
      <c r="K1982" t="s">
        <v>862</v>
      </c>
      <c r="L1982" t="s">
        <v>844</v>
      </c>
      <c r="M1982" t="s">
        <v>680</v>
      </c>
    </row>
    <row r="1983" spans="1:13" x14ac:dyDescent="0.2">
      <c r="A1983">
        <v>2022</v>
      </c>
      <c r="B1983" s="1">
        <v>44812</v>
      </c>
      <c r="C1983" s="3">
        <f t="shared" si="60"/>
        <v>2022</v>
      </c>
      <c r="D1983" s="3">
        <f t="shared" si="61"/>
        <v>9</v>
      </c>
      <c r="E1983" s="2">
        <v>0.45277777777777778</v>
      </c>
      <c r="F1983" t="s">
        <v>44</v>
      </c>
      <c r="G1983" t="s">
        <v>45</v>
      </c>
      <c r="H1983" t="s">
        <v>777</v>
      </c>
      <c r="I1983" t="s">
        <v>117</v>
      </c>
      <c r="J1983" t="s">
        <v>666</v>
      </c>
      <c r="K1983" t="s">
        <v>862</v>
      </c>
      <c r="L1983" t="s">
        <v>844</v>
      </c>
      <c r="M1983" t="s">
        <v>680</v>
      </c>
    </row>
    <row r="1984" spans="1:13" x14ac:dyDescent="0.2">
      <c r="A1984">
        <v>2022</v>
      </c>
      <c r="B1984" s="1">
        <v>44812</v>
      </c>
      <c r="C1984" s="3">
        <f t="shared" si="60"/>
        <v>2022</v>
      </c>
      <c r="D1984" s="3">
        <f t="shared" si="61"/>
        <v>9</v>
      </c>
      <c r="E1984" s="2">
        <v>0.49583333333333335</v>
      </c>
      <c r="F1984" t="s">
        <v>44</v>
      </c>
      <c r="G1984" t="s">
        <v>45</v>
      </c>
      <c r="H1984" t="s">
        <v>777</v>
      </c>
      <c r="I1984" t="s">
        <v>117</v>
      </c>
      <c r="J1984" t="s">
        <v>666</v>
      </c>
      <c r="K1984" t="s">
        <v>862</v>
      </c>
      <c r="L1984" t="s">
        <v>844</v>
      </c>
      <c r="M1984" t="s">
        <v>680</v>
      </c>
    </row>
    <row r="1985" spans="1:13" x14ac:dyDescent="0.2">
      <c r="A1985">
        <v>2022</v>
      </c>
      <c r="B1985" s="1">
        <v>44812</v>
      </c>
      <c r="C1985" s="3">
        <f t="shared" si="60"/>
        <v>2022</v>
      </c>
      <c r="D1985" s="3">
        <f t="shared" si="61"/>
        <v>9</v>
      </c>
      <c r="E1985" s="2">
        <v>0.70833333333333337</v>
      </c>
      <c r="F1985" t="s">
        <v>580</v>
      </c>
      <c r="G1985" t="s">
        <v>581</v>
      </c>
      <c r="H1985" t="s">
        <v>777</v>
      </c>
      <c r="I1985" t="s">
        <v>117</v>
      </c>
      <c r="J1985" t="s">
        <v>666</v>
      </c>
      <c r="K1985" t="s">
        <v>862</v>
      </c>
      <c r="L1985" t="s">
        <v>844</v>
      </c>
      <c r="M1985" t="s">
        <v>680</v>
      </c>
    </row>
    <row r="1986" spans="1:13" x14ac:dyDescent="0.2">
      <c r="A1986">
        <v>2022</v>
      </c>
      <c r="B1986" s="1">
        <v>44813</v>
      </c>
      <c r="C1986" s="3">
        <f t="shared" si="60"/>
        <v>2022</v>
      </c>
      <c r="D1986" s="3">
        <f t="shared" si="61"/>
        <v>9</v>
      </c>
      <c r="E1986" s="2">
        <v>0.66666666666666663</v>
      </c>
      <c r="F1986" t="s">
        <v>44</v>
      </c>
      <c r="G1986" t="s">
        <v>45</v>
      </c>
      <c r="H1986" t="s">
        <v>777</v>
      </c>
      <c r="I1986" t="s">
        <v>117</v>
      </c>
      <c r="J1986" t="s">
        <v>666</v>
      </c>
      <c r="K1986" t="s">
        <v>862</v>
      </c>
      <c r="L1986" t="s">
        <v>844</v>
      </c>
      <c r="M1986" t="s">
        <v>680</v>
      </c>
    </row>
    <row r="1987" spans="1:13" x14ac:dyDescent="0.2">
      <c r="A1987">
        <v>2022</v>
      </c>
      <c r="B1987" s="1">
        <v>44815</v>
      </c>
      <c r="C1987" s="3">
        <f t="shared" ref="C1987:C2050" si="62">YEAR(B1987)</f>
        <v>2022</v>
      </c>
      <c r="D1987" s="3">
        <f t="shared" ref="D1987:D2050" si="63">MONTH(B1987)</f>
        <v>9</v>
      </c>
      <c r="E1987" s="2">
        <v>0.7631944444444444</v>
      </c>
      <c r="F1987" t="s">
        <v>12</v>
      </c>
      <c r="G1987" t="s">
        <v>13</v>
      </c>
      <c r="H1987" t="s">
        <v>780</v>
      </c>
      <c r="I1987" t="s">
        <v>334</v>
      </c>
      <c r="J1987" t="s">
        <v>592</v>
      </c>
      <c r="K1987" t="s">
        <v>762</v>
      </c>
      <c r="L1987" t="s">
        <v>803</v>
      </c>
    </row>
    <row r="1988" spans="1:13" x14ac:dyDescent="0.2">
      <c r="A1988">
        <v>2022</v>
      </c>
      <c r="B1988" s="1">
        <v>44817</v>
      </c>
      <c r="C1988" s="3">
        <f t="shared" si="62"/>
        <v>2022</v>
      </c>
      <c r="D1988" s="3">
        <f t="shared" si="63"/>
        <v>9</v>
      </c>
      <c r="E1988" s="2">
        <v>0.82986111111111116</v>
      </c>
      <c r="F1988" t="s">
        <v>12</v>
      </c>
      <c r="G1988" t="s">
        <v>13</v>
      </c>
      <c r="H1988" t="s">
        <v>780</v>
      </c>
      <c r="I1988" t="s">
        <v>334</v>
      </c>
      <c r="J1988" t="s">
        <v>592</v>
      </c>
      <c r="K1988" t="s">
        <v>862</v>
      </c>
    </row>
    <row r="1989" spans="1:13" x14ac:dyDescent="0.2">
      <c r="A1989">
        <v>2022</v>
      </c>
      <c r="B1989" s="1">
        <v>44819</v>
      </c>
      <c r="C1989" s="3">
        <f t="shared" si="62"/>
        <v>2022</v>
      </c>
      <c r="D1989" s="3">
        <f t="shared" si="63"/>
        <v>9</v>
      </c>
      <c r="E1989" s="2">
        <v>0.82777777777777772</v>
      </c>
      <c r="F1989" t="s">
        <v>12</v>
      </c>
      <c r="G1989" t="s">
        <v>13</v>
      </c>
      <c r="H1989" t="s">
        <v>780</v>
      </c>
      <c r="I1989" t="s">
        <v>334</v>
      </c>
      <c r="J1989" t="s">
        <v>592</v>
      </c>
      <c r="K1989" t="s">
        <v>762</v>
      </c>
      <c r="L1989" t="s">
        <v>803</v>
      </c>
    </row>
    <row r="1990" spans="1:13" x14ac:dyDescent="0.2">
      <c r="A1990">
        <v>2022</v>
      </c>
      <c r="B1990" s="1">
        <v>44820</v>
      </c>
      <c r="C1990" s="3">
        <f t="shared" si="62"/>
        <v>2022</v>
      </c>
      <c r="D1990" s="3">
        <f t="shared" si="63"/>
        <v>9</v>
      </c>
      <c r="E1990" s="2">
        <v>0.77083333333333337</v>
      </c>
      <c r="F1990" t="s">
        <v>610</v>
      </c>
      <c r="G1990" t="s">
        <v>611</v>
      </c>
      <c r="H1990" t="s">
        <v>778</v>
      </c>
      <c r="I1990" t="s">
        <v>117</v>
      </c>
      <c r="J1990" t="s">
        <v>809</v>
      </c>
      <c r="K1990" t="s">
        <v>762</v>
      </c>
      <c r="L1990" t="s">
        <v>803</v>
      </c>
    </row>
    <row r="1991" spans="1:13" x14ac:dyDescent="0.2">
      <c r="A1991">
        <v>2022</v>
      </c>
      <c r="B1991" s="1">
        <v>44832</v>
      </c>
      <c r="C1991" s="3">
        <f t="shared" si="62"/>
        <v>2022</v>
      </c>
      <c r="D1991" s="3">
        <f t="shared" si="63"/>
        <v>9</v>
      </c>
      <c r="E1991" s="2">
        <v>0.625</v>
      </c>
      <c r="F1991" t="s">
        <v>93</v>
      </c>
      <c r="G1991" t="s">
        <v>94</v>
      </c>
      <c r="H1991" t="s">
        <v>772</v>
      </c>
      <c r="I1991" t="s">
        <v>8</v>
      </c>
      <c r="J1991" t="s">
        <v>555</v>
      </c>
      <c r="K1991" t="s">
        <v>862</v>
      </c>
      <c r="L1991" t="s">
        <v>845</v>
      </c>
      <c r="M1991" t="s">
        <v>681</v>
      </c>
    </row>
    <row r="1992" spans="1:13" x14ac:dyDescent="0.2">
      <c r="A1992">
        <v>2022</v>
      </c>
      <c r="B1992" s="1">
        <v>44832</v>
      </c>
      <c r="C1992" s="3">
        <f t="shared" si="62"/>
        <v>2022</v>
      </c>
      <c r="D1992" s="3">
        <f t="shared" si="63"/>
        <v>9</v>
      </c>
      <c r="E1992" s="2">
        <v>0.625</v>
      </c>
      <c r="F1992" t="s">
        <v>93</v>
      </c>
      <c r="G1992" t="s">
        <v>94</v>
      </c>
      <c r="H1992" t="s">
        <v>772</v>
      </c>
      <c r="I1992" t="s">
        <v>8</v>
      </c>
      <c r="J1992" t="s">
        <v>555</v>
      </c>
      <c r="K1992" t="s">
        <v>862</v>
      </c>
      <c r="L1992" t="s">
        <v>845</v>
      </c>
      <c r="M1992" t="s">
        <v>681</v>
      </c>
    </row>
    <row r="1993" spans="1:13" x14ac:dyDescent="0.2">
      <c r="A1993">
        <v>2022</v>
      </c>
      <c r="B1993" s="1">
        <v>44832</v>
      </c>
      <c r="C1993" s="3">
        <f t="shared" si="62"/>
        <v>2022</v>
      </c>
      <c r="D1993" s="3">
        <f t="shared" si="63"/>
        <v>9</v>
      </c>
      <c r="E1993" s="2">
        <v>0.75</v>
      </c>
      <c r="F1993" t="s">
        <v>93</v>
      </c>
      <c r="G1993" t="s">
        <v>94</v>
      </c>
      <c r="H1993" t="s">
        <v>772</v>
      </c>
      <c r="I1993" t="s">
        <v>8</v>
      </c>
      <c r="J1993" t="s">
        <v>555</v>
      </c>
      <c r="K1993" t="s">
        <v>862</v>
      </c>
      <c r="L1993" t="s">
        <v>845</v>
      </c>
      <c r="M1993" t="s">
        <v>681</v>
      </c>
    </row>
    <row r="1994" spans="1:13" x14ac:dyDescent="0.2">
      <c r="A1994">
        <v>2022</v>
      </c>
      <c r="B1994" s="1">
        <v>44833</v>
      </c>
      <c r="C1994" s="3">
        <f t="shared" si="62"/>
        <v>2022</v>
      </c>
      <c r="D1994" s="3">
        <f t="shared" si="63"/>
        <v>9</v>
      </c>
      <c r="E1994" s="2">
        <v>0.14374999999999999</v>
      </c>
      <c r="F1994" t="s">
        <v>93</v>
      </c>
      <c r="G1994" t="s">
        <v>94</v>
      </c>
      <c r="H1994" t="s">
        <v>772</v>
      </c>
      <c r="I1994" t="s">
        <v>8</v>
      </c>
      <c r="J1994" t="s">
        <v>555</v>
      </c>
      <c r="K1994" t="s">
        <v>862</v>
      </c>
      <c r="L1994" t="s">
        <v>845</v>
      </c>
      <c r="M1994" t="s">
        <v>681</v>
      </c>
    </row>
    <row r="1995" spans="1:13" x14ac:dyDescent="0.2">
      <c r="A1995">
        <v>2022</v>
      </c>
      <c r="B1995" s="1">
        <v>44833</v>
      </c>
      <c r="C1995" s="3">
        <f t="shared" si="62"/>
        <v>2022</v>
      </c>
      <c r="D1995" s="3">
        <f t="shared" si="63"/>
        <v>9</v>
      </c>
      <c r="E1995" s="2">
        <v>0.16666666666666666</v>
      </c>
      <c r="F1995" t="s">
        <v>93</v>
      </c>
      <c r="G1995" t="s">
        <v>94</v>
      </c>
      <c r="H1995" t="s">
        <v>772</v>
      </c>
      <c r="I1995" t="s">
        <v>8</v>
      </c>
      <c r="J1995" t="s">
        <v>555</v>
      </c>
      <c r="K1995" t="s">
        <v>862</v>
      </c>
      <c r="L1995" t="s">
        <v>845</v>
      </c>
      <c r="M1995" t="s">
        <v>681</v>
      </c>
    </row>
    <row r="1996" spans="1:13" x14ac:dyDescent="0.2">
      <c r="A1996">
        <v>2022</v>
      </c>
      <c r="B1996" s="1">
        <v>44834</v>
      </c>
      <c r="C1996" s="3">
        <f t="shared" si="62"/>
        <v>2022</v>
      </c>
      <c r="D1996" s="3">
        <f t="shared" si="63"/>
        <v>9</v>
      </c>
      <c r="E1996" s="2">
        <v>0.11458333333333333</v>
      </c>
      <c r="F1996" t="s">
        <v>39</v>
      </c>
      <c r="G1996" t="s">
        <v>40</v>
      </c>
      <c r="H1996" t="s">
        <v>772</v>
      </c>
      <c r="I1996" t="s">
        <v>8</v>
      </c>
      <c r="J1996" t="s">
        <v>555</v>
      </c>
      <c r="K1996" t="s">
        <v>862</v>
      </c>
      <c r="L1996" t="s">
        <v>845</v>
      </c>
      <c r="M1996" t="s">
        <v>681</v>
      </c>
    </row>
    <row r="1997" spans="1:13" x14ac:dyDescent="0.2">
      <c r="A1997">
        <v>2022</v>
      </c>
      <c r="B1997" s="1">
        <v>44834</v>
      </c>
      <c r="C1997" s="3">
        <f t="shared" si="62"/>
        <v>2022</v>
      </c>
      <c r="D1997" s="3">
        <f t="shared" si="63"/>
        <v>9</v>
      </c>
      <c r="E1997" s="2">
        <v>0.57361111111111107</v>
      </c>
      <c r="F1997" t="s">
        <v>6</v>
      </c>
      <c r="G1997" t="s">
        <v>7</v>
      </c>
      <c r="H1997" t="s">
        <v>772</v>
      </c>
      <c r="I1997" t="s">
        <v>8</v>
      </c>
      <c r="J1997" t="s">
        <v>555</v>
      </c>
      <c r="K1997" t="s">
        <v>862</v>
      </c>
      <c r="L1997" t="s">
        <v>845</v>
      </c>
      <c r="M1997" t="s">
        <v>681</v>
      </c>
    </row>
    <row r="1998" spans="1:13" x14ac:dyDescent="0.2">
      <c r="A1998">
        <v>2022</v>
      </c>
      <c r="B1998" s="1">
        <v>44834</v>
      </c>
      <c r="C1998" s="3">
        <f t="shared" si="62"/>
        <v>2022</v>
      </c>
      <c r="D1998" s="3">
        <f t="shared" si="63"/>
        <v>9</v>
      </c>
      <c r="E1998" s="2">
        <v>0.77083333333333337</v>
      </c>
      <c r="F1998" t="s">
        <v>10</v>
      </c>
      <c r="G1998" t="s">
        <v>11</v>
      </c>
      <c r="H1998" t="s">
        <v>772</v>
      </c>
      <c r="I1998" t="s">
        <v>8</v>
      </c>
      <c r="J1998" t="s">
        <v>555</v>
      </c>
      <c r="K1998" t="s">
        <v>862</v>
      </c>
      <c r="L1998" t="s">
        <v>845</v>
      </c>
      <c r="M1998" t="s">
        <v>681</v>
      </c>
    </row>
    <row r="1999" spans="1:13" x14ac:dyDescent="0.2">
      <c r="A1999">
        <v>2022</v>
      </c>
      <c r="B1999" s="1">
        <v>44848</v>
      </c>
      <c r="C1999" s="3">
        <f t="shared" si="62"/>
        <v>2022</v>
      </c>
      <c r="D1999" s="3">
        <f t="shared" si="63"/>
        <v>10</v>
      </c>
      <c r="E1999" s="2">
        <v>0.55208333333333337</v>
      </c>
      <c r="F1999" t="s">
        <v>266</v>
      </c>
      <c r="G1999" t="s">
        <v>267</v>
      </c>
      <c r="H1999" t="s">
        <v>767</v>
      </c>
      <c r="I1999" t="s">
        <v>34</v>
      </c>
      <c r="J1999" t="s">
        <v>555</v>
      </c>
      <c r="K1999" t="s">
        <v>862</v>
      </c>
      <c r="L1999" t="s">
        <v>842</v>
      </c>
      <c r="M1999" t="s">
        <v>682</v>
      </c>
    </row>
    <row r="2000" spans="1:13" x14ac:dyDescent="0.2">
      <c r="A2000">
        <v>2022</v>
      </c>
      <c r="B2000" s="1">
        <v>44849</v>
      </c>
      <c r="C2000" s="3">
        <f t="shared" si="62"/>
        <v>2022</v>
      </c>
      <c r="D2000" s="3">
        <f t="shared" si="63"/>
        <v>10</v>
      </c>
      <c r="E2000" s="2">
        <v>0.41111111111111109</v>
      </c>
      <c r="F2000" t="s">
        <v>52</v>
      </c>
      <c r="G2000" t="s">
        <v>53</v>
      </c>
      <c r="H2000" t="s">
        <v>782</v>
      </c>
      <c r="I2000" t="s">
        <v>117</v>
      </c>
      <c r="J2000" t="s">
        <v>599</v>
      </c>
      <c r="K2000" t="s">
        <v>862</v>
      </c>
      <c r="L2000" t="s">
        <v>842</v>
      </c>
      <c r="M2000" t="s">
        <v>683</v>
      </c>
    </row>
    <row r="2001" spans="1:13" x14ac:dyDescent="0.2">
      <c r="A2001">
        <v>2022</v>
      </c>
      <c r="B2001" s="1">
        <v>44849</v>
      </c>
      <c r="C2001" s="3">
        <f t="shared" si="62"/>
        <v>2022</v>
      </c>
      <c r="D2001" s="3">
        <f t="shared" si="63"/>
        <v>10</v>
      </c>
      <c r="E2001" s="2">
        <v>0.83611111111111114</v>
      </c>
      <c r="F2001" t="s">
        <v>95</v>
      </c>
      <c r="G2001" t="s">
        <v>96</v>
      </c>
      <c r="H2001" t="s">
        <v>780</v>
      </c>
      <c r="I2001" t="s">
        <v>8</v>
      </c>
      <c r="J2001" t="s">
        <v>592</v>
      </c>
      <c r="K2001" t="s">
        <v>762</v>
      </c>
      <c r="L2001" t="s">
        <v>803</v>
      </c>
    </row>
    <row r="2002" spans="1:13" x14ac:dyDescent="0.2">
      <c r="A2002">
        <v>2022</v>
      </c>
      <c r="B2002" s="1">
        <v>44858</v>
      </c>
      <c r="C2002" s="3">
        <f t="shared" si="62"/>
        <v>2022</v>
      </c>
      <c r="D2002" s="3">
        <f t="shared" si="63"/>
        <v>10</v>
      </c>
      <c r="E2002" s="2">
        <v>0.68680555555555556</v>
      </c>
      <c r="F2002" t="s">
        <v>12</v>
      </c>
      <c r="G2002" t="s">
        <v>13</v>
      </c>
      <c r="H2002" t="s">
        <v>780</v>
      </c>
      <c r="I2002" t="s">
        <v>641</v>
      </c>
      <c r="J2002" t="s">
        <v>592</v>
      </c>
      <c r="K2002" t="s">
        <v>762</v>
      </c>
      <c r="L2002" t="s">
        <v>803</v>
      </c>
    </row>
    <row r="2003" spans="1:13" x14ac:dyDescent="0.2">
      <c r="A2003">
        <v>2022</v>
      </c>
      <c r="B2003" s="1">
        <v>44859</v>
      </c>
      <c r="C2003" s="3">
        <f t="shared" si="62"/>
        <v>2022</v>
      </c>
      <c r="D2003" s="3">
        <f t="shared" si="63"/>
        <v>10</v>
      </c>
      <c r="E2003" s="2">
        <v>7.2916666666666671E-2</v>
      </c>
      <c r="F2003" t="s">
        <v>12</v>
      </c>
      <c r="G2003" t="s">
        <v>13</v>
      </c>
      <c r="H2003" t="s">
        <v>780</v>
      </c>
      <c r="I2003" t="s">
        <v>334</v>
      </c>
      <c r="J2003" t="s">
        <v>555</v>
      </c>
      <c r="K2003" t="s">
        <v>762</v>
      </c>
      <c r="L2003" t="s">
        <v>803</v>
      </c>
    </row>
    <row r="2004" spans="1:13" x14ac:dyDescent="0.2">
      <c r="A2004">
        <v>2022</v>
      </c>
      <c r="B2004" s="1">
        <v>44860</v>
      </c>
      <c r="C2004" s="3">
        <f t="shared" si="62"/>
        <v>2022</v>
      </c>
      <c r="D2004" s="3">
        <f t="shared" si="63"/>
        <v>10</v>
      </c>
      <c r="E2004" s="2">
        <v>0.81388888888888888</v>
      </c>
      <c r="F2004" t="s">
        <v>12</v>
      </c>
      <c r="G2004" t="s">
        <v>13</v>
      </c>
      <c r="H2004" t="s">
        <v>780</v>
      </c>
      <c r="I2004" t="s">
        <v>334</v>
      </c>
      <c r="J2004" t="s">
        <v>602</v>
      </c>
      <c r="K2004" t="s">
        <v>762</v>
      </c>
      <c r="L2004" t="s">
        <v>803</v>
      </c>
    </row>
    <row r="2005" spans="1:13" x14ac:dyDescent="0.2">
      <c r="A2005">
        <v>2022</v>
      </c>
      <c r="B2005" s="1">
        <v>44868</v>
      </c>
      <c r="C2005" s="3">
        <f t="shared" si="62"/>
        <v>2022</v>
      </c>
      <c r="D2005" s="3">
        <f t="shared" si="63"/>
        <v>11</v>
      </c>
      <c r="E2005" s="2">
        <v>0.50486111111111109</v>
      </c>
      <c r="F2005" t="s">
        <v>145</v>
      </c>
      <c r="G2005" t="s">
        <v>146</v>
      </c>
      <c r="H2005" t="s">
        <v>778</v>
      </c>
      <c r="I2005" t="s">
        <v>117</v>
      </c>
      <c r="J2005" t="s">
        <v>592</v>
      </c>
      <c r="K2005" t="s">
        <v>762</v>
      </c>
      <c r="L2005" t="s">
        <v>803</v>
      </c>
    </row>
    <row r="2006" spans="1:13" x14ac:dyDescent="0.2">
      <c r="A2006">
        <v>2022</v>
      </c>
      <c r="B2006" s="1">
        <v>44869</v>
      </c>
      <c r="C2006" s="3">
        <f t="shared" si="62"/>
        <v>2022</v>
      </c>
      <c r="D2006" s="3">
        <f t="shared" si="63"/>
        <v>11</v>
      </c>
      <c r="E2006" s="2">
        <v>0.83680555555555558</v>
      </c>
      <c r="F2006" t="s">
        <v>145</v>
      </c>
      <c r="G2006" t="s">
        <v>146</v>
      </c>
      <c r="H2006" t="s">
        <v>778</v>
      </c>
      <c r="I2006" t="s">
        <v>117</v>
      </c>
      <c r="J2006" t="s">
        <v>555</v>
      </c>
      <c r="K2006" t="s">
        <v>862</v>
      </c>
      <c r="L2006" t="s">
        <v>842</v>
      </c>
      <c r="M2006" t="s">
        <v>684</v>
      </c>
    </row>
    <row r="2007" spans="1:13" x14ac:dyDescent="0.2">
      <c r="A2007">
        <v>2022</v>
      </c>
      <c r="B2007" s="1">
        <v>44870</v>
      </c>
      <c r="C2007" s="3">
        <f t="shared" si="62"/>
        <v>2022</v>
      </c>
      <c r="D2007" s="3">
        <f t="shared" si="63"/>
        <v>11</v>
      </c>
      <c r="E2007" s="2">
        <v>0.54166666666666663</v>
      </c>
      <c r="F2007" t="s">
        <v>89</v>
      </c>
      <c r="G2007" t="s">
        <v>90</v>
      </c>
      <c r="H2007" t="s">
        <v>770</v>
      </c>
      <c r="I2007" t="s">
        <v>582</v>
      </c>
      <c r="J2007" t="s">
        <v>555</v>
      </c>
      <c r="K2007" t="s">
        <v>862</v>
      </c>
      <c r="L2007" t="s">
        <v>842</v>
      </c>
      <c r="M2007" t="s">
        <v>685</v>
      </c>
    </row>
    <row r="2008" spans="1:13" x14ac:dyDescent="0.2">
      <c r="A2008">
        <v>2022</v>
      </c>
      <c r="B2008" s="1">
        <v>44870</v>
      </c>
      <c r="C2008" s="3">
        <f t="shared" si="62"/>
        <v>2022</v>
      </c>
      <c r="D2008" s="3">
        <f t="shared" si="63"/>
        <v>11</v>
      </c>
      <c r="E2008" s="2">
        <v>0.79166666666666663</v>
      </c>
      <c r="F2008" t="s">
        <v>121</v>
      </c>
      <c r="G2008" t="s">
        <v>122</v>
      </c>
      <c r="H2008" t="s">
        <v>770</v>
      </c>
      <c r="I2008" t="s">
        <v>672</v>
      </c>
      <c r="J2008" t="s">
        <v>555</v>
      </c>
      <c r="K2008" t="s">
        <v>862</v>
      </c>
      <c r="L2008" t="s">
        <v>842</v>
      </c>
      <c r="M2008" t="s">
        <v>685</v>
      </c>
    </row>
    <row r="2009" spans="1:13" x14ac:dyDescent="0.2">
      <c r="A2009">
        <v>2022</v>
      </c>
      <c r="B2009" s="1">
        <v>44870</v>
      </c>
      <c r="C2009" s="3">
        <f t="shared" si="62"/>
        <v>2022</v>
      </c>
      <c r="D2009" s="3">
        <f t="shared" si="63"/>
        <v>11</v>
      </c>
      <c r="E2009" s="2">
        <v>0.83125000000000004</v>
      </c>
      <c r="F2009" t="s">
        <v>89</v>
      </c>
      <c r="G2009" t="s">
        <v>90</v>
      </c>
      <c r="H2009" t="s">
        <v>770</v>
      </c>
      <c r="I2009" t="s">
        <v>582</v>
      </c>
      <c r="J2009" t="s">
        <v>555</v>
      </c>
      <c r="K2009" t="s">
        <v>862</v>
      </c>
      <c r="L2009" t="s">
        <v>842</v>
      </c>
      <c r="M2009" t="s">
        <v>685</v>
      </c>
    </row>
    <row r="2010" spans="1:13" x14ac:dyDescent="0.2">
      <c r="A2010">
        <v>2022</v>
      </c>
      <c r="B2010" s="1">
        <v>44873</v>
      </c>
      <c r="C2010" s="3">
        <f t="shared" si="62"/>
        <v>2022</v>
      </c>
      <c r="D2010" s="3">
        <f t="shared" si="63"/>
        <v>11</v>
      </c>
      <c r="E2010" s="2">
        <v>0.65833333333333333</v>
      </c>
      <c r="F2010" t="s">
        <v>12</v>
      </c>
      <c r="G2010" t="s">
        <v>13</v>
      </c>
      <c r="H2010" t="s">
        <v>780</v>
      </c>
      <c r="I2010" t="s">
        <v>334</v>
      </c>
      <c r="J2010" t="s">
        <v>592</v>
      </c>
      <c r="K2010" t="s">
        <v>762</v>
      </c>
      <c r="L2010" t="s">
        <v>803</v>
      </c>
    </row>
    <row r="2011" spans="1:13" x14ac:dyDescent="0.2">
      <c r="A2011">
        <v>2022</v>
      </c>
      <c r="B2011" s="1">
        <v>44875</v>
      </c>
      <c r="C2011" s="3">
        <f t="shared" si="62"/>
        <v>2022</v>
      </c>
      <c r="D2011" s="3">
        <f t="shared" si="63"/>
        <v>11</v>
      </c>
      <c r="E2011" s="2">
        <v>0.25</v>
      </c>
      <c r="F2011" t="s">
        <v>93</v>
      </c>
      <c r="G2011" t="s">
        <v>94</v>
      </c>
      <c r="H2011" t="s">
        <v>772</v>
      </c>
      <c r="I2011" t="s">
        <v>8</v>
      </c>
      <c r="J2011" t="s">
        <v>555</v>
      </c>
      <c r="K2011" t="s">
        <v>862</v>
      </c>
      <c r="L2011" t="s">
        <v>845</v>
      </c>
      <c r="M2011" t="s">
        <v>686</v>
      </c>
    </row>
    <row r="2012" spans="1:13" x14ac:dyDescent="0.2">
      <c r="A2012">
        <v>2022</v>
      </c>
      <c r="B2012" s="1">
        <v>44875</v>
      </c>
      <c r="C2012" s="3">
        <f t="shared" si="62"/>
        <v>2022</v>
      </c>
      <c r="D2012" s="3">
        <f t="shared" si="63"/>
        <v>11</v>
      </c>
      <c r="E2012" s="2">
        <v>0.46319444444444446</v>
      </c>
      <c r="F2012" t="s">
        <v>104</v>
      </c>
      <c r="G2012" t="s">
        <v>105</v>
      </c>
      <c r="H2012" t="s">
        <v>780</v>
      </c>
      <c r="I2012" t="s">
        <v>8</v>
      </c>
      <c r="J2012" t="s">
        <v>599</v>
      </c>
      <c r="K2012" t="s">
        <v>762</v>
      </c>
      <c r="L2012" t="s">
        <v>803</v>
      </c>
    </row>
    <row r="2013" spans="1:13" x14ac:dyDescent="0.2">
      <c r="A2013">
        <v>2022</v>
      </c>
      <c r="B2013" s="1">
        <v>44880</v>
      </c>
      <c r="C2013" s="3">
        <f t="shared" si="62"/>
        <v>2022</v>
      </c>
      <c r="D2013" s="3">
        <f t="shared" si="63"/>
        <v>11</v>
      </c>
      <c r="E2013" s="2">
        <v>0.4284722222222222</v>
      </c>
      <c r="F2013" t="s">
        <v>73</v>
      </c>
      <c r="G2013" t="s">
        <v>74</v>
      </c>
      <c r="H2013" t="s">
        <v>767</v>
      </c>
      <c r="I2013" t="s">
        <v>34</v>
      </c>
      <c r="J2013" t="s">
        <v>602</v>
      </c>
      <c r="K2013" t="s">
        <v>762</v>
      </c>
      <c r="L2013" t="s">
        <v>803</v>
      </c>
    </row>
    <row r="2014" spans="1:13" x14ac:dyDescent="0.2">
      <c r="A2014">
        <v>2022</v>
      </c>
      <c r="B2014" s="1">
        <v>44887</v>
      </c>
      <c r="C2014" s="3">
        <f t="shared" si="62"/>
        <v>2022</v>
      </c>
      <c r="D2014" s="3">
        <f t="shared" si="63"/>
        <v>11</v>
      </c>
      <c r="E2014" s="2">
        <v>0.41736111111111113</v>
      </c>
      <c r="F2014" t="s">
        <v>232</v>
      </c>
      <c r="G2014" t="s">
        <v>233</v>
      </c>
      <c r="H2014" t="s">
        <v>767</v>
      </c>
      <c r="I2014" t="s">
        <v>34</v>
      </c>
      <c r="J2014" t="s">
        <v>602</v>
      </c>
      <c r="K2014" t="s">
        <v>762</v>
      </c>
      <c r="L2014" t="s">
        <v>803</v>
      </c>
    </row>
    <row r="2015" spans="1:13" x14ac:dyDescent="0.2">
      <c r="A2015">
        <v>2022</v>
      </c>
      <c r="B2015" s="1">
        <v>44888</v>
      </c>
      <c r="C2015" s="3">
        <f t="shared" si="62"/>
        <v>2022</v>
      </c>
      <c r="D2015" s="3">
        <f t="shared" si="63"/>
        <v>11</v>
      </c>
      <c r="E2015" s="2">
        <v>0.53194444444444444</v>
      </c>
      <c r="F2015" t="s">
        <v>89</v>
      </c>
      <c r="G2015" t="s">
        <v>90</v>
      </c>
      <c r="H2015" t="s">
        <v>770</v>
      </c>
      <c r="I2015" t="s">
        <v>582</v>
      </c>
      <c r="J2015" t="s">
        <v>602</v>
      </c>
      <c r="K2015" t="s">
        <v>762</v>
      </c>
      <c r="L2015" t="s">
        <v>803</v>
      </c>
    </row>
    <row r="2016" spans="1:13" x14ac:dyDescent="0.2">
      <c r="A2016">
        <v>2022</v>
      </c>
      <c r="B2016" s="1">
        <v>44892</v>
      </c>
      <c r="C2016" s="3">
        <f t="shared" si="62"/>
        <v>2022</v>
      </c>
      <c r="D2016" s="3">
        <f t="shared" si="63"/>
        <v>11</v>
      </c>
      <c r="E2016" s="2">
        <v>0.72777777777777775</v>
      </c>
      <c r="F2016" t="s">
        <v>129</v>
      </c>
      <c r="G2016" t="s">
        <v>130</v>
      </c>
      <c r="H2016" t="s">
        <v>767</v>
      </c>
      <c r="I2016" t="s">
        <v>582</v>
      </c>
      <c r="J2016" t="s">
        <v>555</v>
      </c>
      <c r="K2016" t="s">
        <v>762</v>
      </c>
    </row>
    <row r="2017" spans="1:13" x14ac:dyDescent="0.2">
      <c r="A2017">
        <v>2022</v>
      </c>
      <c r="B2017" s="1">
        <v>44895</v>
      </c>
      <c r="C2017" s="3">
        <f t="shared" si="62"/>
        <v>2022</v>
      </c>
      <c r="D2017" s="3">
        <f t="shared" si="63"/>
        <v>11</v>
      </c>
      <c r="E2017" s="2">
        <v>0.14930555555555555</v>
      </c>
      <c r="F2017" t="s">
        <v>583</v>
      </c>
      <c r="G2017" t="s">
        <v>584</v>
      </c>
      <c r="H2017" t="s">
        <v>784</v>
      </c>
      <c r="I2017" t="s">
        <v>8</v>
      </c>
      <c r="J2017" t="s">
        <v>555</v>
      </c>
      <c r="K2017" t="s">
        <v>862</v>
      </c>
      <c r="L2017" t="s">
        <v>842</v>
      </c>
      <c r="M2017" t="s">
        <v>687</v>
      </c>
    </row>
    <row r="2018" spans="1:13" x14ac:dyDescent="0.2">
      <c r="A2018">
        <v>2022</v>
      </c>
      <c r="B2018" s="1">
        <v>44895</v>
      </c>
      <c r="C2018" s="3">
        <f t="shared" si="62"/>
        <v>2022</v>
      </c>
      <c r="D2018" s="3">
        <f t="shared" si="63"/>
        <v>11</v>
      </c>
      <c r="E2018" s="2">
        <v>0.78125</v>
      </c>
      <c r="F2018" t="s">
        <v>266</v>
      </c>
      <c r="G2018" t="s">
        <v>267</v>
      </c>
      <c r="H2018" t="s">
        <v>767</v>
      </c>
      <c r="I2018" t="s">
        <v>34</v>
      </c>
      <c r="J2018" t="s">
        <v>555</v>
      </c>
      <c r="K2018" t="s">
        <v>862</v>
      </c>
      <c r="L2018" t="s">
        <v>842</v>
      </c>
      <c r="M2018" t="s">
        <v>687</v>
      </c>
    </row>
    <row r="2019" spans="1:13" x14ac:dyDescent="0.2">
      <c r="A2019">
        <v>2022</v>
      </c>
      <c r="B2019" s="1">
        <v>44895</v>
      </c>
      <c r="C2019" s="3">
        <f t="shared" si="62"/>
        <v>2022</v>
      </c>
      <c r="D2019" s="3">
        <f t="shared" si="63"/>
        <v>11</v>
      </c>
      <c r="E2019" s="2">
        <v>0.10902777777777778</v>
      </c>
      <c r="F2019" t="s">
        <v>32</v>
      </c>
      <c r="G2019" t="s">
        <v>33</v>
      </c>
      <c r="H2019" t="s">
        <v>767</v>
      </c>
      <c r="I2019" t="s">
        <v>34</v>
      </c>
      <c r="J2019" t="s">
        <v>602</v>
      </c>
      <c r="K2019" t="s">
        <v>762</v>
      </c>
      <c r="L2019" t="s">
        <v>803</v>
      </c>
    </row>
    <row r="2020" spans="1:13" x14ac:dyDescent="0.2">
      <c r="A2020">
        <v>2022</v>
      </c>
      <c r="B2020" s="1">
        <v>44905</v>
      </c>
      <c r="C2020" s="3">
        <f t="shared" si="62"/>
        <v>2022</v>
      </c>
      <c r="D2020" s="3">
        <f t="shared" si="63"/>
        <v>12</v>
      </c>
      <c r="E2020" s="2">
        <v>5.1388888888888887E-2</v>
      </c>
      <c r="F2020" t="s">
        <v>73</v>
      </c>
      <c r="G2020" t="s">
        <v>74</v>
      </c>
      <c r="H2020" t="s">
        <v>767</v>
      </c>
      <c r="I2020" t="s">
        <v>34</v>
      </c>
      <c r="J2020" t="s">
        <v>599</v>
      </c>
      <c r="K2020" t="s">
        <v>762</v>
      </c>
      <c r="L2020" t="s">
        <v>803</v>
      </c>
    </row>
    <row r="2021" spans="1:13" x14ac:dyDescent="0.2">
      <c r="A2021">
        <v>2022</v>
      </c>
      <c r="B2021" s="1">
        <v>44909</v>
      </c>
      <c r="C2021" s="3">
        <f t="shared" si="62"/>
        <v>2022</v>
      </c>
      <c r="D2021" s="3">
        <f t="shared" si="63"/>
        <v>12</v>
      </c>
      <c r="E2021" s="2">
        <v>0.44583333333333336</v>
      </c>
      <c r="F2021" t="s">
        <v>93</v>
      </c>
      <c r="G2021" t="s">
        <v>94</v>
      </c>
      <c r="H2021" t="s">
        <v>772</v>
      </c>
      <c r="I2021" t="s">
        <v>8</v>
      </c>
      <c r="J2021" t="s">
        <v>602</v>
      </c>
      <c r="K2021" t="s">
        <v>862</v>
      </c>
      <c r="L2021" t="s">
        <v>842</v>
      </c>
      <c r="M2021" t="s">
        <v>688</v>
      </c>
    </row>
    <row r="2022" spans="1:13" x14ac:dyDescent="0.2">
      <c r="A2022">
        <v>2022</v>
      </c>
      <c r="B2022" s="1">
        <v>44911</v>
      </c>
      <c r="C2022" s="3">
        <f t="shared" si="62"/>
        <v>2022</v>
      </c>
      <c r="D2022" s="3">
        <f t="shared" si="63"/>
        <v>12</v>
      </c>
      <c r="E2022" s="2">
        <v>0.97916666666666663</v>
      </c>
      <c r="F2022" t="s">
        <v>689</v>
      </c>
      <c r="G2022" t="s">
        <v>690</v>
      </c>
      <c r="H2022" t="s">
        <v>767</v>
      </c>
      <c r="I2022" t="s">
        <v>34</v>
      </c>
      <c r="J2022" t="s">
        <v>593</v>
      </c>
      <c r="K2022" t="s">
        <v>862</v>
      </c>
      <c r="L2022" t="s">
        <v>843</v>
      </c>
      <c r="M2022" t="s">
        <v>691</v>
      </c>
    </row>
    <row r="2023" spans="1:13" x14ac:dyDescent="0.2">
      <c r="A2023">
        <v>2022</v>
      </c>
      <c r="B2023" s="1">
        <v>44917</v>
      </c>
      <c r="C2023" s="3">
        <f t="shared" si="62"/>
        <v>2022</v>
      </c>
      <c r="D2023" s="3">
        <f t="shared" si="63"/>
        <v>12</v>
      </c>
      <c r="E2023" s="2">
        <v>0.37777777777777777</v>
      </c>
      <c r="F2023" t="s">
        <v>692</v>
      </c>
      <c r="G2023" t="s">
        <v>693</v>
      </c>
      <c r="H2023" t="s">
        <v>787</v>
      </c>
      <c r="I2023" t="s">
        <v>8</v>
      </c>
      <c r="J2023" t="s">
        <v>799</v>
      </c>
      <c r="K2023" t="s">
        <v>862</v>
      </c>
      <c r="L2023" t="s">
        <v>843</v>
      </c>
    </row>
    <row r="2024" spans="1:13" x14ac:dyDescent="0.2">
      <c r="A2024">
        <v>2022</v>
      </c>
      <c r="B2024" s="1">
        <v>44917</v>
      </c>
      <c r="C2024" s="3">
        <f t="shared" si="62"/>
        <v>2022</v>
      </c>
      <c r="D2024" s="3">
        <f t="shared" si="63"/>
        <v>12</v>
      </c>
      <c r="E2024" s="2">
        <v>0.87777777777777777</v>
      </c>
      <c r="F2024" t="s">
        <v>12</v>
      </c>
      <c r="G2024" t="s">
        <v>13</v>
      </c>
      <c r="H2024" t="s">
        <v>780</v>
      </c>
      <c r="I2024" t="s">
        <v>334</v>
      </c>
      <c r="J2024" t="s">
        <v>599</v>
      </c>
      <c r="K2024" t="s">
        <v>862</v>
      </c>
      <c r="L2024" t="s">
        <v>843</v>
      </c>
    </row>
    <row r="2025" spans="1:13" x14ac:dyDescent="0.2">
      <c r="A2025">
        <v>2022</v>
      </c>
      <c r="B2025" s="1">
        <v>44918</v>
      </c>
      <c r="C2025" s="3">
        <f t="shared" si="62"/>
        <v>2022</v>
      </c>
      <c r="D2025" s="3">
        <f t="shared" si="63"/>
        <v>12</v>
      </c>
      <c r="E2025" s="2">
        <v>0.12708333333333333</v>
      </c>
      <c r="F2025" t="s">
        <v>583</v>
      </c>
      <c r="G2025" t="s">
        <v>584</v>
      </c>
      <c r="H2025" t="s">
        <v>784</v>
      </c>
      <c r="I2025" t="s">
        <v>8</v>
      </c>
      <c r="J2025" t="s">
        <v>593</v>
      </c>
      <c r="K2025" t="s">
        <v>862</v>
      </c>
      <c r="L2025" t="s">
        <v>843</v>
      </c>
    </row>
    <row r="2026" spans="1:13" x14ac:dyDescent="0.2">
      <c r="A2026">
        <v>2022</v>
      </c>
      <c r="B2026" s="1">
        <v>44918</v>
      </c>
      <c r="C2026" s="3">
        <f t="shared" si="62"/>
        <v>2022</v>
      </c>
      <c r="D2026" s="3">
        <f t="shared" si="63"/>
        <v>12</v>
      </c>
      <c r="E2026" s="2">
        <v>0.22222222222222221</v>
      </c>
      <c r="F2026" t="s">
        <v>266</v>
      </c>
      <c r="G2026" t="s">
        <v>267</v>
      </c>
      <c r="H2026" t="s">
        <v>767</v>
      </c>
      <c r="I2026" t="s">
        <v>34</v>
      </c>
      <c r="J2026" t="s">
        <v>593</v>
      </c>
      <c r="K2026" t="s">
        <v>862</v>
      </c>
      <c r="L2026" t="s">
        <v>843</v>
      </c>
    </row>
    <row r="2027" spans="1:13" x14ac:dyDescent="0.2">
      <c r="A2027">
        <v>2022</v>
      </c>
      <c r="B2027" s="1">
        <v>44918</v>
      </c>
      <c r="C2027" s="3">
        <f t="shared" si="62"/>
        <v>2022</v>
      </c>
      <c r="D2027" s="3">
        <f t="shared" si="63"/>
        <v>12</v>
      </c>
      <c r="E2027" s="2">
        <v>0.30486111111111114</v>
      </c>
      <c r="F2027" t="s">
        <v>84</v>
      </c>
      <c r="G2027" t="s">
        <v>85</v>
      </c>
      <c r="H2027" t="s">
        <v>766</v>
      </c>
      <c r="I2027" t="s">
        <v>8</v>
      </c>
      <c r="J2027" t="s">
        <v>694</v>
      </c>
      <c r="K2027" t="s">
        <v>862</v>
      </c>
      <c r="L2027" t="s">
        <v>843</v>
      </c>
    </row>
    <row r="2028" spans="1:13" x14ac:dyDescent="0.2">
      <c r="A2028">
        <v>2022</v>
      </c>
      <c r="B2028" s="1">
        <v>44918</v>
      </c>
      <c r="C2028" s="3">
        <f t="shared" si="62"/>
        <v>2022</v>
      </c>
      <c r="D2028" s="3">
        <f t="shared" si="63"/>
        <v>12</v>
      </c>
      <c r="E2028" s="2">
        <v>0.3125</v>
      </c>
      <c r="F2028" t="s">
        <v>10</v>
      </c>
      <c r="G2028" t="s">
        <v>11</v>
      </c>
      <c r="H2028" t="s">
        <v>772</v>
      </c>
      <c r="I2028" t="s">
        <v>8</v>
      </c>
      <c r="J2028" t="s">
        <v>593</v>
      </c>
      <c r="K2028" t="s">
        <v>862</v>
      </c>
      <c r="L2028" t="s">
        <v>843</v>
      </c>
    </row>
    <row r="2029" spans="1:13" x14ac:dyDescent="0.2">
      <c r="A2029">
        <v>2022</v>
      </c>
      <c r="B2029" s="1">
        <v>44918</v>
      </c>
      <c r="C2029" s="3">
        <f t="shared" si="62"/>
        <v>2022</v>
      </c>
      <c r="D2029" s="3">
        <f t="shared" si="63"/>
        <v>12</v>
      </c>
      <c r="E2029" s="2">
        <v>0.35486111111111113</v>
      </c>
      <c r="F2029" t="s">
        <v>322</v>
      </c>
      <c r="G2029" t="s">
        <v>323</v>
      </c>
      <c r="H2029" t="s">
        <v>766</v>
      </c>
      <c r="I2029" t="s">
        <v>8</v>
      </c>
      <c r="J2029" t="s">
        <v>799</v>
      </c>
      <c r="K2029" t="s">
        <v>862</v>
      </c>
      <c r="L2029" t="s">
        <v>843</v>
      </c>
    </row>
    <row r="2030" spans="1:13" x14ac:dyDescent="0.2">
      <c r="A2030">
        <v>2022</v>
      </c>
      <c r="B2030" s="1">
        <v>44918</v>
      </c>
      <c r="C2030" s="3">
        <f t="shared" si="62"/>
        <v>2022</v>
      </c>
      <c r="D2030" s="3">
        <f t="shared" si="63"/>
        <v>12</v>
      </c>
      <c r="E2030" s="2">
        <v>0.40625</v>
      </c>
      <c r="F2030" t="s">
        <v>39</v>
      </c>
      <c r="G2030" t="s">
        <v>40</v>
      </c>
      <c r="H2030" t="s">
        <v>772</v>
      </c>
      <c r="I2030" t="s">
        <v>8</v>
      </c>
      <c r="J2030" t="s">
        <v>593</v>
      </c>
      <c r="K2030" t="s">
        <v>862</v>
      </c>
      <c r="L2030" t="s">
        <v>843</v>
      </c>
    </row>
    <row r="2031" spans="1:13" x14ac:dyDescent="0.2">
      <c r="A2031">
        <v>2022</v>
      </c>
      <c r="B2031" s="1">
        <v>44918</v>
      </c>
      <c r="C2031" s="3">
        <f t="shared" si="62"/>
        <v>2022</v>
      </c>
      <c r="D2031" s="3">
        <f t="shared" si="63"/>
        <v>12</v>
      </c>
      <c r="E2031" s="2">
        <v>0.60416666666666663</v>
      </c>
      <c r="F2031" t="s">
        <v>32</v>
      </c>
      <c r="G2031" t="s">
        <v>33</v>
      </c>
      <c r="H2031" t="s">
        <v>767</v>
      </c>
      <c r="I2031" t="s">
        <v>34</v>
      </c>
      <c r="J2031" t="s">
        <v>593</v>
      </c>
      <c r="K2031" t="s">
        <v>862</v>
      </c>
      <c r="L2031" t="s">
        <v>843</v>
      </c>
    </row>
    <row r="2032" spans="1:13" x14ac:dyDescent="0.2">
      <c r="A2032">
        <v>2022</v>
      </c>
      <c r="B2032" s="1">
        <v>44919</v>
      </c>
      <c r="C2032" s="3">
        <f t="shared" si="62"/>
        <v>2022</v>
      </c>
      <c r="D2032" s="3">
        <f t="shared" si="63"/>
        <v>12</v>
      </c>
      <c r="E2032" s="2">
        <v>0.27430555555555558</v>
      </c>
      <c r="F2032" t="s">
        <v>39</v>
      </c>
      <c r="G2032" t="s">
        <v>40</v>
      </c>
      <c r="H2032" t="s">
        <v>772</v>
      </c>
      <c r="I2032" t="s">
        <v>8</v>
      </c>
      <c r="J2032" t="s">
        <v>799</v>
      </c>
      <c r="K2032" t="s">
        <v>862</v>
      </c>
      <c r="L2032" t="s">
        <v>843</v>
      </c>
      <c r="M2032" t="s">
        <v>696</v>
      </c>
    </row>
    <row r="2033" spans="1:13" x14ac:dyDescent="0.2">
      <c r="A2033">
        <v>2022</v>
      </c>
      <c r="B2033" s="1">
        <v>44919</v>
      </c>
      <c r="C2033" s="3">
        <f t="shared" si="62"/>
        <v>2022</v>
      </c>
      <c r="D2033" s="3">
        <f t="shared" si="63"/>
        <v>12</v>
      </c>
      <c r="E2033" s="2">
        <v>0.19791666666666666</v>
      </c>
      <c r="F2033" t="s">
        <v>10</v>
      </c>
      <c r="G2033" t="s">
        <v>11</v>
      </c>
      <c r="H2033" t="s">
        <v>772</v>
      </c>
      <c r="I2033" t="s">
        <v>8</v>
      </c>
      <c r="J2033" t="s">
        <v>799</v>
      </c>
      <c r="K2033" t="s">
        <v>862</v>
      </c>
      <c r="L2033" t="s">
        <v>843</v>
      </c>
    </row>
    <row r="2034" spans="1:13" x14ac:dyDescent="0.2">
      <c r="A2034">
        <v>2022</v>
      </c>
      <c r="B2034" s="1">
        <v>44919</v>
      </c>
      <c r="C2034" s="3">
        <f t="shared" si="62"/>
        <v>2022</v>
      </c>
      <c r="D2034" s="3">
        <f t="shared" si="63"/>
        <v>12</v>
      </c>
      <c r="E2034" s="2">
        <v>0.26041666666666669</v>
      </c>
      <c r="F2034" t="s">
        <v>6</v>
      </c>
      <c r="G2034" t="s">
        <v>7</v>
      </c>
      <c r="H2034" t="s">
        <v>772</v>
      </c>
      <c r="I2034" t="s">
        <v>8</v>
      </c>
      <c r="J2034" t="s">
        <v>695</v>
      </c>
      <c r="K2034" t="s">
        <v>862</v>
      </c>
      <c r="L2034" t="s">
        <v>843</v>
      </c>
    </row>
    <row r="2035" spans="1:13" x14ac:dyDescent="0.2">
      <c r="A2035">
        <v>2022</v>
      </c>
      <c r="B2035" s="1">
        <v>44919</v>
      </c>
      <c r="C2035" s="3">
        <f t="shared" si="62"/>
        <v>2022</v>
      </c>
      <c r="D2035" s="3">
        <f t="shared" si="63"/>
        <v>12</v>
      </c>
      <c r="E2035" s="2">
        <v>0.375</v>
      </c>
      <c r="F2035" t="s">
        <v>583</v>
      </c>
      <c r="G2035" t="s">
        <v>584</v>
      </c>
      <c r="H2035" t="s">
        <v>784</v>
      </c>
      <c r="I2035" t="s">
        <v>8</v>
      </c>
      <c r="J2035" t="s">
        <v>593</v>
      </c>
      <c r="K2035" t="s">
        <v>862</v>
      </c>
      <c r="L2035" t="s">
        <v>843</v>
      </c>
    </row>
    <row r="2036" spans="1:13" x14ac:dyDescent="0.2">
      <c r="A2036">
        <v>2022</v>
      </c>
      <c r="B2036" s="1">
        <v>44921</v>
      </c>
      <c r="C2036" s="3">
        <f t="shared" si="62"/>
        <v>2022</v>
      </c>
      <c r="D2036" s="3">
        <f t="shared" si="63"/>
        <v>12</v>
      </c>
      <c r="E2036" s="2">
        <v>0.35416666666666669</v>
      </c>
      <c r="F2036" t="s">
        <v>145</v>
      </c>
      <c r="G2036" t="s">
        <v>146</v>
      </c>
      <c r="H2036" t="s">
        <v>778</v>
      </c>
      <c r="I2036" t="s">
        <v>117</v>
      </c>
      <c r="J2036" t="s">
        <v>593</v>
      </c>
      <c r="K2036" t="s">
        <v>862</v>
      </c>
      <c r="L2036" t="s">
        <v>843</v>
      </c>
    </row>
    <row r="2037" spans="1:13" x14ac:dyDescent="0.2">
      <c r="A2037">
        <v>2022</v>
      </c>
      <c r="B2037" s="1">
        <v>44922</v>
      </c>
      <c r="C2037" s="3">
        <f t="shared" si="62"/>
        <v>2022</v>
      </c>
      <c r="D2037" s="3">
        <f t="shared" si="63"/>
        <v>12</v>
      </c>
      <c r="E2037" s="2">
        <v>0.42499999999999999</v>
      </c>
      <c r="F2037" t="s">
        <v>281</v>
      </c>
      <c r="G2037" t="s">
        <v>282</v>
      </c>
      <c r="H2037" t="s">
        <v>778</v>
      </c>
      <c r="I2037" t="s">
        <v>117</v>
      </c>
      <c r="J2037" t="s">
        <v>593</v>
      </c>
      <c r="K2037" t="s">
        <v>862</v>
      </c>
      <c r="L2037" t="s">
        <v>843</v>
      </c>
    </row>
    <row r="2038" spans="1:13" x14ac:dyDescent="0.2">
      <c r="A2038">
        <v>2022</v>
      </c>
      <c r="B2038" s="1">
        <v>44922</v>
      </c>
      <c r="C2038" s="3">
        <f t="shared" si="62"/>
        <v>2022</v>
      </c>
      <c r="D2038" s="3">
        <f t="shared" si="63"/>
        <v>12</v>
      </c>
      <c r="E2038" s="2">
        <v>0.86111111111111116</v>
      </c>
      <c r="F2038" t="s">
        <v>145</v>
      </c>
      <c r="G2038" t="s">
        <v>146</v>
      </c>
      <c r="H2038" t="s">
        <v>778</v>
      </c>
      <c r="I2038" t="s">
        <v>117</v>
      </c>
      <c r="J2038" t="s">
        <v>830</v>
      </c>
      <c r="K2038" t="s">
        <v>862</v>
      </c>
      <c r="L2038" t="s">
        <v>843</v>
      </c>
    </row>
    <row r="2039" spans="1:13" x14ac:dyDescent="0.2">
      <c r="A2039">
        <v>2022</v>
      </c>
      <c r="B2039" s="1">
        <v>44925</v>
      </c>
      <c r="C2039" s="3">
        <f t="shared" si="62"/>
        <v>2022</v>
      </c>
      <c r="D2039" s="3">
        <f t="shared" si="63"/>
        <v>12</v>
      </c>
      <c r="E2039" s="2">
        <v>0.22569444444444445</v>
      </c>
      <c r="F2039" t="s">
        <v>281</v>
      </c>
      <c r="G2039" t="s">
        <v>282</v>
      </c>
      <c r="H2039" t="s">
        <v>778</v>
      </c>
      <c r="I2039" t="s">
        <v>117</v>
      </c>
      <c r="J2039" t="s">
        <v>592</v>
      </c>
      <c r="K2039" t="s">
        <v>762</v>
      </c>
      <c r="L2039" t="s">
        <v>803</v>
      </c>
    </row>
    <row r="2040" spans="1:13" x14ac:dyDescent="0.2">
      <c r="A2040">
        <v>2022</v>
      </c>
      <c r="B2040" s="1">
        <v>44925</v>
      </c>
      <c r="C2040" s="3">
        <f t="shared" si="62"/>
        <v>2022</v>
      </c>
      <c r="D2040" s="3">
        <f t="shared" si="63"/>
        <v>12</v>
      </c>
      <c r="E2040" s="2">
        <v>0.71111111111111114</v>
      </c>
      <c r="F2040" t="s">
        <v>208</v>
      </c>
      <c r="G2040" t="s">
        <v>209</v>
      </c>
      <c r="H2040" t="s">
        <v>770</v>
      </c>
      <c r="I2040" t="s">
        <v>210</v>
      </c>
      <c r="J2040" t="s">
        <v>592</v>
      </c>
      <c r="K2040" t="s">
        <v>762</v>
      </c>
      <c r="L2040" t="s">
        <v>803</v>
      </c>
    </row>
    <row r="2041" spans="1:13" x14ac:dyDescent="0.2">
      <c r="A2041">
        <v>2022</v>
      </c>
      <c r="B2041" s="1">
        <v>44926</v>
      </c>
      <c r="C2041" s="3">
        <f t="shared" si="62"/>
        <v>2022</v>
      </c>
      <c r="D2041" s="3">
        <f t="shared" si="63"/>
        <v>12</v>
      </c>
      <c r="E2041" s="2">
        <v>0.79166666666666663</v>
      </c>
      <c r="F2041" t="s">
        <v>44</v>
      </c>
      <c r="G2041" t="s">
        <v>45</v>
      </c>
      <c r="H2041" t="s">
        <v>777</v>
      </c>
      <c r="I2041" t="s">
        <v>117</v>
      </c>
      <c r="J2041" t="s">
        <v>593</v>
      </c>
      <c r="K2041" t="s">
        <v>862</v>
      </c>
      <c r="L2041" t="s">
        <v>842</v>
      </c>
      <c r="M2041" t="s">
        <v>697</v>
      </c>
    </row>
    <row r="2042" spans="1:13" x14ac:dyDescent="0.2">
      <c r="A2042">
        <v>2022</v>
      </c>
      <c r="B2042" s="1">
        <v>44926</v>
      </c>
      <c r="C2042" s="3">
        <f t="shared" si="62"/>
        <v>2022</v>
      </c>
      <c r="D2042" s="3">
        <f t="shared" si="63"/>
        <v>12</v>
      </c>
      <c r="E2042" s="2">
        <v>0.83333333333333337</v>
      </c>
      <c r="F2042" t="s">
        <v>580</v>
      </c>
      <c r="G2042" t="s">
        <v>581</v>
      </c>
      <c r="H2042" t="s">
        <v>777</v>
      </c>
      <c r="I2042" t="s">
        <v>117</v>
      </c>
      <c r="J2042" t="s">
        <v>593</v>
      </c>
      <c r="K2042" t="s">
        <v>862</v>
      </c>
      <c r="L2042" t="s">
        <v>842</v>
      </c>
      <c r="M2042" t="s">
        <v>697</v>
      </c>
    </row>
    <row r="2043" spans="1:13" x14ac:dyDescent="0.2">
      <c r="A2043">
        <v>2023</v>
      </c>
      <c r="B2043" s="1">
        <v>44927</v>
      </c>
      <c r="C2043" s="3">
        <f t="shared" si="62"/>
        <v>2023</v>
      </c>
      <c r="D2043" s="3">
        <f t="shared" si="63"/>
        <v>1</v>
      </c>
      <c r="E2043" s="2">
        <v>0.41319444444444442</v>
      </c>
      <c r="F2043" t="s">
        <v>44</v>
      </c>
      <c r="G2043" t="s">
        <v>45</v>
      </c>
      <c r="H2043" t="s">
        <v>777</v>
      </c>
      <c r="I2043" t="s">
        <v>117</v>
      </c>
      <c r="J2043" t="s">
        <v>602</v>
      </c>
      <c r="K2043" t="s">
        <v>862</v>
      </c>
      <c r="L2043" t="s">
        <v>842</v>
      </c>
    </row>
    <row r="2044" spans="1:13" x14ac:dyDescent="0.2">
      <c r="A2044">
        <v>2023</v>
      </c>
      <c r="B2044" s="1">
        <v>44928</v>
      </c>
      <c r="C2044" s="3">
        <f t="shared" si="62"/>
        <v>2023</v>
      </c>
      <c r="D2044" s="3">
        <f t="shared" si="63"/>
        <v>1</v>
      </c>
      <c r="E2044" s="2">
        <v>0.76527777777777772</v>
      </c>
      <c r="F2044" t="s">
        <v>104</v>
      </c>
      <c r="G2044" t="s">
        <v>105</v>
      </c>
      <c r="H2044" t="s">
        <v>780</v>
      </c>
      <c r="I2044" t="s">
        <v>8</v>
      </c>
      <c r="J2044" t="s">
        <v>592</v>
      </c>
      <c r="K2044" t="s">
        <v>862</v>
      </c>
      <c r="L2044" t="s">
        <v>842</v>
      </c>
      <c r="M2044" t="s">
        <v>698</v>
      </c>
    </row>
    <row r="2045" spans="1:13" x14ac:dyDescent="0.2">
      <c r="A2045">
        <v>2023</v>
      </c>
      <c r="B2045" s="1">
        <v>44931</v>
      </c>
      <c r="C2045" s="3">
        <f t="shared" si="62"/>
        <v>2023</v>
      </c>
      <c r="D2045" s="3">
        <f t="shared" si="63"/>
        <v>1</v>
      </c>
      <c r="E2045" s="2">
        <v>0.34652777777777777</v>
      </c>
      <c r="F2045" t="s">
        <v>95</v>
      </c>
      <c r="G2045" t="s">
        <v>96</v>
      </c>
      <c r="H2045" t="s">
        <v>780</v>
      </c>
      <c r="I2045" t="s">
        <v>8</v>
      </c>
      <c r="J2045" t="s">
        <v>800</v>
      </c>
      <c r="K2045" t="s">
        <v>762</v>
      </c>
      <c r="L2045" t="s">
        <v>803</v>
      </c>
    </row>
    <row r="2046" spans="1:13" x14ac:dyDescent="0.2">
      <c r="A2046">
        <v>2023</v>
      </c>
      <c r="B2046" s="1">
        <v>44933</v>
      </c>
      <c r="C2046" s="3">
        <f t="shared" si="62"/>
        <v>2023</v>
      </c>
      <c r="D2046" s="3">
        <f t="shared" si="63"/>
        <v>1</v>
      </c>
      <c r="E2046" s="2">
        <v>0.98888888888888893</v>
      </c>
      <c r="F2046" t="s">
        <v>12</v>
      </c>
      <c r="G2046" t="s">
        <v>13</v>
      </c>
      <c r="H2046" t="s">
        <v>780</v>
      </c>
      <c r="I2046" t="s">
        <v>334</v>
      </c>
      <c r="J2046" t="s">
        <v>592</v>
      </c>
      <c r="K2046" t="s">
        <v>762</v>
      </c>
    </row>
    <row r="2047" spans="1:13" x14ac:dyDescent="0.2">
      <c r="A2047">
        <v>2023</v>
      </c>
      <c r="B2047" s="1">
        <v>44933</v>
      </c>
      <c r="C2047" s="3">
        <f t="shared" si="62"/>
        <v>2023</v>
      </c>
      <c r="D2047" s="3">
        <f t="shared" si="63"/>
        <v>1</v>
      </c>
      <c r="E2047" s="2">
        <v>0.91666666666666663</v>
      </c>
      <c r="F2047" t="s">
        <v>44</v>
      </c>
      <c r="G2047" t="s">
        <v>45</v>
      </c>
      <c r="H2047" t="s">
        <v>777</v>
      </c>
      <c r="I2047" t="s">
        <v>117</v>
      </c>
      <c r="J2047" t="s">
        <v>555</v>
      </c>
      <c r="K2047" t="s">
        <v>862</v>
      </c>
      <c r="L2047" t="s">
        <v>842</v>
      </c>
    </row>
    <row r="2048" spans="1:13" x14ac:dyDescent="0.2">
      <c r="A2048">
        <v>2023</v>
      </c>
      <c r="B2048" s="1">
        <v>44938</v>
      </c>
      <c r="C2048" s="3">
        <f t="shared" si="62"/>
        <v>2023</v>
      </c>
      <c r="D2048" s="3">
        <f t="shared" si="63"/>
        <v>1</v>
      </c>
      <c r="E2048" s="2">
        <v>0.58333333333333337</v>
      </c>
      <c r="F2048" t="s">
        <v>112</v>
      </c>
      <c r="G2048" t="s">
        <v>113</v>
      </c>
      <c r="H2048" t="s">
        <v>772</v>
      </c>
      <c r="I2048" t="s">
        <v>8</v>
      </c>
      <c r="J2048" t="s">
        <v>555</v>
      </c>
      <c r="K2048" t="s">
        <v>862</v>
      </c>
      <c r="L2048" t="s">
        <v>842</v>
      </c>
      <c r="M2048" t="s">
        <v>699</v>
      </c>
    </row>
    <row r="2049" spans="1:13" x14ac:dyDescent="0.2">
      <c r="A2049">
        <v>2023</v>
      </c>
      <c r="B2049" s="1">
        <v>44949</v>
      </c>
      <c r="C2049" s="3">
        <f t="shared" si="62"/>
        <v>2023</v>
      </c>
      <c r="D2049" s="3">
        <f t="shared" si="63"/>
        <v>1</v>
      </c>
      <c r="E2049" s="2">
        <v>0.2951388888888889</v>
      </c>
      <c r="F2049" t="s">
        <v>266</v>
      </c>
      <c r="G2049" t="s">
        <v>267</v>
      </c>
      <c r="H2049" t="s">
        <v>767</v>
      </c>
      <c r="I2049" t="s">
        <v>34</v>
      </c>
      <c r="J2049" t="s">
        <v>555</v>
      </c>
      <c r="K2049" t="s">
        <v>862</v>
      </c>
      <c r="L2049" t="s">
        <v>843</v>
      </c>
    </row>
    <row r="2050" spans="1:13" x14ac:dyDescent="0.2">
      <c r="A2050">
        <v>2023</v>
      </c>
      <c r="B2050" s="1">
        <v>44950</v>
      </c>
      <c r="C2050" s="3">
        <f t="shared" si="62"/>
        <v>2023</v>
      </c>
      <c r="D2050" s="3">
        <f t="shared" si="63"/>
        <v>1</v>
      </c>
      <c r="E2050" s="2">
        <v>0.64236111111111116</v>
      </c>
      <c r="F2050" t="s">
        <v>12</v>
      </c>
      <c r="G2050" t="s">
        <v>13</v>
      </c>
      <c r="H2050" t="s">
        <v>780</v>
      </c>
      <c r="I2050" t="s">
        <v>334</v>
      </c>
      <c r="J2050" t="s">
        <v>555</v>
      </c>
      <c r="K2050" t="s">
        <v>862</v>
      </c>
      <c r="L2050" t="s">
        <v>842</v>
      </c>
      <c r="M2050" t="s">
        <v>700</v>
      </c>
    </row>
    <row r="2051" spans="1:13" x14ac:dyDescent="0.2">
      <c r="A2051">
        <v>2023</v>
      </c>
      <c r="B2051" s="1">
        <v>44951</v>
      </c>
      <c r="C2051" s="3">
        <f t="shared" ref="C2051:C2114" si="64">YEAR(B2051)</f>
        <v>2023</v>
      </c>
      <c r="D2051" s="3">
        <f t="shared" ref="D2051:D2114" si="65">MONTH(B2051)</f>
        <v>1</v>
      </c>
      <c r="E2051" s="2">
        <v>0.14583333333333334</v>
      </c>
      <c r="F2051" t="s">
        <v>225</v>
      </c>
      <c r="G2051" t="s">
        <v>226</v>
      </c>
      <c r="H2051" t="s">
        <v>780</v>
      </c>
      <c r="I2051" t="s">
        <v>8</v>
      </c>
      <c r="J2051" t="s">
        <v>555</v>
      </c>
      <c r="K2051" t="s">
        <v>862</v>
      </c>
      <c r="L2051" t="s">
        <v>843</v>
      </c>
    </row>
    <row r="2052" spans="1:13" x14ac:dyDescent="0.2">
      <c r="A2052">
        <v>2023</v>
      </c>
      <c r="B2052" s="1">
        <v>44955</v>
      </c>
      <c r="C2052" s="3">
        <f t="shared" si="64"/>
        <v>2023</v>
      </c>
      <c r="D2052" s="3">
        <f t="shared" si="65"/>
        <v>1</v>
      </c>
      <c r="E2052" s="2">
        <v>0.34652777777777777</v>
      </c>
      <c r="F2052" t="s">
        <v>320</v>
      </c>
      <c r="G2052" t="s">
        <v>321</v>
      </c>
      <c r="H2052" t="s">
        <v>766</v>
      </c>
      <c r="I2052" t="s">
        <v>8</v>
      </c>
      <c r="J2052" t="s">
        <v>602</v>
      </c>
      <c r="K2052" t="s">
        <v>762</v>
      </c>
      <c r="L2052" t="s">
        <v>803</v>
      </c>
    </row>
    <row r="2053" spans="1:13" x14ac:dyDescent="0.2">
      <c r="A2053">
        <v>2023</v>
      </c>
      <c r="B2053" s="1">
        <v>44957</v>
      </c>
      <c r="C2053" s="3">
        <f t="shared" si="64"/>
        <v>2023</v>
      </c>
      <c r="D2053" s="3">
        <f t="shared" si="65"/>
        <v>1</v>
      </c>
      <c r="E2053" s="2">
        <v>0.34375</v>
      </c>
      <c r="F2053" t="s">
        <v>12</v>
      </c>
      <c r="G2053" t="s">
        <v>13</v>
      </c>
      <c r="H2053" t="s">
        <v>780</v>
      </c>
      <c r="I2053" t="s">
        <v>334</v>
      </c>
      <c r="J2053" t="s">
        <v>555</v>
      </c>
      <c r="K2053" t="s">
        <v>862</v>
      </c>
      <c r="L2053" t="s">
        <v>843</v>
      </c>
      <c r="M2053" t="s">
        <v>781</v>
      </c>
    </row>
    <row r="2054" spans="1:13" x14ac:dyDescent="0.2">
      <c r="A2054">
        <v>2023</v>
      </c>
      <c r="B2054" s="1">
        <v>44958</v>
      </c>
      <c r="C2054" s="3">
        <f t="shared" si="64"/>
        <v>2023</v>
      </c>
      <c r="D2054" s="3">
        <f t="shared" si="65"/>
        <v>2</v>
      </c>
      <c r="E2054" s="2">
        <v>0.20833333333333334</v>
      </c>
      <c r="F2054" t="s">
        <v>12</v>
      </c>
      <c r="G2054" t="s">
        <v>13</v>
      </c>
      <c r="H2054" t="s">
        <v>780</v>
      </c>
      <c r="I2054" t="s">
        <v>334</v>
      </c>
      <c r="J2054" t="s">
        <v>555</v>
      </c>
      <c r="K2054" t="s">
        <v>862</v>
      </c>
      <c r="L2054" t="s">
        <v>843</v>
      </c>
    </row>
    <row r="2055" spans="1:13" x14ac:dyDescent="0.2">
      <c r="A2055">
        <v>2023</v>
      </c>
      <c r="B2055" s="1">
        <v>44959</v>
      </c>
      <c r="C2055" s="3">
        <f t="shared" si="64"/>
        <v>2023</v>
      </c>
      <c r="D2055" s="3">
        <f t="shared" si="65"/>
        <v>2</v>
      </c>
      <c r="E2055" s="2">
        <v>0.34375</v>
      </c>
      <c r="F2055" t="s">
        <v>701</v>
      </c>
      <c r="G2055" t="s">
        <v>702</v>
      </c>
      <c r="H2055" t="s">
        <v>780</v>
      </c>
      <c r="I2055" t="s">
        <v>8</v>
      </c>
      <c r="J2055" t="s">
        <v>555</v>
      </c>
      <c r="K2055" t="s">
        <v>862</v>
      </c>
      <c r="L2055" t="s">
        <v>843</v>
      </c>
    </row>
    <row r="2056" spans="1:13" x14ac:dyDescent="0.2">
      <c r="A2056">
        <v>2023</v>
      </c>
      <c r="B2056" s="1">
        <v>44963</v>
      </c>
      <c r="C2056" s="3">
        <f t="shared" si="64"/>
        <v>2023</v>
      </c>
      <c r="D2056" s="3">
        <f t="shared" si="65"/>
        <v>2</v>
      </c>
      <c r="E2056" s="2">
        <v>0.71250000000000002</v>
      </c>
      <c r="F2056" t="s">
        <v>93</v>
      </c>
      <c r="G2056" t="s">
        <v>94</v>
      </c>
      <c r="H2056" t="s">
        <v>772</v>
      </c>
      <c r="I2056" t="s">
        <v>8</v>
      </c>
      <c r="J2056" t="s">
        <v>602</v>
      </c>
      <c r="K2056" t="s">
        <v>762</v>
      </c>
      <c r="L2056" t="s">
        <v>803</v>
      </c>
    </row>
    <row r="2057" spans="1:13" x14ac:dyDescent="0.2">
      <c r="A2057">
        <v>2023</v>
      </c>
      <c r="B2057" s="1">
        <v>44964</v>
      </c>
      <c r="C2057" s="3">
        <f t="shared" si="64"/>
        <v>2023</v>
      </c>
      <c r="D2057" s="3">
        <f t="shared" si="65"/>
        <v>2</v>
      </c>
      <c r="E2057" s="2">
        <v>0.56527777777777777</v>
      </c>
      <c r="F2057" t="s">
        <v>121</v>
      </c>
      <c r="G2057" t="s">
        <v>122</v>
      </c>
      <c r="H2057" t="s">
        <v>770</v>
      </c>
      <c r="I2057" t="s">
        <v>210</v>
      </c>
      <c r="J2057" t="s">
        <v>599</v>
      </c>
      <c r="K2057" t="s">
        <v>762</v>
      </c>
      <c r="L2057" t="s">
        <v>803</v>
      </c>
    </row>
    <row r="2058" spans="1:13" x14ac:dyDescent="0.2">
      <c r="A2058">
        <v>2023</v>
      </c>
      <c r="B2058" s="1">
        <v>44968</v>
      </c>
      <c r="C2058" s="3">
        <f t="shared" si="64"/>
        <v>2023</v>
      </c>
      <c r="D2058" s="3">
        <f t="shared" si="65"/>
        <v>2</v>
      </c>
      <c r="E2058" s="2">
        <v>0.47013888888888888</v>
      </c>
      <c r="F2058" t="s">
        <v>12</v>
      </c>
      <c r="G2058" t="s">
        <v>13</v>
      </c>
      <c r="H2058" t="s">
        <v>780</v>
      </c>
      <c r="I2058" t="s">
        <v>334</v>
      </c>
      <c r="J2058" t="s">
        <v>592</v>
      </c>
      <c r="K2058" t="s">
        <v>762</v>
      </c>
      <c r="L2058" t="s">
        <v>803</v>
      </c>
    </row>
    <row r="2059" spans="1:13" x14ac:dyDescent="0.2">
      <c r="A2059">
        <v>2023</v>
      </c>
      <c r="B2059" s="1">
        <v>44978</v>
      </c>
      <c r="C2059" s="3">
        <f t="shared" si="64"/>
        <v>2023</v>
      </c>
      <c r="D2059" s="3">
        <f t="shared" si="65"/>
        <v>2</v>
      </c>
      <c r="E2059" s="2">
        <v>0.22708333333333333</v>
      </c>
      <c r="F2059" t="s">
        <v>93</v>
      </c>
      <c r="G2059" t="s">
        <v>94</v>
      </c>
      <c r="H2059" t="s">
        <v>772</v>
      </c>
      <c r="I2059" t="s">
        <v>8</v>
      </c>
      <c r="J2059" t="s">
        <v>592</v>
      </c>
      <c r="K2059" t="s">
        <v>762</v>
      </c>
      <c r="L2059" t="s">
        <v>803</v>
      </c>
    </row>
    <row r="2060" spans="1:13" x14ac:dyDescent="0.2">
      <c r="A2060">
        <v>2023</v>
      </c>
      <c r="B2060" s="1">
        <v>44979</v>
      </c>
      <c r="C2060" s="3">
        <f t="shared" si="64"/>
        <v>2023</v>
      </c>
      <c r="D2060" s="3">
        <f t="shared" si="65"/>
        <v>2</v>
      </c>
      <c r="E2060" s="2">
        <v>0.77847222222222223</v>
      </c>
      <c r="F2060" t="s">
        <v>89</v>
      </c>
      <c r="G2060" t="s">
        <v>90</v>
      </c>
      <c r="H2060" t="s">
        <v>770</v>
      </c>
      <c r="I2060" t="s">
        <v>582</v>
      </c>
      <c r="J2060" t="s">
        <v>555</v>
      </c>
      <c r="K2060" t="s">
        <v>862</v>
      </c>
      <c r="L2060" t="s">
        <v>843</v>
      </c>
      <c r="M2060" t="s">
        <v>703</v>
      </c>
    </row>
    <row r="2061" spans="1:13" x14ac:dyDescent="0.2">
      <c r="A2061">
        <v>2023</v>
      </c>
      <c r="B2061" s="1">
        <v>44979</v>
      </c>
      <c r="C2061" s="3">
        <f t="shared" si="64"/>
        <v>2023</v>
      </c>
      <c r="D2061" s="3">
        <f t="shared" si="65"/>
        <v>2</v>
      </c>
      <c r="E2061" s="2">
        <v>0.77083333333333337</v>
      </c>
      <c r="F2061" t="s">
        <v>89</v>
      </c>
      <c r="G2061" t="s">
        <v>90</v>
      </c>
      <c r="H2061" t="s">
        <v>770</v>
      </c>
      <c r="I2061" t="s">
        <v>582</v>
      </c>
      <c r="J2061" t="s">
        <v>555</v>
      </c>
      <c r="K2061" t="s">
        <v>862</v>
      </c>
    </row>
    <row r="2062" spans="1:13" x14ac:dyDescent="0.2">
      <c r="A2062">
        <v>2023</v>
      </c>
      <c r="B2062" s="1">
        <v>44980</v>
      </c>
      <c r="C2062" s="3">
        <f t="shared" si="64"/>
        <v>2023</v>
      </c>
      <c r="D2062" s="3">
        <f t="shared" si="65"/>
        <v>2</v>
      </c>
      <c r="E2062" s="2">
        <v>0.1875</v>
      </c>
      <c r="F2062" t="s">
        <v>147</v>
      </c>
      <c r="G2062" t="s">
        <v>148</v>
      </c>
      <c r="H2062" t="s">
        <v>770</v>
      </c>
      <c r="I2062" t="s">
        <v>210</v>
      </c>
      <c r="J2062" t="s">
        <v>555</v>
      </c>
      <c r="K2062" t="s">
        <v>862</v>
      </c>
      <c r="L2062" t="s">
        <v>843</v>
      </c>
      <c r="M2062" t="s">
        <v>703</v>
      </c>
    </row>
    <row r="2063" spans="1:13" x14ac:dyDescent="0.2">
      <c r="A2063">
        <v>2023</v>
      </c>
      <c r="B2063" s="1">
        <v>44980</v>
      </c>
      <c r="C2063" s="3">
        <f t="shared" si="64"/>
        <v>2023</v>
      </c>
      <c r="D2063" s="3">
        <f t="shared" si="65"/>
        <v>2</v>
      </c>
      <c r="E2063" s="2">
        <v>0.36805555555555558</v>
      </c>
      <c r="F2063" t="s">
        <v>275</v>
      </c>
      <c r="G2063" t="s">
        <v>276</v>
      </c>
      <c r="H2063" t="s">
        <v>782</v>
      </c>
      <c r="I2063" t="s">
        <v>117</v>
      </c>
      <c r="J2063" t="s">
        <v>651</v>
      </c>
      <c r="K2063" t="s">
        <v>762</v>
      </c>
      <c r="L2063" t="s">
        <v>803</v>
      </c>
    </row>
    <row r="2064" spans="1:13" x14ac:dyDescent="0.2">
      <c r="A2064">
        <v>2023</v>
      </c>
      <c r="B2064" s="1">
        <v>44982</v>
      </c>
      <c r="C2064" s="3">
        <f t="shared" si="64"/>
        <v>2023</v>
      </c>
      <c r="D2064" s="3">
        <f t="shared" si="65"/>
        <v>2</v>
      </c>
      <c r="E2064" s="2">
        <v>5.5555555555555558E-3</v>
      </c>
      <c r="F2064" t="s">
        <v>44</v>
      </c>
      <c r="G2064" t="s">
        <v>45</v>
      </c>
      <c r="H2064" t="s">
        <v>777</v>
      </c>
      <c r="I2064" t="s">
        <v>117</v>
      </c>
      <c r="J2064" t="s">
        <v>555</v>
      </c>
      <c r="K2064" t="s">
        <v>862</v>
      </c>
      <c r="L2064" t="s">
        <v>842</v>
      </c>
      <c r="M2064" t="s">
        <v>704</v>
      </c>
    </row>
    <row r="2065" spans="1:13" x14ac:dyDescent="0.2">
      <c r="A2065">
        <v>2023</v>
      </c>
      <c r="B2065" s="1">
        <v>44984</v>
      </c>
      <c r="C2065" s="3">
        <f t="shared" si="64"/>
        <v>2023</v>
      </c>
      <c r="D2065" s="3">
        <f t="shared" si="65"/>
        <v>2</v>
      </c>
      <c r="E2065" s="2">
        <v>0.55902777777777779</v>
      </c>
      <c r="F2065" t="s">
        <v>89</v>
      </c>
      <c r="G2065" t="s">
        <v>90</v>
      </c>
      <c r="H2065" t="s">
        <v>770</v>
      </c>
      <c r="I2065" t="s">
        <v>582</v>
      </c>
      <c r="J2065" t="s">
        <v>555</v>
      </c>
      <c r="K2065" t="s">
        <v>862</v>
      </c>
      <c r="L2065" t="s">
        <v>842</v>
      </c>
      <c r="M2065" t="s">
        <v>705</v>
      </c>
    </row>
    <row r="2066" spans="1:13" x14ac:dyDescent="0.2">
      <c r="A2066">
        <v>2023</v>
      </c>
      <c r="B2066" s="1">
        <v>44986</v>
      </c>
      <c r="C2066" s="3">
        <f t="shared" si="64"/>
        <v>2023</v>
      </c>
      <c r="D2066" s="3">
        <f t="shared" si="65"/>
        <v>3</v>
      </c>
      <c r="E2066" s="2">
        <v>0</v>
      </c>
      <c r="F2066" t="s">
        <v>68</v>
      </c>
      <c r="G2066" t="s">
        <v>69</v>
      </c>
      <c r="H2066" t="s">
        <v>766</v>
      </c>
      <c r="I2066" t="s">
        <v>210</v>
      </c>
      <c r="J2066" t="s">
        <v>602</v>
      </c>
      <c r="K2066" t="s">
        <v>762</v>
      </c>
    </row>
    <row r="2067" spans="1:13" x14ac:dyDescent="0.2">
      <c r="A2067">
        <v>2023</v>
      </c>
      <c r="B2067" s="1">
        <v>44987</v>
      </c>
      <c r="C2067" s="3">
        <f t="shared" si="64"/>
        <v>2023</v>
      </c>
      <c r="D2067" s="3">
        <f t="shared" si="65"/>
        <v>3</v>
      </c>
      <c r="E2067" s="2">
        <v>0.79166666666666663</v>
      </c>
      <c r="F2067" t="s">
        <v>12</v>
      </c>
      <c r="G2067" t="s">
        <v>13</v>
      </c>
      <c r="H2067" t="s">
        <v>780</v>
      </c>
      <c r="I2067" t="s">
        <v>334</v>
      </c>
      <c r="J2067" t="s">
        <v>555</v>
      </c>
      <c r="K2067" t="s">
        <v>862</v>
      </c>
      <c r="L2067" t="s">
        <v>842</v>
      </c>
      <c r="M2067" t="s">
        <v>706</v>
      </c>
    </row>
    <row r="2068" spans="1:13" x14ac:dyDescent="0.2">
      <c r="A2068">
        <v>2023</v>
      </c>
      <c r="B2068" s="1">
        <v>44988</v>
      </c>
      <c r="C2068" s="3">
        <f t="shared" si="64"/>
        <v>2023</v>
      </c>
      <c r="D2068" s="3">
        <f t="shared" si="65"/>
        <v>3</v>
      </c>
      <c r="E2068" s="2">
        <v>0.40625</v>
      </c>
      <c r="F2068" t="s">
        <v>454</v>
      </c>
      <c r="G2068" t="s">
        <v>455</v>
      </c>
      <c r="H2068" t="s">
        <v>772</v>
      </c>
      <c r="I2068" t="s">
        <v>8</v>
      </c>
      <c r="J2068" t="s">
        <v>592</v>
      </c>
      <c r="K2068" t="s">
        <v>862</v>
      </c>
      <c r="L2068" t="s">
        <v>842</v>
      </c>
      <c r="M2068" t="s">
        <v>707</v>
      </c>
    </row>
    <row r="2069" spans="1:13" x14ac:dyDescent="0.2">
      <c r="A2069">
        <v>2023</v>
      </c>
      <c r="B2069" s="1">
        <v>44988</v>
      </c>
      <c r="C2069" s="3">
        <f t="shared" si="64"/>
        <v>2023</v>
      </c>
      <c r="D2069" s="3">
        <f t="shared" si="65"/>
        <v>3</v>
      </c>
      <c r="E2069" s="2">
        <v>0.53125</v>
      </c>
      <c r="F2069" t="s">
        <v>583</v>
      </c>
      <c r="G2069" t="s">
        <v>584</v>
      </c>
      <c r="H2069" t="s">
        <v>784</v>
      </c>
      <c r="I2069" t="s">
        <v>8</v>
      </c>
      <c r="J2069" t="s">
        <v>555</v>
      </c>
      <c r="K2069" t="s">
        <v>862</v>
      </c>
      <c r="L2069" t="s">
        <v>842</v>
      </c>
      <c r="M2069" t="s">
        <v>707</v>
      </c>
    </row>
    <row r="2070" spans="1:13" x14ac:dyDescent="0.2">
      <c r="A2070">
        <v>2023</v>
      </c>
      <c r="B2070" s="1">
        <v>44988</v>
      </c>
      <c r="C2070" s="3">
        <f t="shared" si="64"/>
        <v>2023</v>
      </c>
      <c r="D2070" s="3">
        <f t="shared" si="65"/>
        <v>3</v>
      </c>
      <c r="E2070" s="2">
        <v>0.58333333333333337</v>
      </c>
      <c r="F2070" t="s">
        <v>322</v>
      </c>
      <c r="G2070" t="s">
        <v>323</v>
      </c>
      <c r="H2070" t="s">
        <v>766</v>
      </c>
      <c r="I2070" t="s">
        <v>8</v>
      </c>
      <c r="J2070" t="s">
        <v>555</v>
      </c>
      <c r="K2070" t="s">
        <v>862</v>
      </c>
      <c r="L2070" t="s">
        <v>842</v>
      </c>
      <c r="M2070" t="s">
        <v>707</v>
      </c>
    </row>
    <row r="2071" spans="1:13" x14ac:dyDescent="0.2">
      <c r="A2071">
        <v>2023</v>
      </c>
      <c r="B2071" s="1">
        <v>44988</v>
      </c>
      <c r="C2071" s="3">
        <f t="shared" si="64"/>
        <v>2023</v>
      </c>
      <c r="D2071" s="3">
        <f t="shared" si="65"/>
        <v>3</v>
      </c>
      <c r="E2071" s="2">
        <v>0.65277777777777779</v>
      </c>
      <c r="F2071" t="s">
        <v>708</v>
      </c>
      <c r="G2071" t="s">
        <v>709</v>
      </c>
      <c r="H2071" t="s">
        <v>774</v>
      </c>
      <c r="I2071" t="s">
        <v>8</v>
      </c>
      <c r="J2071" t="s">
        <v>555</v>
      </c>
      <c r="K2071" t="s">
        <v>862</v>
      </c>
      <c r="L2071" t="s">
        <v>842</v>
      </c>
      <c r="M2071" t="s">
        <v>707</v>
      </c>
    </row>
    <row r="2072" spans="1:13" x14ac:dyDescent="0.2">
      <c r="A2072">
        <v>2023</v>
      </c>
      <c r="B2072" s="1">
        <v>44988</v>
      </c>
      <c r="C2072" s="3">
        <f t="shared" si="64"/>
        <v>2023</v>
      </c>
      <c r="D2072" s="3">
        <f t="shared" si="65"/>
        <v>3</v>
      </c>
      <c r="E2072" s="2">
        <v>0.74305555555555558</v>
      </c>
      <c r="F2072" t="s">
        <v>89</v>
      </c>
      <c r="G2072" t="s">
        <v>90</v>
      </c>
      <c r="H2072" t="s">
        <v>770</v>
      </c>
      <c r="I2072" t="s">
        <v>582</v>
      </c>
      <c r="J2072" t="s">
        <v>555</v>
      </c>
      <c r="K2072" t="s">
        <v>862</v>
      </c>
      <c r="L2072" t="s">
        <v>842</v>
      </c>
      <c r="M2072" t="s">
        <v>707</v>
      </c>
    </row>
    <row r="2073" spans="1:13" x14ac:dyDescent="0.2">
      <c r="A2073">
        <v>2023</v>
      </c>
      <c r="B2073" s="1">
        <v>44988</v>
      </c>
      <c r="C2073" s="3">
        <f t="shared" si="64"/>
        <v>2023</v>
      </c>
      <c r="D2073" s="3">
        <f t="shared" si="65"/>
        <v>3</v>
      </c>
      <c r="E2073" s="2">
        <v>0.81111111111111112</v>
      </c>
      <c r="F2073" t="s">
        <v>390</v>
      </c>
      <c r="G2073" t="s">
        <v>391</v>
      </c>
      <c r="H2073" t="s">
        <v>766</v>
      </c>
      <c r="I2073" t="s">
        <v>582</v>
      </c>
      <c r="J2073" t="s">
        <v>555</v>
      </c>
      <c r="K2073" t="s">
        <v>862</v>
      </c>
      <c r="L2073" t="s">
        <v>842</v>
      </c>
      <c r="M2073" t="s">
        <v>707</v>
      </c>
    </row>
    <row r="2074" spans="1:13" x14ac:dyDescent="0.2">
      <c r="A2074">
        <v>2023</v>
      </c>
      <c r="B2074" s="1">
        <v>44989</v>
      </c>
      <c r="C2074" s="3">
        <f t="shared" si="64"/>
        <v>2023</v>
      </c>
      <c r="D2074" s="3">
        <f t="shared" si="65"/>
        <v>3</v>
      </c>
      <c r="E2074" s="2">
        <v>0.2951388888888889</v>
      </c>
      <c r="F2074" t="s">
        <v>95</v>
      </c>
      <c r="G2074" t="s">
        <v>96</v>
      </c>
      <c r="H2074" t="s">
        <v>780</v>
      </c>
      <c r="I2074" t="s">
        <v>8</v>
      </c>
      <c r="J2074" t="s">
        <v>591</v>
      </c>
      <c r="K2074" t="s">
        <v>762</v>
      </c>
      <c r="L2074" t="s">
        <v>803</v>
      </c>
    </row>
    <row r="2075" spans="1:13" x14ac:dyDescent="0.2">
      <c r="A2075">
        <v>2023</v>
      </c>
      <c r="B2075" s="1">
        <v>44994</v>
      </c>
      <c r="C2075" s="3">
        <f t="shared" si="64"/>
        <v>2023</v>
      </c>
      <c r="D2075" s="3">
        <f t="shared" si="65"/>
        <v>3</v>
      </c>
      <c r="E2075" s="2">
        <v>0.75</v>
      </c>
      <c r="F2075" t="s">
        <v>121</v>
      </c>
      <c r="G2075" t="s">
        <v>122</v>
      </c>
      <c r="H2075" t="s">
        <v>770</v>
      </c>
      <c r="I2075" t="s">
        <v>672</v>
      </c>
      <c r="J2075" t="s">
        <v>555</v>
      </c>
      <c r="K2075" t="s">
        <v>862</v>
      </c>
      <c r="L2075" t="s">
        <v>843</v>
      </c>
      <c r="M2075" t="s">
        <v>710</v>
      </c>
    </row>
    <row r="2076" spans="1:13" x14ac:dyDescent="0.2">
      <c r="A2076">
        <v>2023</v>
      </c>
      <c r="B2076" s="1">
        <v>44995</v>
      </c>
      <c r="C2076" s="3">
        <f t="shared" si="64"/>
        <v>2023</v>
      </c>
      <c r="D2076" s="3">
        <f t="shared" si="65"/>
        <v>3</v>
      </c>
      <c r="E2076" s="2">
        <v>0.2</v>
      </c>
      <c r="F2076" t="s">
        <v>12</v>
      </c>
      <c r="G2076" t="s">
        <v>13</v>
      </c>
      <c r="H2076" t="s">
        <v>780</v>
      </c>
      <c r="I2076" t="s">
        <v>334</v>
      </c>
      <c r="J2076" t="s">
        <v>592</v>
      </c>
      <c r="K2076" t="s">
        <v>762</v>
      </c>
      <c r="L2076" t="s">
        <v>803</v>
      </c>
    </row>
    <row r="2077" spans="1:13" x14ac:dyDescent="0.2">
      <c r="A2077">
        <v>2023</v>
      </c>
      <c r="B2077" s="1">
        <v>44999</v>
      </c>
      <c r="C2077" s="3">
        <f t="shared" si="64"/>
        <v>2023</v>
      </c>
      <c r="D2077" s="3">
        <f t="shared" si="65"/>
        <v>3</v>
      </c>
      <c r="E2077" s="2">
        <v>0.33333333333333331</v>
      </c>
      <c r="F2077" t="s">
        <v>266</v>
      </c>
      <c r="G2077" t="s">
        <v>267</v>
      </c>
      <c r="H2077" t="s">
        <v>767</v>
      </c>
      <c r="I2077" t="s">
        <v>34</v>
      </c>
      <c r="J2077" t="s">
        <v>555</v>
      </c>
      <c r="K2077" t="s">
        <v>862</v>
      </c>
      <c r="L2077" t="s">
        <v>843</v>
      </c>
      <c r="M2077" t="s">
        <v>711</v>
      </c>
    </row>
    <row r="2078" spans="1:13" x14ac:dyDescent="0.2">
      <c r="A2078">
        <v>2023</v>
      </c>
      <c r="B2078" s="1">
        <v>44999</v>
      </c>
      <c r="C2078" s="3">
        <f t="shared" si="64"/>
        <v>2023</v>
      </c>
      <c r="D2078" s="3">
        <f t="shared" si="65"/>
        <v>3</v>
      </c>
      <c r="E2078" s="2">
        <v>0.3923611111111111</v>
      </c>
      <c r="F2078" t="s">
        <v>32</v>
      </c>
      <c r="G2078" t="s">
        <v>33</v>
      </c>
      <c r="H2078" t="s">
        <v>767</v>
      </c>
      <c r="I2078" t="s">
        <v>34</v>
      </c>
      <c r="J2078" t="s">
        <v>555</v>
      </c>
      <c r="K2078" t="s">
        <v>862</v>
      </c>
      <c r="L2078" t="s">
        <v>843</v>
      </c>
      <c r="M2078" t="s">
        <v>711</v>
      </c>
    </row>
    <row r="2079" spans="1:13" x14ac:dyDescent="0.2">
      <c r="A2079">
        <v>2023</v>
      </c>
      <c r="B2079" s="1">
        <v>45010</v>
      </c>
      <c r="C2079" s="3">
        <f t="shared" si="64"/>
        <v>2023</v>
      </c>
      <c r="D2079" s="3">
        <f t="shared" si="65"/>
        <v>3</v>
      </c>
      <c r="E2079" s="2">
        <v>0.67500000000000004</v>
      </c>
      <c r="F2079" t="s">
        <v>517</v>
      </c>
      <c r="G2079" t="s">
        <v>518</v>
      </c>
      <c r="H2079" t="s">
        <v>774</v>
      </c>
      <c r="I2079" t="s">
        <v>582</v>
      </c>
      <c r="J2079" t="s">
        <v>555</v>
      </c>
      <c r="K2079" t="s">
        <v>862</v>
      </c>
      <c r="L2079" t="s">
        <v>842</v>
      </c>
      <c r="M2079" t="s">
        <v>712</v>
      </c>
    </row>
    <row r="2080" spans="1:13" x14ac:dyDescent="0.2">
      <c r="A2080">
        <v>2023</v>
      </c>
      <c r="B2080" s="1">
        <v>45010</v>
      </c>
      <c r="C2080" s="3">
        <f t="shared" si="64"/>
        <v>2023</v>
      </c>
      <c r="D2080" s="3">
        <f t="shared" si="65"/>
        <v>3</v>
      </c>
      <c r="E2080" s="2">
        <v>0.67569444444444449</v>
      </c>
      <c r="F2080" t="s">
        <v>89</v>
      </c>
      <c r="G2080" t="s">
        <v>90</v>
      </c>
      <c r="H2080" t="s">
        <v>770</v>
      </c>
      <c r="I2080" t="s">
        <v>582</v>
      </c>
      <c r="J2080" t="s">
        <v>555</v>
      </c>
      <c r="K2080" t="s">
        <v>862</v>
      </c>
      <c r="L2080" t="s">
        <v>842</v>
      </c>
    </row>
    <row r="2081" spans="1:13" x14ac:dyDescent="0.2">
      <c r="A2081">
        <v>2023</v>
      </c>
      <c r="B2081" s="1">
        <v>45013</v>
      </c>
      <c r="C2081" s="3">
        <f t="shared" si="64"/>
        <v>2023</v>
      </c>
      <c r="D2081" s="3">
        <f t="shared" si="65"/>
        <v>3</v>
      </c>
      <c r="E2081" s="2">
        <v>0.22361111111111112</v>
      </c>
      <c r="F2081" t="s">
        <v>12</v>
      </c>
      <c r="G2081" t="s">
        <v>13</v>
      </c>
      <c r="H2081" t="s">
        <v>780</v>
      </c>
      <c r="I2081" t="s">
        <v>334</v>
      </c>
      <c r="J2081" t="s">
        <v>599</v>
      </c>
      <c r="K2081" t="s">
        <v>762</v>
      </c>
      <c r="L2081" t="s">
        <v>803</v>
      </c>
    </row>
    <row r="2082" spans="1:13" x14ac:dyDescent="0.2">
      <c r="A2082">
        <v>2023</v>
      </c>
      <c r="B2082" s="1">
        <v>45014</v>
      </c>
      <c r="C2082" s="3">
        <f t="shared" si="64"/>
        <v>2023</v>
      </c>
      <c r="D2082" s="3">
        <f t="shared" si="65"/>
        <v>3</v>
      </c>
      <c r="E2082" s="2">
        <v>0.22638888888888889</v>
      </c>
      <c r="F2082" t="s">
        <v>171</v>
      </c>
      <c r="G2082" t="s">
        <v>172</v>
      </c>
      <c r="H2082" t="s">
        <v>834</v>
      </c>
      <c r="I2082" t="s">
        <v>210</v>
      </c>
      <c r="J2082" t="s">
        <v>592</v>
      </c>
      <c r="K2082" t="s">
        <v>762</v>
      </c>
      <c r="L2082" t="s">
        <v>803</v>
      </c>
    </row>
    <row r="2083" spans="1:13" x14ac:dyDescent="0.2">
      <c r="A2083">
        <v>2023</v>
      </c>
      <c r="B2083" s="1">
        <v>45014</v>
      </c>
      <c r="C2083" s="3">
        <f t="shared" si="64"/>
        <v>2023</v>
      </c>
      <c r="D2083" s="3">
        <f t="shared" si="65"/>
        <v>3</v>
      </c>
      <c r="E2083" s="2">
        <v>0.73402777777777772</v>
      </c>
      <c r="F2083" t="s">
        <v>147</v>
      </c>
      <c r="G2083" t="s">
        <v>148</v>
      </c>
      <c r="H2083" t="s">
        <v>770</v>
      </c>
      <c r="I2083" t="s">
        <v>713</v>
      </c>
      <c r="J2083" t="s">
        <v>602</v>
      </c>
      <c r="K2083" t="s">
        <v>762</v>
      </c>
      <c r="L2083" t="s">
        <v>803</v>
      </c>
    </row>
    <row r="2084" spans="1:13" x14ac:dyDescent="0.2">
      <c r="A2084">
        <v>2023</v>
      </c>
      <c r="B2084" s="1">
        <v>45015</v>
      </c>
      <c r="C2084" s="3">
        <f t="shared" si="64"/>
        <v>2023</v>
      </c>
      <c r="D2084" s="3">
        <f t="shared" si="65"/>
        <v>3</v>
      </c>
      <c r="E2084" s="2">
        <v>0.76944444444444449</v>
      </c>
      <c r="F2084" t="s">
        <v>275</v>
      </c>
      <c r="G2084" t="s">
        <v>276</v>
      </c>
      <c r="H2084" t="s">
        <v>782</v>
      </c>
      <c r="I2084" t="s">
        <v>117</v>
      </c>
      <c r="J2084" t="s">
        <v>800</v>
      </c>
      <c r="K2084" t="s">
        <v>862</v>
      </c>
      <c r="L2084" t="s">
        <v>842</v>
      </c>
      <c r="M2084" t="s">
        <v>714</v>
      </c>
    </row>
    <row r="2085" spans="1:13" x14ac:dyDescent="0.2">
      <c r="A2085">
        <v>2023</v>
      </c>
      <c r="B2085" s="1">
        <v>45015</v>
      </c>
      <c r="C2085" s="3">
        <f t="shared" si="64"/>
        <v>2023</v>
      </c>
      <c r="D2085" s="3">
        <f t="shared" si="65"/>
        <v>3</v>
      </c>
      <c r="E2085" s="2">
        <v>0.80625000000000002</v>
      </c>
      <c r="F2085" t="s">
        <v>275</v>
      </c>
      <c r="G2085" t="s">
        <v>276</v>
      </c>
      <c r="H2085" t="s">
        <v>782</v>
      </c>
      <c r="I2085" t="s">
        <v>117</v>
      </c>
      <c r="J2085" t="s">
        <v>800</v>
      </c>
      <c r="K2085" t="s">
        <v>762</v>
      </c>
      <c r="L2085" t="s">
        <v>803</v>
      </c>
    </row>
    <row r="2086" spans="1:13" x14ac:dyDescent="0.2">
      <c r="A2086">
        <v>2023</v>
      </c>
      <c r="B2086" s="1">
        <v>45016</v>
      </c>
      <c r="C2086" s="3">
        <f t="shared" si="64"/>
        <v>2023</v>
      </c>
      <c r="D2086" s="3">
        <f t="shared" si="65"/>
        <v>3</v>
      </c>
      <c r="E2086" s="2">
        <v>0.75</v>
      </c>
      <c r="F2086" t="s">
        <v>104</v>
      </c>
      <c r="G2086" t="s">
        <v>105</v>
      </c>
      <c r="H2086" t="s">
        <v>780</v>
      </c>
      <c r="I2086" t="s">
        <v>8</v>
      </c>
      <c r="J2086" t="s">
        <v>555</v>
      </c>
      <c r="K2086" t="s">
        <v>862</v>
      </c>
      <c r="L2086" t="s">
        <v>842</v>
      </c>
      <c r="M2086" t="s">
        <v>715</v>
      </c>
    </row>
    <row r="2087" spans="1:13" x14ac:dyDescent="0.2">
      <c r="A2087">
        <v>2023</v>
      </c>
      <c r="B2087" s="1">
        <v>45016</v>
      </c>
      <c r="C2087" s="3">
        <f t="shared" si="64"/>
        <v>2023</v>
      </c>
      <c r="D2087" s="3">
        <f t="shared" si="65"/>
        <v>3</v>
      </c>
      <c r="E2087" s="2">
        <v>0.86736111111111114</v>
      </c>
      <c r="F2087" t="s">
        <v>36</v>
      </c>
      <c r="G2087" t="s">
        <v>37</v>
      </c>
      <c r="H2087" t="s">
        <v>766</v>
      </c>
      <c r="I2087" t="s">
        <v>716</v>
      </c>
      <c r="J2087" t="s">
        <v>555</v>
      </c>
      <c r="K2087" t="s">
        <v>862</v>
      </c>
      <c r="L2087" t="s">
        <v>842</v>
      </c>
      <c r="M2087" t="s">
        <v>715</v>
      </c>
    </row>
    <row r="2088" spans="1:13" x14ac:dyDescent="0.2">
      <c r="A2088">
        <v>2023</v>
      </c>
      <c r="B2088" s="1">
        <v>45016</v>
      </c>
      <c r="C2088" s="3">
        <f t="shared" si="64"/>
        <v>2023</v>
      </c>
      <c r="D2088" s="3">
        <f t="shared" si="65"/>
        <v>3</v>
      </c>
      <c r="E2088" s="2">
        <v>0.95833333333333337</v>
      </c>
      <c r="F2088" t="s">
        <v>208</v>
      </c>
      <c r="G2088" t="s">
        <v>209</v>
      </c>
      <c r="H2088" t="s">
        <v>770</v>
      </c>
      <c r="I2088" t="s">
        <v>210</v>
      </c>
      <c r="J2088" t="s">
        <v>555</v>
      </c>
      <c r="K2088" t="s">
        <v>862</v>
      </c>
      <c r="L2088" t="s">
        <v>842</v>
      </c>
      <c r="M2088" t="s">
        <v>715</v>
      </c>
    </row>
    <row r="2089" spans="1:13" x14ac:dyDescent="0.2">
      <c r="A2089">
        <v>2023</v>
      </c>
      <c r="B2089" s="1">
        <v>45017</v>
      </c>
      <c r="C2089" s="3">
        <f t="shared" si="64"/>
        <v>2023</v>
      </c>
      <c r="D2089" s="3">
        <f t="shared" si="65"/>
        <v>4</v>
      </c>
      <c r="E2089" s="2">
        <v>0.58333333333333337</v>
      </c>
      <c r="F2089" t="s">
        <v>517</v>
      </c>
      <c r="G2089" t="s">
        <v>518</v>
      </c>
      <c r="H2089" t="s">
        <v>774</v>
      </c>
      <c r="I2089" t="s">
        <v>664</v>
      </c>
      <c r="J2089" t="s">
        <v>555</v>
      </c>
      <c r="K2089" t="s">
        <v>862</v>
      </c>
      <c r="L2089" t="s">
        <v>842</v>
      </c>
      <c r="M2089" t="s">
        <v>717</v>
      </c>
    </row>
    <row r="2090" spans="1:13" x14ac:dyDescent="0.2">
      <c r="A2090">
        <v>2023</v>
      </c>
      <c r="B2090" s="1">
        <v>45019</v>
      </c>
      <c r="C2090" s="3">
        <f t="shared" si="64"/>
        <v>2023</v>
      </c>
      <c r="D2090" s="3">
        <f t="shared" si="65"/>
        <v>4</v>
      </c>
      <c r="E2090" s="2">
        <v>0.78472222222222221</v>
      </c>
      <c r="F2090" t="s">
        <v>718</v>
      </c>
      <c r="G2090" t="s">
        <v>719</v>
      </c>
      <c r="H2090" t="s">
        <v>835</v>
      </c>
      <c r="I2090" t="s">
        <v>648</v>
      </c>
      <c r="J2090" t="s">
        <v>602</v>
      </c>
      <c r="K2090" t="s">
        <v>762</v>
      </c>
      <c r="L2090" t="s">
        <v>803</v>
      </c>
    </row>
    <row r="2091" spans="1:13" x14ac:dyDescent="0.2">
      <c r="A2091">
        <v>2023</v>
      </c>
      <c r="B2091" s="1">
        <v>45031</v>
      </c>
      <c r="C2091" s="3">
        <f t="shared" si="64"/>
        <v>2023</v>
      </c>
      <c r="D2091" s="3">
        <f t="shared" si="65"/>
        <v>4</v>
      </c>
      <c r="E2091" s="2">
        <v>0.6875</v>
      </c>
      <c r="F2091" t="s">
        <v>720</v>
      </c>
      <c r="G2091" t="s">
        <v>721</v>
      </c>
      <c r="H2091" t="s">
        <v>836</v>
      </c>
      <c r="I2091" t="s">
        <v>334</v>
      </c>
      <c r="J2091" t="s">
        <v>599</v>
      </c>
      <c r="K2091" t="s">
        <v>762</v>
      </c>
      <c r="L2091" t="s">
        <v>803</v>
      </c>
    </row>
    <row r="2092" spans="1:13" x14ac:dyDescent="0.2">
      <c r="A2092">
        <v>2023</v>
      </c>
      <c r="B2092" s="1">
        <v>45034</v>
      </c>
      <c r="C2092" s="3">
        <f t="shared" si="64"/>
        <v>2023</v>
      </c>
      <c r="D2092" s="3">
        <f t="shared" si="65"/>
        <v>4</v>
      </c>
      <c r="E2092" s="2">
        <v>0.44166666666666665</v>
      </c>
      <c r="F2092" t="s">
        <v>404</v>
      </c>
      <c r="G2092" t="s">
        <v>405</v>
      </c>
      <c r="H2092" t="s">
        <v>834</v>
      </c>
      <c r="I2092" t="s">
        <v>210</v>
      </c>
      <c r="J2092" t="s">
        <v>592</v>
      </c>
      <c r="K2092" t="s">
        <v>762</v>
      </c>
      <c r="L2092" t="s">
        <v>803</v>
      </c>
    </row>
    <row r="2093" spans="1:13" x14ac:dyDescent="0.2">
      <c r="A2093">
        <v>2023</v>
      </c>
      <c r="B2093" s="1">
        <v>45035</v>
      </c>
      <c r="C2093" s="3">
        <f t="shared" si="64"/>
        <v>2023</v>
      </c>
      <c r="D2093" s="3">
        <f t="shared" si="65"/>
        <v>4</v>
      </c>
      <c r="E2093" s="2">
        <v>0.96736111111111112</v>
      </c>
      <c r="F2093" t="s">
        <v>12</v>
      </c>
      <c r="G2093" t="s">
        <v>13</v>
      </c>
      <c r="H2093" t="s">
        <v>780</v>
      </c>
      <c r="I2093" t="s">
        <v>334</v>
      </c>
      <c r="J2093" t="s">
        <v>800</v>
      </c>
      <c r="K2093" t="s">
        <v>762</v>
      </c>
      <c r="L2093" t="s">
        <v>803</v>
      </c>
    </row>
    <row r="2094" spans="1:13" x14ac:dyDescent="0.2">
      <c r="A2094">
        <v>2023</v>
      </c>
      <c r="B2094" s="1">
        <v>45037</v>
      </c>
      <c r="C2094" s="3">
        <f t="shared" si="64"/>
        <v>2023</v>
      </c>
      <c r="D2094" s="3">
        <f t="shared" si="65"/>
        <v>4</v>
      </c>
      <c r="E2094" s="2">
        <v>0.25138888888888888</v>
      </c>
      <c r="F2094" t="s">
        <v>44</v>
      </c>
      <c r="G2094" t="s">
        <v>45</v>
      </c>
      <c r="H2094" t="s">
        <v>777</v>
      </c>
      <c r="I2094" t="s">
        <v>117</v>
      </c>
      <c r="J2094" t="s">
        <v>651</v>
      </c>
      <c r="K2094" t="s">
        <v>762</v>
      </c>
      <c r="L2094" t="s">
        <v>803</v>
      </c>
    </row>
    <row r="2095" spans="1:13" x14ac:dyDescent="0.2">
      <c r="A2095">
        <v>2023</v>
      </c>
      <c r="B2095" s="1">
        <v>45045</v>
      </c>
      <c r="C2095" s="3">
        <f t="shared" si="64"/>
        <v>2023</v>
      </c>
      <c r="D2095" s="3">
        <f t="shared" si="65"/>
        <v>4</v>
      </c>
      <c r="E2095" s="2">
        <v>0</v>
      </c>
      <c r="F2095" t="s">
        <v>12</v>
      </c>
      <c r="G2095" t="s">
        <v>13</v>
      </c>
      <c r="H2095" t="s">
        <v>780</v>
      </c>
      <c r="I2095" t="s">
        <v>334</v>
      </c>
      <c r="J2095" t="s">
        <v>555</v>
      </c>
      <c r="K2095" t="s">
        <v>862</v>
      </c>
      <c r="L2095" t="s">
        <v>842</v>
      </c>
      <c r="M2095" t="s">
        <v>793</v>
      </c>
    </row>
    <row r="2096" spans="1:13" x14ac:dyDescent="0.2">
      <c r="A2096">
        <v>2023</v>
      </c>
      <c r="B2096" s="1">
        <v>45047</v>
      </c>
      <c r="C2096" s="3">
        <f t="shared" si="64"/>
        <v>2023</v>
      </c>
      <c r="D2096" s="3">
        <f t="shared" si="65"/>
        <v>5</v>
      </c>
      <c r="E2096" s="2">
        <v>0.21944444444444444</v>
      </c>
      <c r="F2096" t="s">
        <v>266</v>
      </c>
      <c r="G2096" t="s">
        <v>267</v>
      </c>
      <c r="H2096" t="s">
        <v>767</v>
      </c>
      <c r="I2096" t="s">
        <v>34</v>
      </c>
      <c r="J2096" t="s">
        <v>555</v>
      </c>
      <c r="K2096" t="s">
        <v>862</v>
      </c>
      <c r="L2096" t="s">
        <v>842</v>
      </c>
      <c r="M2096" t="s">
        <v>722</v>
      </c>
    </row>
    <row r="2097" spans="1:13" x14ac:dyDescent="0.2">
      <c r="A2097">
        <v>2023</v>
      </c>
      <c r="B2097" s="1">
        <v>45068</v>
      </c>
      <c r="C2097" s="3">
        <f t="shared" si="64"/>
        <v>2023</v>
      </c>
      <c r="D2097" s="3">
        <f t="shared" si="65"/>
        <v>5</v>
      </c>
      <c r="E2097" s="2">
        <v>0.65208333333333335</v>
      </c>
      <c r="F2097" t="s">
        <v>93</v>
      </c>
      <c r="G2097" t="s">
        <v>94</v>
      </c>
      <c r="H2097" t="s">
        <v>772</v>
      </c>
      <c r="I2097" t="s">
        <v>8</v>
      </c>
      <c r="J2097" t="s">
        <v>592</v>
      </c>
      <c r="K2097" t="s">
        <v>862</v>
      </c>
      <c r="L2097" t="s">
        <v>842</v>
      </c>
      <c r="M2097" t="s">
        <v>723</v>
      </c>
    </row>
    <row r="2098" spans="1:13" x14ac:dyDescent="0.2">
      <c r="A2098">
        <v>2023</v>
      </c>
      <c r="B2098" s="1">
        <v>45070</v>
      </c>
      <c r="C2098" s="3">
        <f t="shared" si="64"/>
        <v>2023</v>
      </c>
      <c r="D2098" s="3">
        <f t="shared" si="65"/>
        <v>5</v>
      </c>
      <c r="E2098" s="2">
        <v>0.32291666666666669</v>
      </c>
      <c r="F2098" t="s">
        <v>470</v>
      </c>
      <c r="G2098" t="s">
        <v>471</v>
      </c>
      <c r="H2098" t="s">
        <v>834</v>
      </c>
      <c r="I2098" t="s">
        <v>210</v>
      </c>
      <c r="J2098" t="s">
        <v>592</v>
      </c>
      <c r="K2098" t="s">
        <v>762</v>
      </c>
      <c r="L2098" t="s">
        <v>803</v>
      </c>
    </row>
    <row r="2099" spans="1:13" x14ac:dyDescent="0.2">
      <c r="A2099">
        <v>2023</v>
      </c>
      <c r="B2099" s="1">
        <v>45070</v>
      </c>
      <c r="C2099" s="3">
        <f t="shared" si="64"/>
        <v>2023</v>
      </c>
      <c r="D2099" s="3">
        <f t="shared" si="65"/>
        <v>5</v>
      </c>
      <c r="E2099" s="2">
        <v>0.38611111111111113</v>
      </c>
      <c r="F2099" t="s">
        <v>637</v>
      </c>
      <c r="G2099" t="s">
        <v>638</v>
      </c>
      <c r="H2099" t="s">
        <v>770</v>
      </c>
      <c r="I2099" t="s">
        <v>210</v>
      </c>
      <c r="J2099" t="s">
        <v>810</v>
      </c>
      <c r="K2099" t="s">
        <v>762</v>
      </c>
      <c r="L2099" t="s">
        <v>803</v>
      </c>
    </row>
    <row r="2100" spans="1:13" x14ac:dyDescent="0.2">
      <c r="A2100">
        <v>2023</v>
      </c>
      <c r="B2100" s="1">
        <v>45077</v>
      </c>
      <c r="C2100" s="3">
        <f t="shared" si="64"/>
        <v>2023</v>
      </c>
      <c r="D2100" s="3">
        <f t="shared" si="65"/>
        <v>5</v>
      </c>
      <c r="E2100" s="2">
        <v>0.45833333333333331</v>
      </c>
      <c r="F2100" t="s">
        <v>93</v>
      </c>
      <c r="G2100" t="s">
        <v>94</v>
      </c>
      <c r="H2100" t="s">
        <v>772</v>
      </c>
      <c r="I2100" t="s">
        <v>8</v>
      </c>
      <c r="J2100" t="s">
        <v>809</v>
      </c>
      <c r="K2100" t="s">
        <v>762</v>
      </c>
      <c r="L2100" t="s">
        <v>803</v>
      </c>
    </row>
    <row r="2101" spans="1:13" x14ac:dyDescent="0.2">
      <c r="A2101">
        <v>2023</v>
      </c>
      <c r="B2101" s="1">
        <v>45097</v>
      </c>
      <c r="C2101" s="3">
        <f t="shared" si="64"/>
        <v>2023</v>
      </c>
      <c r="D2101" s="3">
        <f t="shared" si="65"/>
        <v>6</v>
      </c>
      <c r="E2101" s="2">
        <v>0.7416666666666667</v>
      </c>
      <c r="F2101" t="s">
        <v>95</v>
      </c>
      <c r="G2101" t="s">
        <v>96</v>
      </c>
      <c r="H2101" t="s">
        <v>780</v>
      </c>
      <c r="I2101" t="s">
        <v>8</v>
      </c>
      <c r="J2101" t="s">
        <v>592</v>
      </c>
      <c r="K2101" t="s">
        <v>762</v>
      </c>
      <c r="L2101" t="s">
        <v>803</v>
      </c>
    </row>
    <row r="2102" spans="1:13" x14ac:dyDescent="0.2">
      <c r="A2102">
        <v>2023</v>
      </c>
      <c r="B2102" s="1">
        <v>45099</v>
      </c>
      <c r="C2102" s="3">
        <f t="shared" si="64"/>
        <v>2023</v>
      </c>
      <c r="D2102" s="3">
        <f t="shared" si="65"/>
        <v>6</v>
      </c>
      <c r="E2102" s="2">
        <v>0.10416666666666667</v>
      </c>
      <c r="F2102" t="s">
        <v>95</v>
      </c>
      <c r="G2102" t="s">
        <v>96</v>
      </c>
      <c r="H2102" t="s">
        <v>780</v>
      </c>
      <c r="I2102" t="s">
        <v>8</v>
      </c>
      <c r="J2102" t="s">
        <v>592</v>
      </c>
      <c r="K2102" t="s">
        <v>762</v>
      </c>
      <c r="L2102" t="s">
        <v>803</v>
      </c>
    </row>
    <row r="2103" spans="1:13" x14ac:dyDescent="0.2">
      <c r="A2103">
        <v>2023</v>
      </c>
      <c r="B2103" s="1">
        <v>45102</v>
      </c>
      <c r="C2103" s="3">
        <f t="shared" si="64"/>
        <v>2023</v>
      </c>
      <c r="D2103" s="3">
        <f t="shared" si="65"/>
        <v>6</v>
      </c>
      <c r="E2103" s="2">
        <v>0.16666666666666666</v>
      </c>
      <c r="F2103" t="s">
        <v>147</v>
      </c>
      <c r="G2103" t="s">
        <v>148</v>
      </c>
      <c r="H2103" t="s">
        <v>770</v>
      </c>
      <c r="I2103" t="s">
        <v>672</v>
      </c>
      <c r="J2103" t="s">
        <v>555</v>
      </c>
      <c r="K2103" t="s">
        <v>862</v>
      </c>
      <c r="L2103" t="s">
        <v>842</v>
      </c>
      <c r="M2103" t="s">
        <v>724</v>
      </c>
    </row>
    <row r="2104" spans="1:13" x14ac:dyDescent="0.2">
      <c r="A2104">
        <v>2023</v>
      </c>
      <c r="B2104" s="1">
        <v>45102</v>
      </c>
      <c r="C2104" s="3">
        <f t="shared" si="64"/>
        <v>2023</v>
      </c>
      <c r="D2104" s="3">
        <f t="shared" si="65"/>
        <v>6</v>
      </c>
      <c r="E2104" s="2">
        <v>0.28125</v>
      </c>
      <c r="F2104" t="s">
        <v>322</v>
      </c>
      <c r="G2104" t="s">
        <v>323</v>
      </c>
      <c r="H2104" t="s">
        <v>766</v>
      </c>
      <c r="I2104" t="s">
        <v>8</v>
      </c>
      <c r="J2104" t="s">
        <v>555</v>
      </c>
      <c r="K2104" t="s">
        <v>862</v>
      </c>
      <c r="L2104" t="s">
        <v>842</v>
      </c>
      <c r="M2104" t="s">
        <v>725</v>
      </c>
    </row>
    <row r="2105" spans="1:13" x14ac:dyDescent="0.2">
      <c r="A2105">
        <v>2023</v>
      </c>
      <c r="B2105" s="1">
        <v>45102</v>
      </c>
      <c r="C2105" s="3">
        <f t="shared" si="64"/>
        <v>2023</v>
      </c>
      <c r="D2105" s="3">
        <f t="shared" si="65"/>
        <v>6</v>
      </c>
      <c r="E2105" s="2">
        <v>0.72916666666666663</v>
      </c>
      <c r="F2105" t="s">
        <v>112</v>
      </c>
      <c r="G2105" t="s">
        <v>113</v>
      </c>
      <c r="H2105" t="s">
        <v>772</v>
      </c>
      <c r="I2105" t="s">
        <v>8</v>
      </c>
      <c r="J2105" t="s">
        <v>555</v>
      </c>
      <c r="K2105" t="s">
        <v>862</v>
      </c>
      <c r="L2105" t="s">
        <v>842</v>
      </c>
      <c r="M2105" t="s">
        <v>726</v>
      </c>
    </row>
    <row r="2106" spans="1:13" x14ac:dyDescent="0.2">
      <c r="A2106">
        <v>2023</v>
      </c>
      <c r="B2106" s="1">
        <v>45102</v>
      </c>
      <c r="C2106" s="3">
        <f t="shared" si="64"/>
        <v>2023</v>
      </c>
      <c r="D2106" s="3">
        <f t="shared" si="65"/>
        <v>6</v>
      </c>
      <c r="E2106" s="2">
        <v>0.79166666666666663</v>
      </c>
      <c r="F2106" t="s">
        <v>89</v>
      </c>
      <c r="G2106" t="s">
        <v>90</v>
      </c>
      <c r="H2106" t="s">
        <v>770</v>
      </c>
      <c r="I2106" t="s">
        <v>582</v>
      </c>
      <c r="J2106" t="s">
        <v>593</v>
      </c>
      <c r="K2106" t="s">
        <v>862</v>
      </c>
      <c r="L2106" t="s">
        <v>842</v>
      </c>
      <c r="M2106" t="s">
        <v>727</v>
      </c>
    </row>
    <row r="2107" spans="1:13" x14ac:dyDescent="0.2">
      <c r="A2107">
        <v>2023</v>
      </c>
      <c r="B2107" s="1">
        <v>45102</v>
      </c>
      <c r="C2107" s="3">
        <f t="shared" si="64"/>
        <v>2023</v>
      </c>
      <c r="D2107" s="3">
        <f t="shared" si="65"/>
        <v>6</v>
      </c>
      <c r="E2107" s="2">
        <v>0.8125</v>
      </c>
      <c r="F2107" t="s">
        <v>400</v>
      </c>
      <c r="G2107" t="s">
        <v>401</v>
      </c>
      <c r="H2107" t="s">
        <v>780</v>
      </c>
      <c r="I2107" t="s">
        <v>8</v>
      </c>
      <c r="J2107" t="s">
        <v>555</v>
      </c>
      <c r="K2107" t="s">
        <v>862</v>
      </c>
      <c r="L2107" t="s">
        <v>842</v>
      </c>
      <c r="M2107" t="s">
        <v>728</v>
      </c>
    </row>
    <row r="2108" spans="1:13" x14ac:dyDescent="0.2">
      <c r="A2108">
        <v>2023</v>
      </c>
      <c r="B2108" s="1">
        <v>45104</v>
      </c>
      <c r="C2108" s="3">
        <f t="shared" si="64"/>
        <v>2023</v>
      </c>
      <c r="D2108" s="3">
        <f t="shared" si="65"/>
        <v>6</v>
      </c>
      <c r="E2108" s="2">
        <v>0.73402777777777772</v>
      </c>
      <c r="F2108" t="s">
        <v>811</v>
      </c>
      <c r="G2108" t="s">
        <v>729</v>
      </c>
      <c r="H2108" t="s">
        <v>837</v>
      </c>
      <c r="I2108" t="s">
        <v>117</v>
      </c>
      <c r="J2108" t="s">
        <v>592</v>
      </c>
      <c r="K2108" t="s">
        <v>762</v>
      </c>
      <c r="L2108" t="s">
        <v>803</v>
      </c>
    </row>
    <row r="2109" spans="1:13" x14ac:dyDescent="0.2">
      <c r="A2109">
        <v>2023</v>
      </c>
      <c r="B2109" s="1">
        <v>45106</v>
      </c>
      <c r="C2109" s="3">
        <f t="shared" si="64"/>
        <v>2023</v>
      </c>
      <c r="D2109" s="3">
        <f t="shared" si="65"/>
        <v>6</v>
      </c>
      <c r="E2109" s="2">
        <v>0.65416666666666667</v>
      </c>
      <c r="F2109" t="s">
        <v>68</v>
      </c>
      <c r="G2109" t="s">
        <v>69</v>
      </c>
      <c r="H2109" t="s">
        <v>766</v>
      </c>
      <c r="I2109" t="s">
        <v>582</v>
      </c>
      <c r="J2109" t="s">
        <v>593</v>
      </c>
      <c r="K2109" t="s">
        <v>862</v>
      </c>
      <c r="L2109" t="s">
        <v>842</v>
      </c>
      <c r="M2109" t="s">
        <v>728</v>
      </c>
    </row>
    <row r="2110" spans="1:13" x14ac:dyDescent="0.2">
      <c r="A2110">
        <v>2023</v>
      </c>
      <c r="B2110" s="1">
        <v>45107</v>
      </c>
      <c r="C2110" s="3">
        <f t="shared" si="64"/>
        <v>2023</v>
      </c>
      <c r="D2110" s="3">
        <f t="shared" si="65"/>
        <v>6</v>
      </c>
      <c r="E2110" s="2">
        <v>0.50902777777777775</v>
      </c>
      <c r="F2110" t="s">
        <v>100</v>
      </c>
      <c r="G2110" t="s">
        <v>101</v>
      </c>
      <c r="H2110" t="s">
        <v>767</v>
      </c>
      <c r="I2110" t="s">
        <v>34</v>
      </c>
      <c r="J2110" t="s">
        <v>602</v>
      </c>
      <c r="K2110" t="s">
        <v>762</v>
      </c>
      <c r="L2110" t="s">
        <v>803</v>
      </c>
    </row>
    <row r="2111" spans="1:13" x14ac:dyDescent="0.2">
      <c r="A2111">
        <v>2023</v>
      </c>
      <c r="B2111" s="1">
        <v>45108</v>
      </c>
      <c r="C2111" s="3">
        <f t="shared" si="64"/>
        <v>2023</v>
      </c>
      <c r="D2111" s="3">
        <f t="shared" si="65"/>
        <v>7</v>
      </c>
      <c r="E2111" s="2">
        <v>0.62361111111111112</v>
      </c>
      <c r="F2111" t="s">
        <v>36</v>
      </c>
      <c r="G2111" t="s">
        <v>37</v>
      </c>
      <c r="H2111" t="s">
        <v>766</v>
      </c>
      <c r="I2111" t="s">
        <v>639</v>
      </c>
      <c r="J2111" t="s">
        <v>602</v>
      </c>
      <c r="K2111" t="s">
        <v>762</v>
      </c>
      <c r="L2111" t="s">
        <v>803</v>
      </c>
    </row>
    <row r="2112" spans="1:13" x14ac:dyDescent="0.2">
      <c r="A2112">
        <v>2023</v>
      </c>
      <c r="B2112" s="1">
        <v>45113</v>
      </c>
      <c r="C2112" s="3">
        <f t="shared" si="64"/>
        <v>2023</v>
      </c>
      <c r="D2112" s="3">
        <f t="shared" si="65"/>
        <v>7</v>
      </c>
      <c r="E2112" s="2">
        <v>0.37638888888888888</v>
      </c>
      <c r="F2112" t="s">
        <v>12</v>
      </c>
      <c r="G2112" t="s">
        <v>13</v>
      </c>
      <c r="H2112" t="s">
        <v>780</v>
      </c>
      <c r="I2112" t="s">
        <v>334</v>
      </c>
      <c r="J2112" t="s">
        <v>592</v>
      </c>
      <c r="K2112" t="s">
        <v>762</v>
      </c>
      <c r="L2112" t="s">
        <v>803</v>
      </c>
    </row>
    <row r="2113" spans="1:13" x14ac:dyDescent="0.2">
      <c r="A2113">
        <v>2023</v>
      </c>
      <c r="B2113" s="1">
        <v>45113</v>
      </c>
      <c r="C2113" s="3">
        <f t="shared" si="64"/>
        <v>2023</v>
      </c>
      <c r="D2113" s="3">
        <f t="shared" si="65"/>
        <v>7</v>
      </c>
      <c r="E2113" s="2">
        <v>0.79236111111111107</v>
      </c>
      <c r="F2113" t="s">
        <v>93</v>
      </c>
      <c r="G2113" t="s">
        <v>94</v>
      </c>
      <c r="H2113" t="s">
        <v>772</v>
      </c>
      <c r="I2113" t="s">
        <v>8</v>
      </c>
      <c r="J2113" t="s">
        <v>602</v>
      </c>
      <c r="K2113" t="s">
        <v>762</v>
      </c>
      <c r="L2113" t="s">
        <v>803</v>
      </c>
    </row>
    <row r="2114" spans="1:13" x14ac:dyDescent="0.2">
      <c r="A2114">
        <v>2023</v>
      </c>
      <c r="B2114" s="1">
        <v>45113</v>
      </c>
      <c r="C2114" s="3">
        <f t="shared" si="64"/>
        <v>2023</v>
      </c>
      <c r="D2114" s="3">
        <f t="shared" si="65"/>
        <v>7</v>
      </c>
      <c r="E2114" s="2">
        <v>0.37638888888888888</v>
      </c>
      <c r="F2114" t="s">
        <v>12</v>
      </c>
      <c r="G2114" t="s">
        <v>13</v>
      </c>
      <c r="H2114" t="s">
        <v>780</v>
      </c>
      <c r="I2114" t="s">
        <v>334</v>
      </c>
      <c r="J2114" t="s">
        <v>592</v>
      </c>
      <c r="K2114" t="s">
        <v>762</v>
      </c>
      <c r="L2114" t="s">
        <v>803</v>
      </c>
    </row>
    <row r="2115" spans="1:13" x14ac:dyDescent="0.2">
      <c r="A2115">
        <v>2023</v>
      </c>
      <c r="B2115" s="1">
        <v>45113</v>
      </c>
      <c r="C2115" s="3">
        <f t="shared" ref="C2115:C2178" si="66">YEAR(B2115)</f>
        <v>2023</v>
      </c>
      <c r="D2115" s="3">
        <f t="shared" ref="D2115:D2178" si="67">MONTH(B2115)</f>
        <v>7</v>
      </c>
      <c r="E2115" s="2">
        <v>0.79236111111111107</v>
      </c>
      <c r="F2115" t="s">
        <v>93</v>
      </c>
      <c r="G2115" t="s">
        <v>94</v>
      </c>
      <c r="H2115" t="s">
        <v>772</v>
      </c>
      <c r="I2115" t="s">
        <v>8</v>
      </c>
      <c r="J2115" t="s">
        <v>602</v>
      </c>
      <c r="K2115" t="s">
        <v>762</v>
      </c>
      <c r="L2115" t="s">
        <v>803</v>
      </c>
    </row>
    <row r="2116" spans="1:13" x14ac:dyDescent="0.2">
      <c r="A2116">
        <v>2023</v>
      </c>
      <c r="B2116" s="1">
        <v>45114</v>
      </c>
      <c r="C2116" s="3">
        <f t="shared" si="66"/>
        <v>2023</v>
      </c>
      <c r="D2116" s="3">
        <f t="shared" si="67"/>
        <v>7</v>
      </c>
      <c r="E2116" s="2">
        <v>0.73819444444444449</v>
      </c>
      <c r="F2116" t="s">
        <v>345</v>
      </c>
      <c r="G2116" t="s">
        <v>346</v>
      </c>
      <c r="H2116" t="s">
        <v>785</v>
      </c>
      <c r="I2116" t="s">
        <v>334</v>
      </c>
      <c r="J2116" t="s">
        <v>592</v>
      </c>
      <c r="K2116" t="s">
        <v>862</v>
      </c>
      <c r="L2116" t="s">
        <v>842</v>
      </c>
      <c r="M2116" t="s">
        <v>730</v>
      </c>
    </row>
    <row r="2117" spans="1:13" x14ac:dyDescent="0.2">
      <c r="A2117">
        <v>2023</v>
      </c>
      <c r="B2117" s="1">
        <v>45117</v>
      </c>
      <c r="C2117" s="3">
        <f t="shared" si="66"/>
        <v>2023</v>
      </c>
      <c r="D2117" s="3">
        <f t="shared" si="67"/>
        <v>7</v>
      </c>
      <c r="E2117" s="2">
        <v>0.14722222222222223</v>
      </c>
      <c r="F2117" t="s">
        <v>12</v>
      </c>
      <c r="G2117" t="s">
        <v>13</v>
      </c>
      <c r="H2117" t="s">
        <v>780</v>
      </c>
      <c r="I2117" t="s">
        <v>334</v>
      </c>
      <c r="J2117" t="s">
        <v>592</v>
      </c>
      <c r="K2117" t="s">
        <v>762</v>
      </c>
      <c r="L2117" t="s">
        <v>803</v>
      </c>
    </row>
    <row r="2118" spans="1:13" x14ac:dyDescent="0.2">
      <c r="A2118">
        <v>2023</v>
      </c>
      <c r="B2118" s="1">
        <v>45117</v>
      </c>
      <c r="C2118" s="3">
        <f t="shared" si="66"/>
        <v>2023</v>
      </c>
      <c r="D2118" s="3">
        <f t="shared" si="67"/>
        <v>7</v>
      </c>
      <c r="E2118" s="2">
        <v>0.14722222222222223</v>
      </c>
      <c r="F2118" t="s">
        <v>12</v>
      </c>
      <c r="G2118" t="s">
        <v>13</v>
      </c>
      <c r="H2118" t="s">
        <v>780</v>
      </c>
      <c r="I2118" t="s">
        <v>334</v>
      </c>
      <c r="J2118" t="s">
        <v>592</v>
      </c>
      <c r="K2118" t="s">
        <v>762</v>
      </c>
      <c r="L2118" t="s">
        <v>803</v>
      </c>
    </row>
    <row r="2119" spans="1:13" x14ac:dyDescent="0.2">
      <c r="A2119">
        <v>2023</v>
      </c>
      <c r="B2119" s="1">
        <v>45118</v>
      </c>
      <c r="C2119" s="3">
        <f t="shared" si="66"/>
        <v>2023</v>
      </c>
      <c r="D2119" s="3">
        <f t="shared" si="67"/>
        <v>7</v>
      </c>
      <c r="E2119" s="2">
        <v>0.73819444444444449</v>
      </c>
      <c r="F2119" t="s">
        <v>345</v>
      </c>
      <c r="G2119" t="s">
        <v>346</v>
      </c>
      <c r="H2119" t="s">
        <v>785</v>
      </c>
      <c r="I2119" t="s">
        <v>334</v>
      </c>
      <c r="J2119" t="s">
        <v>592</v>
      </c>
      <c r="K2119" t="s">
        <v>862</v>
      </c>
      <c r="L2119" t="s">
        <v>803</v>
      </c>
    </row>
    <row r="2120" spans="1:13" x14ac:dyDescent="0.2">
      <c r="A2120">
        <v>2023</v>
      </c>
      <c r="B2120" s="1">
        <v>45121</v>
      </c>
      <c r="C2120" s="3">
        <f t="shared" si="66"/>
        <v>2023</v>
      </c>
      <c r="D2120" s="3">
        <f t="shared" si="67"/>
        <v>7</v>
      </c>
      <c r="E2120" s="2">
        <v>0.625</v>
      </c>
      <c r="F2120" t="s">
        <v>571</v>
      </c>
      <c r="G2120" t="s">
        <v>572</v>
      </c>
      <c r="H2120" t="s">
        <v>786</v>
      </c>
      <c r="I2120" t="s">
        <v>8</v>
      </c>
      <c r="J2120" t="s">
        <v>593</v>
      </c>
      <c r="K2120" t="s">
        <v>862</v>
      </c>
      <c r="L2120" t="s">
        <v>842</v>
      </c>
      <c r="M2120" t="s">
        <v>731</v>
      </c>
    </row>
    <row r="2121" spans="1:13" x14ac:dyDescent="0.2">
      <c r="A2121">
        <v>2023</v>
      </c>
      <c r="B2121" s="1">
        <v>45121</v>
      </c>
      <c r="C2121" s="3">
        <f t="shared" si="66"/>
        <v>2023</v>
      </c>
      <c r="D2121" s="3">
        <f t="shared" si="67"/>
        <v>7</v>
      </c>
      <c r="E2121" s="2">
        <v>0.625</v>
      </c>
      <c r="F2121" t="s">
        <v>571</v>
      </c>
      <c r="G2121" t="s">
        <v>572</v>
      </c>
      <c r="H2121" t="s">
        <v>786</v>
      </c>
      <c r="I2121" t="s">
        <v>8</v>
      </c>
      <c r="J2121" t="s">
        <v>593</v>
      </c>
      <c r="K2121" t="s">
        <v>862</v>
      </c>
      <c r="L2121" t="s">
        <v>803</v>
      </c>
    </row>
    <row r="2122" spans="1:13" x14ac:dyDescent="0.2">
      <c r="A2122">
        <v>2023</v>
      </c>
      <c r="B2122" s="1">
        <v>45125</v>
      </c>
      <c r="C2122" s="3">
        <f t="shared" si="66"/>
        <v>2023</v>
      </c>
      <c r="D2122" s="3">
        <f t="shared" si="67"/>
        <v>7</v>
      </c>
      <c r="E2122" s="2">
        <v>0.74305555555555558</v>
      </c>
      <c r="F2122" t="s">
        <v>322</v>
      </c>
      <c r="G2122" t="s">
        <v>323</v>
      </c>
      <c r="H2122" t="s">
        <v>766</v>
      </c>
      <c r="I2122" t="s">
        <v>8</v>
      </c>
      <c r="J2122" t="s">
        <v>608</v>
      </c>
      <c r="K2122" t="s">
        <v>862</v>
      </c>
      <c r="L2122" t="s">
        <v>842</v>
      </c>
      <c r="M2122" t="s">
        <v>732</v>
      </c>
    </row>
    <row r="2123" spans="1:13" x14ac:dyDescent="0.2">
      <c r="A2123">
        <v>2023</v>
      </c>
      <c r="B2123" s="1">
        <v>45127</v>
      </c>
      <c r="C2123" s="3">
        <f t="shared" si="66"/>
        <v>2023</v>
      </c>
      <c r="D2123" s="3">
        <f t="shared" si="67"/>
        <v>7</v>
      </c>
      <c r="E2123" s="2">
        <v>0.64583333333333337</v>
      </c>
      <c r="F2123" t="s">
        <v>89</v>
      </c>
      <c r="G2123" t="s">
        <v>90</v>
      </c>
      <c r="H2123" t="s">
        <v>770</v>
      </c>
      <c r="I2123" t="s">
        <v>582</v>
      </c>
      <c r="J2123" t="s">
        <v>593</v>
      </c>
      <c r="K2123" t="s">
        <v>862</v>
      </c>
      <c r="L2123" t="s">
        <v>842</v>
      </c>
      <c r="M2123" t="s">
        <v>733</v>
      </c>
    </row>
    <row r="2124" spans="1:13" x14ac:dyDescent="0.2">
      <c r="A2124">
        <v>2023</v>
      </c>
      <c r="B2124" s="1">
        <v>45127</v>
      </c>
      <c r="C2124" s="3">
        <f t="shared" si="66"/>
        <v>2023</v>
      </c>
      <c r="D2124" s="3">
        <f t="shared" si="67"/>
        <v>7</v>
      </c>
      <c r="E2124" s="2">
        <v>0.6875</v>
      </c>
      <c r="F2124" t="s">
        <v>155</v>
      </c>
      <c r="G2124" t="s">
        <v>156</v>
      </c>
      <c r="H2124" t="s">
        <v>772</v>
      </c>
      <c r="I2124" t="s">
        <v>8</v>
      </c>
      <c r="J2124" t="s">
        <v>593</v>
      </c>
      <c r="K2124" t="s">
        <v>862</v>
      </c>
      <c r="L2124" t="s">
        <v>842</v>
      </c>
      <c r="M2124" t="s">
        <v>733</v>
      </c>
    </row>
    <row r="2125" spans="1:13" x14ac:dyDescent="0.2">
      <c r="A2125">
        <v>2023</v>
      </c>
      <c r="B2125" s="1">
        <v>45127</v>
      </c>
      <c r="C2125" s="3">
        <f t="shared" si="66"/>
        <v>2023</v>
      </c>
      <c r="D2125" s="3">
        <f t="shared" si="67"/>
        <v>7</v>
      </c>
      <c r="E2125" s="2">
        <v>0.64583333333333337</v>
      </c>
      <c r="F2125" t="s">
        <v>89</v>
      </c>
      <c r="G2125" t="s">
        <v>90</v>
      </c>
      <c r="H2125" t="s">
        <v>770</v>
      </c>
      <c r="I2125" t="s">
        <v>582</v>
      </c>
      <c r="J2125" t="s">
        <v>593</v>
      </c>
      <c r="K2125" t="s">
        <v>862</v>
      </c>
      <c r="L2125" t="s">
        <v>842</v>
      </c>
      <c r="M2125" t="s">
        <v>733</v>
      </c>
    </row>
    <row r="2126" spans="1:13" x14ac:dyDescent="0.2">
      <c r="A2126">
        <v>2023</v>
      </c>
      <c r="B2126" s="1">
        <v>45128</v>
      </c>
      <c r="C2126" s="3">
        <f t="shared" si="66"/>
        <v>2023</v>
      </c>
      <c r="D2126" s="3">
        <f t="shared" si="67"/>
        <v>7</v>
      </c>
      <c r="E2126" s="2">
        <v>0.6875</v>
      </c>
      <c r="F2126" t="s">
        <v>155</v>
      </c>
      <c r="G2126" t="s">
        <v>156</v>
      </c>
      <c r="H2126" t="s">
        <v>772</v>
      </c>
      <c r="I2126" t="s">
        <v>8</v>
      </c>
      <c r="J2126" t="s">
        <v>593</v>
      </c>
      <c r="K2126" t="s">
        <v>862</v>
      </c>
      <c r="L2126" t="s">
        <v>842</v>
      </c>
      <c r="M2126" t="s">
        <v>758</v>
      </c>
    </row>
    <row r="2127" spans="1:13" x14ac:dyDescent="0.2">
      <c r="A2127">
        <v>2023</v>
      </c>
      <c r="B2127" s="1">
        <v>45129</v>
      </c>
      <c r="C2127" s="3">
        <f t="shared" si="66"/>
        <v>2023</v>
      </c>
      <c r="D2127" s="3">
        <f t="shared" si="67"/>
        <v>7</v>
      </c>
      <c r="E2127" s="2">
        <v>0.61944444444444446</v>
      </c>
      <c r="F2127" t="s">
        <v>454</v>
      </c>
      <c r="G2127" t="s">
        <v>455</v>
      </c>
      <c r="H2127" t="s">
        <v>772</v>
      </c>
      <c r="I2127" t="s">
        <v>8</v>
      </c>
      <c r="J2127" t="s">
        <v>592</v>
      </c>
      <c r="K2127" t="s">
        <v>762</v>
      </c>
      <c r="L2127" t="s">
        <v>803</v>
      </c>
    </row>
    <row r="2128" spans="1:13" x14ac:dyDescent="0.2">
      <c r="A2128">
        <v>2023</v>
      </c>
      <c r="B2128" s="1">
        <v>45129</v>
      </c>
      <c r="C2128" s="3">
        <f t="shared" si="66"/>
        <v>2023</v>
      </c>
      <c r="D2128" s="3">
        <f t="shared" si="67"/>
        <v>7</v>
      </c>
      <c r="E2128" s="2">
        <v>0.61944444444444446</v>
      </c>
      <c r="F2128" t="s">
        <v>454</v>
      </c>
      <c r="G2128" t="s">
        <v>455</v>
      </c>
      <c r="H2128" t="s">
        <v>772</v>
      </c>
      <c r="I2128" t="s">
        <v>8</v>
      </c>
      <c r="J2128" t="s">
        <v>592</v>
      </c>
      <c r="K2128" t="s">
        <v>762</v>
      </c>
      <c r="L2128" t="s">
        <v>803</v>
      </c>
    </row>
    <row r="2129" spans="1:13" x14ac:dyDescent="0.2">
      <c r="A2129">
        <v>2023</v>
      </c>
      <c r="B2129" s="1">
        <v>45132</v>
      </c>
      <c r="C2129" s="3">
        <f t="shared" si="66"/>
        <v>2023</v>
      </c>
      <c r="D2129" s="3">
        <f t="shared" si="67"/>
        <v>7</v>
      </c>
      <c r="E2129" s="2">
        <v>0.78611111111111109</v>
      </c>
      <c r="F2129" t="s">
        <v>322</v>
      </c>
      <c r="G2129" t="s">
        <v>323</v>
      </c>
      <c r="H2129" t="s">
        <v>766</v>
      </c>
      <c r="I2129" t="s">
        <v>8</v>
      </c>
      <c r="J2129" t="s">
        <v>608</v>
      </c>
      <c r="K2129" t="s">
        <v>762</v>
      </c>
      <c r="L2129" t="s">
        <v>803</v>
      </c>
    </row>
    <row r="2130" spans="1:13" x14ac:dyDescent="0.2">
      <c r="A2130">
        <v>2023</v>
      </c>
      <c r="B2130" s="1">
        <v>45132</v>
      </c>
      <c r="C2130" s="3">
        <f t="shared" si="66"/>
        <v>2023</v>
      </c>
      <c r="D2130" s="3">
        <f t="shared" si="67"/>
        <v>7</v>
      </c>
      <c r="E2130" s="2">
        <v>0.74305555555555558</v>
      </c>
      <c r="F2130" t="s">
        <v>322</v>
      </c>
      <c r="G2130" t="s">
        <v>323</v>
      </c>
      <c r="H2130" t="s">
        <v>766</v>
      </c>
      <c r="I2130" t="s">
        <v>8</v>
      </c>
      <c r="J2130" t="s">
        <v>608</v>
      </c>
      <c r="K2130" t="s">
        <v>862</v>
      </c>
      <c r="L2130" t="s">
        <v>842</v>
      </c>
      <c r="M2130" t="s">
        <v>759</v>
      </c>
    </row>
    <row r="2131" spans="1:13" x14ac:dyDescent="0.2">
      <c r="A2131">
        <v>2023</v>
      </c>
      <c r="B2131" s="1">
        <v>45132</v>
      </c>
      <c r="C2131" s="3">
        <f t="shared" si="66"/>
        <v>2023</v>
      </c>
      <c r="D2131" s="3">
        <f t="shared" si="67"/>
        <v>7</v>
      </c>
      <c r="E2131" s="2">
        <v>0.78611111111111109</v>
      </c>
      <c r="F2131" t="s">
        <v>322</v>
      </c>
      <c r="G2131" t="s">
        <v>323</v>
      </c>
      <c r="H2131" t="s">
        <v>766</v>
      </c>
      <c r="I2131" t="s">
        <v>8</v>
      </c>
      <c r="J2131" t="s">
        <v>608</v>
      </c>
      <c r="K2131" t="s">
        <v>762</v>
      </c>
      <c r="L2131" t="s">
        <v>803</v>
      </c>
    </row>
    <row r="2132" spans="1:13" x14ac:dyDescent="0.2">
      <c r="A2132">
        <v>2023</v>
      </c>
      <c r="B2132" s="1">
        <v>45133</v>
      </c>
      <c r="C2132" s="3">
        <f t="shared" si="66"/>
        <v>2023</v>
      </c>
      <c r="D2132" s="3">
        <f t="shared" si="67"/>
        <v>7</v>
      </c>
      <c r="E2132" s="2">
        <v>0.61875000000000002</v>
      </c>
      <c r="F2132" t="s">
        <v>89</v>
      </c>
      <c r="G2132" t="s">
        <v>90</v>
      </c>
      <c r="H2132" t="s">
        <v>770</v>
      </c>
      <c r="I2132" t="s">
        <v>582</v>
      </c>
      <c r="J2132" t="s">
        <v>593</v>
      </c>
      <c r="K2132" t="s">
        <v>862</v>
      </c>
      <c r="L2132" t="s">
        <v>842</v>
      </c>
      <c r="M2132" t="s">
        <v>734</v>
      </c>
    </row>
    <row r="2133" spans="1:13" x14ac:dyDescent="0.2">
      <c r="A2133">
        <v>2023</v>
      </c>
      <c r="B2133" s="1">
        <v>45133</v>
      </c>
      <c r="C2133" s="3">
        <f t="shared" si="66"/>
        <v>2023</v>
      </c>
      <c r="D2133" s="3">
        <f t="shared" si="67"/>
        <v>7</v>
      </c>
      <c r="E2133" s="2">
        <v>1.0416666666666666E-2</v>
      </c>
      <c r="F2133" t="s">
        <v>171</v>
      </c>
      <c r="G2133" t="s">
        <v>172</v>
      </c>
      <c r="H2133" t="s">
        <v>834</v>
      </c>
      <c r="I2133" t="s">
        <v>8</v>
      </c>
      <c r="J2133" t="s">
        <v>592</v>
      </c>
      <c r="K2133" t="s">
        <v>862</v>
      </c>
      <c r="L2133" t="s">
        <v>842</v>
      </c>
      <c r="M2133" t="s">
        <v>734</v>
      </c>
    </row>
    <row r="2134" spans="1:13" x14ac:dyDescent="0.2">
      <c r="A2134">
        <v>2023</v>
      </c>
      <c r="B2134" s="1">
        <v>45133</v>
      </c>
      <c r="C2134" s="3">
        <f t="shared" si="66"/>
        <v>2023</v>
      </c>
      <c r="D2134" s="3">
        <f t="shared" si="67"/>
        <v>7</v>
      </c>
      <c r="E2134" s="2">
        <v>0.61875000000000002</v>
      </c>
      <c r="F2134" t="s">
        <v>89</v>
      </c>
      <c r="G2134" t="s">
        <v>90</v>
      </c>
      <c r="H2134" t="s">
        <v>770</v>
      </c>
      <c r="I2134" t="s">
        <v>582</v>
      </c>
      <c r="J2134" t="s">
        <v>593</v>
      </c>
      <c r="K2134" t="s">
        <v>862</v>
      </c>
      <c r="L2134" t="s">
        <v>842</v>
      </c>
      <c r="M2134" t="s">
        <v>734</v>
      </c>
    </row>
    <row r="2135" spans="1:13" x14ac:dyDescent="0.2">
      <c r="A2135">
        <v>2023</v>
      </c>
      <c r="B2135" s="1">
        <v>45135</v>
      </c>
      <c r="C2135" s="3">
        <f t="shared" si="66"/>
        <v>2023</v>
      </c>
      <c r="D2135" s="3">
        <f t="shared" si="67"/>
        <v>7</v>
      </c>
      <c r="E2135" s="2">
        <v>0.75</v>
      </c>
      <c r="F2135" t="s">
        <v>324</v>
      </c>
      <c r="G2135" t="s">
        <v>325</v>
      </c>
      <c r="H2135" t="s">
        <v>774</v>
      </c>
      <c r="I2135" t="s">
        <v>582</v>
      </c>
      <c r="J2135" t="s">
        <v>593</v>
      </c>
      <c r="K2135" t="s">
        <v>862</v>
      </c>
      <c r="L2135" t="s">
        <v>842</v>
      </c>
      <c r="M2135" t="s">
        <v>735</v>
      </c>
    </row>
    <row r="2136" spans="1:13" x14ac:dyDescent="0.2">
      <c r="A2136">
        <v>2023</v>
      </c>
      <c r="B2136" s="1">
        <v>45135</v>
      </c>
      <c r="C2136" s="3">
        <f t="shared" si="66"/>
        <v>2023</v>
      </c>
      <c r="D2136" s="3">
        <f t="shared" si="67"/>
        <v>7</v>
      </c>
      <c r="E2136" s="2">
        <v>0.875</v>
      </c>
      <c r="F2136" t="s">
        <v>129</v>
      </c>
      <c r="G2136" t="s">
        <v>130</v>
      </c>
      <c r="H2136" t="s">
        <v>767</v>
      </c>
      <c r="I2136" t="s">
        <v>582</v>
      </c>
      <c r="J2136" t="s">
        <v>593</v>
      </c>
      <c r="K2136" t="s">
        <v>862</v>
      </c>
      <c r="L2136" t="s">
        <v>842</v>
      </c>
      <c r="M2136" t="s">
        <v>735</v>
      </c>
    </row>
    <row r="2137" spans="1:13" x14ac:dyDescent="0.2">
      <c r="A2137">
        <v>2023</v>
      </c>
      <c r="B2137" s="1">
        <v>45135</v>
      </c>
      <c r="C2137" s="3">
        <f t="shared" si="66"/>
        <v>2023</v>
      </c>
      <c r="D2137" s="3">
        <f t="shared" si="67"/>
        <v>7</v>
      </c>
      <c r="E2137" s="2">
        <v>0.875</v>
      </c>
      <c r="F2137" t="s">
        <v>36</v>
      </c>
      <c r="G2137" t="s">
        <v>37</v>
      </c>
      <c r="H2137" t="s">
        <v>766</v>
      </c>
      <c r="I2137" t="s">
        <v>672</v>
      </c>
      <c r="J2137" t="s">
        <v>593</v>
      </c>
      <c r="K2137" t="s">
        <v>862</v>
      </c>
      <c r="L2137" t="s">
        <v>842</v>
      </c>
      <c r="M2137" t="s">
        <v>735</v>
      </c>
    </row>
    <row r="2138" spans="1:13" x14ac:dyDescent="0.2">
      <c r="A2138">
        <v>2023</v>
      </c>
      <c r="B2138" s="1">
        <v>45135</v>
      </c>
      <c r="C2138" s="3">
        <f t="shared" si="66"/>
        <v>2023</v>
      </c>
      <c r="D2138" s="3">
        <f t="shared" si="67"/>
        <v>7</v>
      </c>
      <c r="E2138" s="2">
        <v>0.95694444444444449</v>
      </c>
      <c r="F2138" t="s">
        <v>147</v>
      </c>
      <c r="G2138" t="s">
        <v>148</v>
      </c>
      <c r="H2138" t="s">
        <v>770</v>
      </c>
      <c r="I2138" t="s">
        <v>672</v>
      </c>
      <c r="J2138" t="s">
        <v>593</v>
      </c>
      <c r="K2138" t="s">
        <v>862</v>
      </c>
      <c r="L2138" t="s">
        <v>842</v>
      </c>
      <c r="M2138" t="s">
        <v>735</v>
      </c>
    </row>
    <row r="2139" spans="1:13" x14ac:dyDescent="0.2">
      <c r="A2139">
        <v>2023</v>
      </c>
      <c r="B2139" s="1">
        <v>45135</v>
      </c>
      <c r="C2139" s="3">
        <f t="shared" si="66"/>
        <v>2023</v>
      </c>
      <c r="D2139" s="3">
        <f t="shared" si="67"/>
        <v>7</v>
      </c>
      <c r="E2139" s="2">
        <v>1.0416666666666666E-2</v>
      </c>
      <c r="F2139" t="s">
        <v>171</v>
      </c>
      <c r="G2139" t="s">
        <v>172</v>
      </c>
      <c r="H2139" t="s">
        <v>834</v>
      </c>
      <c r="I2139" t="s">
        <v>8</v>
      </c>
      <c r="J2139" t="s">
        <v>592</v>
      </c>
      <c r="K2139" t="s">
        <v>762</v>
      </c>
      <c r="L2139" t="s">
        <v>803</v>
      </c>
    </row>
    <row r="2140" spans="1:13" x14ac:dyDescent="0.2">
      <c r="A2140">
        <v>2023</v>
      </c>
      <c r="B2140" s="1">
        <v>45135</v>
      </c>
      <c r="C2140" s="3">
        <f t="shared" si="66"/>
        <v>2023</v>
      </c>
      <c r="D2140" s="3">
        <f t="shared" si="67"/>
        <v>7</v>
      </c>
      <c r="E2140" s="2">
        <v>0.95694444444444449</v>
      </c>
      <c r="F2140" t="s">
        <v>147</v>
      </c>
      <c r="G2140" t="s">
        <v>148</v>
      </c>
      <c r="H2140" t="s">
        <v>770</v>
      </c>
      <c r="I2140" t="s">
        <v>672</v>
      </c>
      <c r="J2140" t="s">
        <v>593</v>
      </c>
      <c r="K2140" t="s">
        <v>862</v>
      </c>
      <c r="L2140" t="s">
        <v>842</v>
      </c>
    </row>
    <row r="2141" spans="1:13" x14ac:dyDescent="0.2">
      <c r="A2141">
        <v>2023</v>
      </c>
      <c r="B2141" s="1">
        <v>45135</v>
      </c>
      <c r="C2141" s="3">
        <f t="shared" si="66"/>
        <v>2023</v>
      </c>
      <c r="D2141" s="3">
        <f t="shared" si="67"/>
        <v>7</v>
      </c>
      <c r="E2141" s="2">
        <v>0.875</v>
      </c>
      <c r="F2141" t="s">
        <v>129</v>
      </c>
      <c r="G2141" t="s">
        <v>130</v>
      </c>
      <c r="H2141" t="s">
        <v>767</v>
      </c>
      <c r="I2141" t="s">
        <v>582</v>
      </c>
      <c r="J2141" t="s">
        <v>593</v>
      </c>
      <c r="K2141" t="s">
        <v>862</v>
      </c>
      <c r="L2141" t="s">
        <v>803</v>
      </c>
    </row>
    <row r="2142" spans="1:13" x14ac:dyDescent="0.2">
      <c r="A2142">
        <v>2023</v>
      </c>
      <c r="B2142" s="1">
        <v>45136</v>
      </c>
      <c r="C2142" s="3">
        <f t="shared" si="66"/>
        <v>2023</v>
      </c>
      <c r="D2142" s="3">
        <f t="shared" si="67"/>
        <v>7</v>
      </c>
      <c r="E2142" s="2">
        <v>0.66666666666666663</v>
      </c>
      <c r="F2142" t="s">
        <v>129</v>
      </c>
      <c r="G2142" t="s">
        <v>130</v>
      </c>
      <c r="H2142" t="s">
        <v>767</v>
      </c>
      <c r="I2142" t="s">
        <v>582</v>
      </c>
      <c r="J2142" t="s">
        <v>593</v>
      </c>
      <c r="K2142" t="s">
        <v>862</v>
      </c>
      <c r="L2142" t="s">
        <v>842</v>
      </c>
      <c r="M2142" t="s">
        <v>736</v>
      </c>
    </row>
    <row r="2143" spans="1:13" x14ac:dyDescent="0.2">
      <c r="A2143">
        <v>2023</v>
      </c>
      <c r="B2143" s="1">
        <v>45136</v>
      </c>
      <c r="C2143" s="3">
        <f t="shared" si="66"/>
        <v>2023</v>
      </c>
      <c r="D2143" s="3">
        <f t="shared" si="67"/>
        <v>7</v>
      </c>
      <c r="E2143" s="2">
        <v>0.68402777777777779</v>
      </c>
      <c r="F2143" t="s">
        <v>129</v>
      </c>
      <c r="G2143" t="s">
        <v>130</v>
      </c>
      <c r="H2143" t="s">
        <v>767</v>
      </c>
      <c r="I2143" t="s">
        <v>582</v>
      </c>
      <c r="J2143" t="s">
        <v>593</v>
      </c>
      <c r="K2143" t="s">
        <v>862</v>
      </c>
      <c r="L2143" t="s">
        <v>842</v>
      </c>
      <c r="M2143" t="s">
        <v>736</v>
      </c>
    </row>
    <row r="2144" spans="1:13" x14ac:dyDescent="0.2">
      <c r="A2144">
        <v>2023</v>
      </c>
      <c r="B2144" s="1">
        <v>45136</v>
      </c>
      <c r="C2144" s="3">
        <f t="shared" si="66"/>
        <v>2023</v>
      </c>
      <c r="D2144" s="3">
        <f t="shared" si="67"/>
        <v>7</v>
      </c>
      <c r="E2144" s="2">
        <v>0.75</v>
      </c>
      <c r="F2144" t="s">
        <v>324</v>
      </c>
      <c r="G2144" t="s">
        <v>325</v>
      </c>
      <c r="H2144" t="s">
        <v>774</v>
      </c>
      <c r="I2144" t="s">
        <v>582</v>
      </c>
      <c r="J2144" t="s">
        <v>593</v>
      </c>
      <c r="K2144" t="s">
        <v>862</v>
      </c>
      <c r="L2144" t="s">
        <v>842</v>
      </c>
      <c r="M2144" t="s">
        <v>760</v>
      </c>
    </row>
    <row r="2145" spans="1:13" x14ac:dyDescent="0.2">
      <c r="A2145">
        <v>2023</v>
      </c>
      <c r="B2145" s="1">
        <v>45136</v>
      </c>
      <c r="C2145" s="3">
        <f t="shared" si="66"/>
        <v>2023</v>
      </c>
      <c r="D2145" s="3">
        <f t="shared" si="67"/>
        <v>7</v>
      </c>
      <c r="E2145" s="2">
        <v>0.66666666666666663</v>
      </c>
      <c r="F2145" t="s">
        <v>129</v>
      </c>
      <c r="G2145" t="s">
        <v>130</v>
      </c>
      <c r="H2145" t="s">
        <v>767</v>
      </c>
      <c r="I2145" t="s">
        <v>582</v>
      </c>
      <c r="J2145" t="s">
        <v>593</v>
      </c>
      <c r="K2145" t="s">
        <v>862</v>
      </c>
      <c r="L2145" t="s">
        <v>842</v>
      </c>
      <c r="M2145" t="s">
        <v>736</v>
      </c>
    </row>
    <row r="2146" spans="1:13" x14ac:dyDescent="0.2">
      <c r="A2146">
        <v>2023</v>
      </c>
      <c r="B2146" s="1">
        <v>45136</v>
      </c>
      <c r="C2146" s="3">
        <f t="shared" si="66"/>
        <v>2023</v>
      </c>
      <c r="D2146" s="3">
        <f t="shared" si="67"/>
        <v>7</v>
      </c>
      <c r="E2146" s="2">
        <v>0.68402777777777779</v>
      </c>
      <c r="F2146" t="s">
        <v>129</v>
      </c>
      <c r="G2146" t="s">
        <v>130</v>
      </c>
      <c r="H2146" t="s">
        <v>767</v>
      </c>
      <c r="I2146" t="s">
        <v>582</v>
      </c>
      <c r="J2146" t="s">
        <v>593</v>
      </c>
      <c r="K2146" t="s">
        <v>862</v>
      </c>
      <c r="L2146" t="s">
        <v>842</v>
      </c>
      <c r="M2146" t="s">
        <v>736</v>
      </c>
    </row>
    <row r="2147" spans="1:13" x14ac:dyDescent="0.2">
      <c r="A2147">
        <v>2023</v>
      </c>
      <c r="B2147" s="1">
        <v>45136</v>
      </c>
      <c r="C2147" s="3">
        <f t="shared" si="66"/>
        <v>2023</v>
      </c>
      <c r="D2147" s="3">
        <f t="shared" si="67"/>
        <v>7</v>
      </c>
      <c r="E2147" s="2">
        <v>0.875</v>
      </c>
      <c r="F2147" t="s">
        <v>36</v>
      </c>
      <c r="G2147" t="s">
        <v>37</v>
      </c>
      <c r="H2147" t="s">
        <v>766</v>
      </c>
      <c r="I2147" t="s">
        <v>672</v>
      </c>
      <c r="J2147" t="s">
        <v>593</v>
      </c>
      <c r="K2147" t="s">
        <v>862</v>
      </c>
      <c r="L2147" t="s">
        <v>842</v>
      </c>
      <c r="M2147" t="s">
        <v>736</v>
      </c>
    </row>
    <row r="2148" spans="1:13" x14ac:dyDescent="0.2">
      <c r="A2148">
        <v>2023</v>
      </c>
      <c r="B2148" s="1">
        <v>45137</v>
      </c>
      <c r="C2148" s="3">
        <f t="shared" si="66"/>
        <v>2023</v>
      </c>
      <c r="D2148" s="3">
        <f t="shared" si="67"/>
        <v>7</v>
      </c>
      <c r="E2148" s="2">
        <v>0.85416666666666663</v>
      </c>
      <c r="F2148" t="s">
        <v>571</v>
      </c>
      <c r="G2148" t="s">
        <v>572</v>
      </c>
      <c r="H2148" t="s">
        <v>786</v>
      </c>
      <c r="I2148" t="s">
        <v>737</v>
      </c>
      <c r="J2148" t="s">
        <v>593</v>
      </c>
      <c r="K2148" t="s">
        <v>862</v>
      </c>
      <c r="L2148" t="s">
        <v>842</v>
      </c>
      <c r="M2148" t="s">
        <v>738</v>
      </c>
    </row>
    <row r="2149" spans="1:13" x14ac:dyDescent="0.2">
      <c r="A2149">
        <v>2023</v>
      </c>
      <c r="B2149" s="1">
        <v>45137</v>
      </c>
      <c r="C2149" s="3">
        <f t="shared" si="66"/>
        <v>2023</v>
      </c>
      <c r="D2149" s="3">
        <f t="shared" si="67"/>
        <v>7</v>
      </c>
      <c r="E2149" s="2">
        <v>0.85416666666666663</v>
      </c>
      <c r="F2149" t="s">
        <v>571</v>
      </c>
      <c r="G2149" t="s">
        <v>572</v>
      </c>
      <c r="H2149" t="s">
        <v>786</v>
      </c>
      <c r="I2149" t="s">
        <v>737</v>
      </c>
      <c r="J2149" t="s">
        <v>593</v>
      </c>
      <c r="K2149" t="s">
        <v>862</v>
      </c>
      <c r="L2149" t="s">
        <v>803</v>
      </c>
    </row>
    <row r="2150" spans="1:13" x14ac:dyDescent="0.2">
      <c r="A2150">
        <v>2023</v>
      </c>
      <c r="B2150" s="1">
        <v>45174</v>
      </c>
      <c r="C2150" s="3">
        <f t="shared" si="66"/>
        <v>2023</v>
      </c>
      <c r="D2150" s="3">
        <f t="shared" si="67"/>
        <v>9</v>
      </c>
      <c r="E2150" s="2">
        <v>6.805555555555555E-2</v>
      </c>
      <c r="F2150" t="s">
        <v>232</v>
      </c>
      <c r="G2150" t="s">
        <v>233</v>
      </c>
      <c r="H2150" t="s">
        <v>767</v>
      </c>
      <c r="I2150" t="s">
        <v>34</v>
      </c>
      <c r="J2150" t="s">
        <v>602</v>
      </c>
      <c r="K2150" t="s">
        <v>762</v>
      </c>
      <c r="L2150" t="s">
        <v>803</v>
      </c>
    </row>
    <row r="2151" spans="1:13" x14ac:dyDescent="0.2">
      <c r="A2151">
        <v>2023</v>
      </c>
      <c r="B2151" s="1">
        <v>45175</v>
      </c>
      <c r="C2151" s="3">
        <f t="shared" si="66"/>
        <v>2023</v>
      </c>
      <c r="D2151" s="3">
        <f t="shared" si="67"/>
        <v>9</v>
      </c>
      <c r="E2151" s="2">
        <v>0.6875</v>
      </c>
      <c r="F2151" t="s">
        <v>12</v>
      </c>
      <c r="G2151" t="s">
        <v>13</v>
      </c>
      <c r="H2151" t="s">
        <v>780</v>
      </c>
      <c r="I2151" t="s">
        <v>334</v>
      </c>
      <c r="J2151" t="s">
        <v>666</v>
      </c>
      <c r="K2151" t="s">
        <v>862</v>
      </c>
      <c r="L2151" t="s">
        <v>844</v>
      </c>
      <c r="M2151" t="s">
        <v>739</v>
      </c>
    </row>
    <row r="2152" spans="1:13" x14ac:dyDescent="0.2">
      <c r="A2152">
        <v>2023</v>
      </c>
      <c r="B2152" s="1">
        <v>45175</v>
      </c>
      <c r="C2152" s="3">
        <f t="shared" si="66"/>
        <v>2023</v>
      </c>
      <c r="D2152" s="3">
        <f t="shared" si="67"/>
        <v>9</v>
      </c>
      <c r="E2152" s="2">
        <v>0</v>
      </c>
      <c r="F2152" t="s">
        <v>89</v>
      </c>
      <c r="G2152" t="s">
        <v>90</v>
      </c>
      <c r="H2152" t="s">
        <v>770</v>
      </c>
      <c r="I2152" t="s">
        <v>582</v>
      </c>
      <c r="J2152" t="s">
        <v>831</v>
      </c>
      <c r="K2152" t="s">
        <v>862</v>
      </c>
      <c r="L2152" t="s">
        <v>842</v>
      </c>
    </row>
    <row r="2153" spans="1:13" x14ac:dyDescent="0.2">
      <c r="A2153">
        <v>2023</v>
      </c>
      <c r="B2153" s="1">
        <v>45176</v>
      </c>
      <c r="C2153" s="3">
        <f t="shared" si="66"/>
        <v>2023</v>
      </c>
      <c r="D2153" s="3">
        <f t="shared" si="67"/>
        <v>9</v>
      </c>
      <c r="E2153" s="2">
        <v>0.44791666666666669</v>
      </c>
      <c r="F2153" t="s">
        <v>12</v>
      </c>
      <c r="G2153" t="s">
        <v>13</v>
      </c>
      <c r="H2153" t="s">
        <v>780</v>
      </c>
      <c r="I2153" t="s">
        <v>334</v>
      </c>
      <c r="J2153" t="s">
        <v>666</v>
      </c>
      <c r="K2153" t="s">
        <v>862</v>
      </c>
      <c r="L2153" t="s">
        <v>844</v>
      </c>
      <c r="M2153" t="s">
        <v>739</v>
      </c>
    </row>
    <row r="2154" spans="1:13" x14ac:dyDescent="0.2">
      <c r="A2154">
        <v>2023</v>
      </c>
      <c r="B2154" s="1">
        <v>45177</v>
      </c>
      <c r="C2154" s="3">
        <f t="shared" si="66"/>
        <v>2023</v>
      </c>
      <c r="D2154" s="3">
        <f t="shared" si="67"/>
        <v>9</v>
      </c>
      <c r="E2154" s="2">
        <v>0.63541666666666663</v>
      </c>
      <c r="F2154" t="s">
        <v>740</v>
      </c>
      <c r="G2154" t="s">
        <v>267</v>
      </c>
      <c r="H2154" t="s">
        <v>767</v>
      </c>
      <c r="I2154" t="s">
        <v>34</v>
      </c>
      <c r="J2154" t="s">
        <v>555</v>
      </c>
      <c r="K2154" t="s">
        <v>862</v>
      </c>
      <c r="L2154" t="s">
        <v>842</v>
      </c>
      <c r="M2154" t="s">
        <v>741</v>
      </c>
    </row>
    <row r="2155" spans="1:13" x14ac:dyDescent="0.2">
      <c r="A2155">
        <v>2023</v>
      </c>
      <c r="B2155" s="1">
        <v>45177</v>
      </c>
      <c r="C2155" s="3">
        <f t="shared" si="66"/>
        <v>2023</v>
      </c>
      <c r="D2155" s="3">
        <f t="shared" si="67"/>
        <v>9</v>
      </c>
      <c r="E2155" s="2">
        <v>0.98888888888888893</v>
      </c>
      <c r="F2155" t="s">
        <v>12</v>
      </c>
      <c r="G2155" t="s">
        <v>13</v>
      </c>
      <c r="H2155" t="s">
        <v>780</v>
      </c>
      <c r="I2155" t="s">
        <v>334</v>
      </c>
      <c r="J2155" t="s">
        <v>555</v>
      </c>
      <c r="K2155" t="s">
        <v>862</v>
      </c>
      <c r="L2155" t="s">
        <v>842</v>
      </c>
      <c r="M2155" t="s">
        <v>741</v>
      </c>
    </row>
    <row r="2156" spans="1:13" x14ac:dyDescent="0.2">
      <c r="A2156">
        <v>2023</v>
      </c>
      <c r="B2156" s="1">
        <v>45177</v>
      </c>
      <c r="C2156" s="3">
        <f t="shared" si="66"/>
        <v>2023</v>
      </c>
      <c r="D2156" s="3">
        <f t="shared" si="67"/>
        <v>9</v>
      </c>
      <c r="E2156" s="2">
        <v>0.75416666666666665</v>
      </c>
      <c r="F2156" t="s">
        <v>73</v>
      </c>
      <c r="G2156" t="s">
        <v>74</v>
      </c>
      <c r="H2156" t="s">
        <v>767</v>
      </c>
      <c r="I2156" t="s">
        <v>34</v>
      </c>
      <c r="J2156" t="s">
        <v>599</v>
      </c>
      <c r="K2156" t="s">
        <v>762</v>
      </c>
      <c r="L2156" t="s">
        <v>803</v>
      </c>
    </row>
    <row r="2157" spans="1:13" x14ac:dyDescent="0.2">
      <c r="A2157">
        <v>2023</v>
      </c>
      <c r="B2157" s="1">
        <v>45185</v>
      </c>
      <c r="C2157" s="3">
        <f t="shared" si="66"/>
        <v>2023</v>
      </c>
      <c r="D2157" s="3">
        <f t="shared" si="67"/>
        <v>9</v>
      </c>
      <c r="E2157" s="2">
        <v>0.44097222222222221</v>
      </c>
      <c r="F2157" t="s">
        <v>740</v>
      </c>
      <c r="G2157" t="s">
        <v>267</v>
      </c>
      <c r="H2157" t="s">
        <v>767</v>
      </c>
      <c r="I2157" t="s">
        <v>34</v>
      </c>
      <c r="J2157" t="s">
        <v>555</v>
      </c>
      <c r="K2157" t="s">
        <v>862</v>
      </c>
      <c r="L2157" t="s">
        <v>845</v>
      </c>
      <c r="M2157" t="s">
        <v>742</v>
      </c>
    </row>
    <row r="2158" spans="1:13" x14ac:dyDescent="0.2">
      <c r="A2158">
        <v>2023</v>
      </c>
      <c r="B2158" s="1">
        <v>45189</v>
      </c>
      <c r="C2158" s="3">
        <f t="shared" si="66"/>
        <v>2023</v>
      </c>
      <c r="D2158" s="3">
        <f t="shared" si="67"/>
        <v>9</v>
      </c>
      <c r="E2158" s="2">
        <v>0.52847222222222223</v>
      </c>
      <c r="F2158" t="s">
        <v>86</v>
      </c>
      <c r="G2158" t="s">
        <v>87</v>
      </c>
      <c r="H2158" t="s">
        <v>780</v>
      </c>
      <c r="I2158" t="s">
        <v>210</v>
      </c>
      <c r="J2158" t="s">
        <v>812</v>
      </c>
      <c r="K2158" t="s">
        <v>762</v>
      </c>
      <c r="L2158" t="s">
        <v>803</v>
      </c>
    </row>
    <row r="2159" spans="1:13" x14ac:dyDescent="0.2">
      <c r="A2159">
        <v>2023</v>
      </c>
      <c r="B2159" s="1">
        <v>45193</v>
      </c>
      <c r="C2159" s="3">
        <f t="shared" si="66"/>
        <v>2023</v>
      </c>
      <c r="D2159" s="3">
        <f t="shared" si="67"/>
        <v>9</v>
      </c>
      <c r="E2159" s="2">
        <v>0.98888888888888893</v>
      </c>
      <c r="F2159" t="s">
        <v>12</v>
      </c>
      <c r="G2159" t="s">
        <v>13</v>
      </c>
      <c r="H2159" t="s">
        <v>780</v>
      </c>
      <c r="I2159" t="s">
        <v>334</v>
      </c>
      <c r="J2159" t="s">
        <v>555</v>
      </c>
      <c r="K2159" t="s">
        <v>862</v>
      </c>
      <c r="L2159" t="s">
        <v>842</v>
      </c>
      <c r="M2159" t="s">
        <v>743</v>
      </c>
    </row>
    <row r="2160" spans="1:13" x14ac:dyDescent="0.2">
      <c r="A2160">
        <v>2023</v>
      </c>
      <c r="B2160" s="1">
        <v>45194</v>
      </c>
      <c r="C2160" s="3">
        <f t="shared" si="66"/>
        <v>2023</v>
      </c>
      <c r="D2160" s="3">
        <f t="shared" si="67"/>
        <v>9</v>
      </c>
      <c r="E2160" s="2">
        <v>0.21666666666666667</v>
      </c>
      <c r="F2160" t="s">
        <v>95</v>
      </c>
      <c r="G2160" t="s">
        <v>96</v>
      </c>
      <c r="H2160" t="s">
        <v>780</v>
      </c>
      <c r="I2160" t="s">
        <v>8</v>
      </c>
      <c r="J2160" t="s">
        <v>744</v>
      </c>
      <c r="K2160" t="s">
        <v>762</v>
      </c>
      <c r="L2160" t="s">
        <v>803</v>
      </c>
    </row>
    <row r="2161" spans="1:13" x14ac:dyDescent="0.2">
      <c r="A2161">
        <v>2023</v>
      </c>
      <c r="B2161" s="1">
        <v>45197</v>
      </c>
      <c r="C2161" s="3">
        <f t="shared" si="66"/>
        <v>2023</v>
      </c>
      <c r="D2161" s="3">
        <f t="shared" si="67"/>
        <v>9</v>
      </c>
      <c r="E2161" s="2">
        <v>0.54583333333333328</v>
      </c>
      <c r="F2161" t="s">
        <v>315</v>
      </c>
      <c r="G2161" t="s">
        <v>316</v>
      </c>
      <c r="H2161" t="s">
        <v>767</v>
      </c>
      <c r="I2161" t="s">
        <v>34</v>
      </c>
      <c r="J2161" t="s">
        <v>602</v>
      </c>
      <c r="K2161" t="s">
        <v>762</v>
      </c>
      <c r="L2161" t="s">
        <v>803</v>
      </c>
    </row>
    <row r="2162" spans="1:13" x14ac:dyDescent="0.2">
      <c r="A2162">
        <v>2023</v>
      </c>
      <c r="B2162" s="1">
        <v>45198</v>
      </c>
      <c r="C2162" s="3">
        <f t="shared" si="66"/>
        <v>2023</v>
      </c>
      <c r="D2162" s="3">
        <f t="shared" si="67"/>
        <v>9</v>
      </c>
      <c r="E2162" s="2">
        <v>0.92777777777777781</v>
      </c>
      <c r="F2162" t="s">
        <v>44</v>
      </c>
      <c r="G2162" t="s">
        <v>45</v>
      </c>
      <c r="H2162" t="s">
        <v>777</v>
      </c>
      <c r="I2162" t="s">
        <v>117</v>
      </c>
      <c r="J2162" t="s">
        <v>800</v>
      </c>
      <c r="K2162" t="s">
        <v>862</v>
      </c>
      <c r="L2162" t="s">
        <v>842</v>
      </c>
      <c r="M2162" t="s">
        <v>745</v>
      </c>
    </row>
    <row r="2163" spans="1:13" x14ac:dyDescent="0.2">
      <c r="A2163">
        <v>2023</v>
      </c>
      <c r="B2163" s="1">
        <v>45198</v>
      </c>
      <c r="C2163" s="3">
        <f t="shared" si="66"/>
        <v>2023</v>
      </c>
      <c r="D2163" s="3">
        <f t="shared" si="67"/>
        <v>9</v>
      </c>
      <c r="E2163" s="2">
        <v>0.99236111111111114</v>
      </c>
      <c r="F2163" t="s">
        <v>345</v>
      </c>
      <c r="G2163" t="s">
        <v>346</v>
      </c>
      <c r="H2163" t="s">
        <v>785</v>
      </c>
      <c r="I2163" t="s">
        <v>746</v>
      </c>
      <c r="J2163" t="s">
        <v>744</v>
      </c>
      <c r="K2163" t="s">
        <v>862</v>
      </c>
      <c r="L2163" t="s">
        <v>842</v>
      </c>
      <c r="M2163" t="s">
        <v>747</v>
      </c>
    </row>
    <row r="2164" spans="1:13" x14ac:dyDescent="0.2">
      <c r="A2164">
        <v>2023</v>
      </c>
      <c r="B2164" s="1">
        <v>45198</v>
      </c>
      <c r="C2164" s="3">
        <f t="shared" si="66"/>
        <v>2023</v>
      </c>
      <c r="D2164" s="3">
        <f t="shared" si="67"/>
        <v>9</v>
      </c>
      <c r="E2164" s="2">
        <v>0.27083333333333331</v>
      </c>
      <c r="F2164" t="s">
        <v>106</v>
      </c>
      <c r="G2164" t="s">
        <v>107</v>
      </c>
      <c r="H2164" t="s">
        <v>767</v>
      </c>
      <c r="I2164" t="s">
        <v>582</v>
      </c>
      <c r="J2164" t="s">
        <v>602</v>
      </c>
      <c r="K2164" t="s">
        <v>762</v>
      </c>
      <c r="L2164" t="s">
        <v>803</v>
      </c>
    </row>
    <row r="2165" spans="1:13" x14ac:dyDescent="0.2">
      <c r="A2165">
        <v>2023</v>
      </c>
      <c r="B2165" s="1">
        <v>45198</v>
      </c>
      <c r="C2165" s="3">
        <f t="shared" si="66"/>
        <v>2023</v>
      </c>
      <c r="D2165" s="3">
        <f t="shared" si="67"/>
        <v>9</v>
      </c>
      <c r="E2165" s="2">
        <v>0.47986111111111113</v>
      </c>
      <c r="F2165" t="s">
        <v>106</v>
      </c>
      <c r="G2165" t="s">
        <v>107</v>
      </c>
      <c r="H2165" t="s">
        <v>767</v>
      </c>
      <c r="I2165" t="s">
        <v>582</v>
      </c>
      <c r="J2165" t="s">
        <v>602</v>
      </c>
      <c r="K2165" t="s">
        <v>762</v>
      </c>
      <c r="L2165" t="s">
        <v>803</v>
      </c>
    </row>
    <row r="2166" spans="1:13" x14ac:dyDescent="0.2">
      <c r="A2166">
        <v>2023</v>
      </c>
      <c r="B2166" s="1">
        <v>45202</v>
      </c>
      <c r="C2166" s="3">
        <f t="shared" si="66"/>
        <v>2023</v>
      </c>
      <c r="D2166" s="3">
        <f t="shared" si="67"/>
        <v>10</v>
      </c>
      <c r="E2166" s="2">
        <v>0.98888888888888893</v>
      </c>
      <c r="F2166" t="s">
        <v>106</v>
      </c>
      <c r="G2166" t="s">
        <v>107</v>
      </c>
      <c r="H2166" t="s">
        <v>767</v>
      </c>
      <c r="I2166" t="s">
        <v>582</v>
      </c>
      <c r="J2166" t="s">
        <v>602</v>
      </c>
      <c r="K2166" t="s">
        <v>762</v>
      </c>
      <c r="L2166" t="s">
        <v>803</v>
      </c>
    </row>
    <row r="2167" spans="1:13" x14ac:dyDescent="0.2">
      <c r="A2167">
        <v>2023</v>
      </c>
      <c r="B2167" s="1">
        <v>45203</v>
      </c>
      <c r="C2167" s="3">
        <f t="shared" si="66"/>
        <v>2023</v>
      </c>
      <c r="D2167" s="3">
        <f t="shared" si="67"/>
        <v>10</v>
      </c>
      <c r="E2167" s="2">
        <v>0.91736111111111107</v>
      </c>
      <c r="F2167" t="s">
        <v>12</v>
      </c>
      <c r="G2167" t="s">
        <v>13</v>
      </c>
      <c r="H2167" t="s">
        <v>780</v>
      </c>
      <c r="I2167" t="s">
        <v>748</v>
      </c>
      <c r="J2167" t="s">
        <v>555</v>
      </c>
      <c r="K2167" t="s">
        <v>862</v>
      </c>
      <c r="L2167" t="s">
        <v>842</v>
      </c>
      <c r="M2167" t="s">
        <v>749</v>
      </c>
    </row>
    <row r="2168" spans="1:13" x14ac:dyDescent="0.2">
      <c r="A2168">
        <v>2023</v>
      </c>
      <c r="B2168" s="1">
        <v>45204</v>
      </c>
      <c r="C2168" s="3">
        <f t="shared" si="66"/>
        <v>2023</v>
      </c>
      <c r="D2168" s="3">
        <f t="shared" si="67"/>
        <v>10</v>
      </c>
      <c r="E2168" s="2">
        <v>0.77638888888888891</v>
      </c>
      <c r="F2168" t="s">
        <v>345</v>
      </c>
      <c r="G2168" t="s">
        <v>346</v>
      </c>
      <c r="H2168" t="s">
        <v>785</v>
      </c>
      <c r="I2168" t="s">
        <v>750</v>
      </c>
      <c r="J2168" t="s">
        <v>592</v>
      </c>
      <c r="K2168" t="s">
        <v>762</v>
      </c>
      <c r="L2168" t="s">
        <v>803</v>
      </c>
    </row>
    <row r="2169" spans="1:13" x14ac:dyDescent="0.2">
      <c r="A2169">
        <v>2023</v>
      </c>
      <c r="B2169" s="1">
        <v>45214</v>
      </c>
      <c r="C2169" s="3">
        <f t="shared" si="66"/>
        <v>2023</v>
      </c>
      <c r="D2169" s="3">
        <f t="shared" si="67"/>
        <v>10</v>
      </c>
      <c r="E2169" s="2">
        <v>0.30277777777777776</v>
      </c>
      <c r="F2169" t="s">
        <v>44</v>
      </c>
      <c r="G2169" t="s">
        <v>45</v>
      </c>
      <c r="H2169" t="s">
        <v>777</v>
      </c>
      <c r="I2169" t="s">
        <v>117</v>
      </c>
      <c r="J2169" t="s">
        <v>592</v>
      </c>
      <c r="K2169" t="s">
        <v>762</v>
      </c>
      <c r="L2169" t="s">
        <v>803</v>
      </c>
    </row>
    <row r="2170" spans="1:13" x14ac:dyDescent="0.2">
      <c r="A2170">
        <v>2023</v>
      </c>
      <c r="B2170" s="1">
        <v>45217</v>
      </c>
      <c r="C2170" s="3">
        <f t="shared" si="66"/>
        <v>2023</v>
      </c>
      <c r="D2170" s="3">
        <f t="shared" si="67"/>
        <v>10</v>
      </c>
      <c r="E2170" s="2">
        <v>0.44305555555555554</v>
      </c>
      <c r="F2170" t="s">
        <v>93</v>
      </c>
      <c r="G2170" t="s">
        <v>94</v>
      </c>
      <c r="H2170" t="s">
        <v>772</v>
      </c>
      <c r="I2170" t="s">
        <v>8</v>
      </c>
      <c r="J2170" t="s">
        <v>599</v>
      </c>
      <c r="K2170" t="s">
        <v>762</v>
      </c>
      <c r="L2170" t="s">
        <v>803</v>
      </c>
    </row>
    <row r="2171" spans="1:13" x14ac:dyDescent="0.2">
      <c r="A2171">
        <v>2023</v>
      </c>
      <c r="B2171" s="1">
        <v>45218</v>
      </c>
      <c r="C2171" s="3">
        <f t="shared" si="66"/>
        <v>2023</v>
      </c>
      <c r="D2171" s="3">
        <f t="shared" si="67"/>
        <v>10</v>
      </c>
      <c r="E2171" s="2">
        <v>0.4375</v>
      </c>
      <c r="F2171" t="s">
        <v>345</v>
      </c>
      <c r="G2171" t="s">
        <v>346</v>
      </c>
      <c r="H2171" t="s">
        <v>785</v>
      </c>
      <c r="I2171" t="s">
        <v>748</v>
      </c>
      <c r="J2171" t="s">
        <v>592</v>
      </c>
      <c r="K2171" t="s">
        <v>762</v>
      </c>
      <c r="L2171" t="s">
        <v>803</v>
      </c>
    </row>
    <row r="2172" spans="1:13" x14ac:dyDescent="0.2">
      <c r="A2172">
        <v>2023</v>
      </c>
      <c r="B2172" s="1">
        <v>45218</v>
      </c>
      <c r="C2172" s="3">
        <f t="shared" si="66"/>
        <v>2023</v>
      </c>
      <c r="D2172" s="3">
        <f t="shared" si="67"/>
        <v>10</v>
      </c>
      <c r="E2172" s="2">
        <v>0.46527777777777779</v>
      </c>
      <c r="F2172" t="s">
        <v>208</v>
      </c>
      <c r="G2172" t="s">
        <v>209</v>
      </c>
      <c r="H2172" t="s">
        <v>770</v>
      </c>
      <c r="I2172" t="s">
        <v>210</v>
      </c>
      <c r="J2172" t="s">
        <v>592</v>
      </c>
      <c r="K2172" t="s">
        <v>762</v>
      </c>
      <c r="L2172" t="s">
        <v>803</v>
      </c>
    </row>
    <row r="2173" spans="1:13" x14ac:dyDescent="0.2">
      <c r="A2173">
        <v>2023</v>
      </c>
      <c r="B2173" s="1">
        <v>45225</v>
      </c>
      <c r="C2173" s="3">
        <f t="shared" si="66"/>
        <v>2023</v>
      </c>
      <c r="D2173" s="3">
        <f t="shared" si="67"/>
        <v>10</v>
      </c>
      <c r="E2173" s="2">
        <v>0.47291666666666665</v>
      </c>
      <c r="F2173" t="s">
        <v>12</v>
      </c>
      <c r="G2173" t="s">
        <v>13</v>
      </c>
      <c r="H2173" t="s">
        <v>780</v>
      </c>
      <c r="I2173" t="s">
        <v>210</v>
      </c>
      <c r="J2173" t="s">
        <v>592</v>
      </c>
      <c r="K2173" t="s">
        <v>762</v>
      </c>
      <c r="L2173" t="s">
        <v>803</v>
      </c>
    </row>
    <row r="2174" spans="1:13" x14ac:dyDescent="0.2">
      <c r="A2174">
        <v>2023</v>
      </c>
      <c r="B2174" s="1">
        <v>45225</v>
      </c>
      <c r="C2174" s="3">
        <f t="shared" si="66"/>
        <v>2023</v>
      </c>
      <c r="D2174" s="3">
        <f t="shared" si="67"/>
        <v>10</v>
      </c>
      <c r="E2174" s="2">
        <v>0.52847222222222223</v>
      </c>
      <c r="F2174" t="s">
        <v>281</v>
      </c>
      <c r="G2174" t="s">
        <v>282</v>
      </c>
      <c r="H2174" t="s">
        <v>778</v>
      </c>
      <c r="I2174" t="s">
        <v>8</v>
      </c>
      <c r="J2174" t="s">
        <v>592</v>
      </c>
      <c r="K2174" t="s">
        <v>762</v>
      </c>
      <c r="L2174" t="s">
        <v>803</v>
      </c>
    </row>
    <row r="2175" spans="1:13" x14ac:dyDescent="0.2">
      <c r="A2175">
        <v>2023</v>
      </c>
      <c r="B2175" s="1">
        <v>45239</v>
      </c>
      <c r="C2175" s="3">
        <f t="shared" si="66"/>
        <v>2023</v>
      </c>
      <c r="D2175" s="3">
        <f t="shared" si="67"/>
        <v>11</v>
      </c>
      <c r="E2175" s="2">
        <v>0.56597222222222221</v>
      </c>
      <c r="F2175" t="s">
        <v>751</v>
      </c>
      <c r="G2175" t="s">
        <v>752</v>
      </c>
      <c r="H2175" t="s">
        <v>780</v>
      </c>
      <c r="I2175" t="s">
        <v>753</v>
      </c>
      <c r="J2175" t="s">
        <v>599</v>
      </c>
      <c r="K2175" t="s">
        <v>762</v>
      </c>
      <c r="L2175" t="s">
        <v>803</v>
      </c>
    </row>
    <row r="2176" spans="1:13" x14ac:dyDescent="0.2">
      <c r="A2176">
        <v>2023</v>
      </c>
      <c r="B2176" s="1">
        <v>45243</v>
      </c>
      <c r="C2176" s="3">
        <f t="shared" si="66"/>
        <v>2023</v>
      </c>
      <c r="D2176" s="3">
        <f t="shared" si="67"/>
        <v>11</v>
      </c>
      <c r="E2176" s="2">
        <v>0.67777777777777781</v>
      </c>
      <c r="F2176" t="s">
        <v>470</v>
      </c>
      <c r="G2176" t="s">
        <v>471</v>
      </c>
      <c r="H2176" t="s">
        <v>834</v>
      </c>
      <c r="I2176" t="s">
        <v>210</v>
      </c>
      <c r="J2176" t="s">
        <v>592</v>
      </c>
      <c r="K2176" t="s">
        <v>762</v>
      </c>
      <c r="L2176" t="s">
        <v>803</v>
      </c>
    </row>
    <row r="2177" spans="1:13" x14ac:dyDescent="0.2">
      <c r="A2177">
        <v>2023</v>
      </c>
      <c r="B2177" s="1">
        <v>45245</v>
      </c>
      <c r="C2177" s="3">
        <f t="shared" si="66"/>
        <v>2023</v>
      </c>
      <c r="D2177" s="3">
        <f t="shared" si="67"/>
        <v>11</v>
      </c>
      <c r="E2177" s="2">
        <v>0.83333333333333337</v>
      </c>
      <c r="F2177" t="s">
        <v>44</v>
      </c>
      <c r="G2177" t="s">
        <v>45</v>
      </c>
      <c r="H2177" t="s">
        <v>777</v>
      </c>
      <c r="I2177" t="s">
        <v>117</v>
      </c>
      <c r="J2177" t="s">
        <v>651</v>
      </c>
      <c r="K2177" t="s">
        <v>762</v>
      </c>
      <c r="L2177" t="s">
        <v>803</v>
      </c>
    </row>
    <row r="2178" spans="1:13" x14ac:dyDescent="0.2">
      <c r="A2178">
        <v>2023</v>
      </c>
      <c r="B2178" s="1">
        <v>45246</v>
      </c>
      <c r="C2178" s="3">
        <f t="shared" si="66"/>
        <v>2023</v>
      </c>
      <c r="D2178" s="3">
        <f t="shared" si="67"/>
        <v>11</v>
      </c>
      <c r="E2178" s="2">
        <v>0.13750000000000001</v>
      </c>
      <c r="F2178" t="s">
        <v>93</v>
      </c>
      <c r="G2178" t="s">
        <v>94</v>
      </c>
      <c r="H2178" t="s">
        <v>772</v>
      </c>
      <c r="I2178" t="s">
        <v>8</v>
      </c>
      <c r="J2178" t="s">
        <v>555</v>
      </c>
      <c r="K2178" t="s">
        <v>862</v>
      </c>
      <c r="L2178" t="s">
        <v>842</v>
      </c>
      <c r="M2178" t="s">
        <v>783</v>
      </c>
    </row>
    <row r="2179" spans="1:13" x14ac:dyDescent="0.2">
      <c r="A2179">
        <v>2023</v>
      </c>
      <c r="B2179" s="1">
        <v>45247</v>
      </c>
      <c r="C2179" s="3">
        <f t="shared" ref="C2179:C2187" si="68">YEAR(B2179)</f>
        <v>2023</v>
      </c>
      <c r="D2179" s="3">
        <f t="shared" ref="D2179:D2187" si="69">MONTH(B2179)</f>
        <v>11</v>
      </c>
      <c r="E2179" s="2">
        <v>0.17152777777777778</v>
      </c>
      <c r="F2179" t="s">
        <v>275</v>
      </c>
      <c r="G2179" t="s">
        <v>276</v>
      </c>
      <c r="H2179" t="s">
        <v>782</v>
      </c>
      <c r="I2179" t="s">
        <v>117</v>
      </c>
      <c r="J2179" t="s">
        <v>592</v>
      </c>
      <c r="K2179" t="s">
        <v>762</v>
      </c>
      <c r="L2179" t="s">
        <v>803</v>
      </c>
    </row>
    <row r="2180" spans="1:13" x14ac:dyDescent="0.2">
      <c r="A2180">
        <v>2023</v>
      </c>
      <c r="B2180" s="1">
        <v>45257</v>
      </c>
      <c r="C2180" s="3">
        <f t="shared" si="68"/>
        <v>2023</v>
      </c>
      <c r="D2180" s="3">
        <f t="shared" si="69"/>
        <v>11</v>
      </c>
      <c r="E2180" s="2">
        <v>0.25</v>
      </c>
      <c r="F2180" t="s">
        <v>740</v>
      </c>
      <c r="G2180" t="s">
        <v>267</v>
      </c>
      <c r="H2180" t="s">
        <v>767</v>
      </c>
      <c r="I2180" t="s">
        <v>34</v>
      </c>
      <c r="J2180" t="s">
        <v>555</v>
      </c>
      <c r="K2180" t="s">
        <v>862</v>
      </c>
      <c r="L2180" t="s">
        <v>843</v>
      </c>
      <c r="M2180" t="s">
        <v>754</v>
      </c>
    </row>
    <row r="2181" spans="1:13" x14ac:dyDescent="0.2">
      <c r="A2181">
        <v>2023</v>
      </c>
      <c r="B2181" s="1">
        <v>45257</v>
      </c>
      <c r="C2181" s="3">
        <f t="shared" si="68"/>
        <v>2023</v>
      </c>
      <c r="D2181" s="3">
        <f t="shared" si="69"/>
        <v>11</v>
      </c>
      <c r="E2181" s="2">
        <v>0.49513888888888891</v>
      </c>
      <c r="F2181" t="s">
        <v>275</v>
      </c>
      <c r="G2181" t="s">
        <v>276</v>
      </c>
      <c r="H2181" t="s">
        <v>782</v>
      </c>
      <c r="I2181" t="s">
        <v>117</v>
      </c>
      <c r="J2181" t="s">
        <v>592</v>
      </c>
      <c r="K2181" t="s">
        <v>762</v>
      </c>
      <c r="L2181" t="s">
        <v>803</v>
      </c>
    </row>
    <row r="2182" spans="1:13" x14ac:dyDescent="0.2">
      <c r="A2182">
        <v>2023</v>
      </c>
      <c r="B2182" s="1">
        <v>45267</v>
      </c>
      <c r="C2182" s="3">
        <f t="shared" si="68"/>
        <v>2023</v>
      </c>
      <c r="D2182" s="3">
        <f t="shared" si="69"/>
        <v>12</v>
      </c>
      <c r="E2182" s="2">
        <v>0.43680555555555556</v>
      </c>
      <c r="F2182" t="s">
        <v>32</v>
      </c>
      <c r="G2182" t="s">
        <v>33</v>
      </c>
      <c r="H2182" t="s">
        <v>767</v>
      </c>
      <c r="I2182" t="s">
        <v>34</v>
      </c>
      <c r="J2182" t="s">
        <v>602</v>
      </c>
      <c r="K2182" t="s">
        <v>762</v>
      </c>
      <c r="L2182" t="s">
        <v>803</v>
      </c>
    </row>
    <row r="2183" spans="1:13" x14ac:dyDescent="0.2">
      <c r="A2183">
        <v>2023</v>
      </c>
      <c r="B2183" s="1">
        <v>45267</v>
      </c>
      <c r="C2183" s="3">
        <f t="shared" si="68"/>
        <v>2023</v>
      </c>
      <c r="D2183" s="3">
        <f t="shared" si="69"/>
        <v>12</v>
      </c>
      <c r="E2183" s="2">
        <v>0.41111111111111109</v>
      </c>
      <c r="F2183" t="s">
        <v>36</v>
      </c>
      <c r="G2183" t="s">
        <v>37</v>
      </c>
      <c r="H2183" t="s">
        <v>766</v>
      </c>
      <c r="I2183" t="s">
        <v>8</v>
      </c>
      <c r="J2183" t="s">
        <v>831</v>
      </c>
      <c r="K2183" t="s">
        <v>862</v>
      </c>
      <c r="L2183" t="s">
        <v>803</v>
      </c>
    </row>
    <row r="2184" spans="1:13" x14ac:dyDescent="0.2">
      <c r="A2184">
        <v>2023</v>
      </c>
      <c r="B2184" s="1">
        <v>45275</v>
      </c>
      <c r="C2184" s="3">
        <f t="shared" si="68"/>
        <v>2023</v>
      </c>
      <c r="D2184" s="3">
        <f t="shared" si="69"/>
        <v>12</v>
      </c>
      <c r="E2184" s="2">
        <v>0.53194444444444444</v>
      </c>
      <c r="F2184" t="s">
        <v>89</v>
      </c>
      <c r="G2184" t="s">
        <v>90</v>
      </c>
      <c r="H2184" t="s">
        <v>770</v>
      </c>
      <c r="I2184" t="s">
        <v>582</v>
      </c>
      <c r="J2184" t="s">
        <v>813</v>
      </c>
      <c r="K2184" t="s">
        <v>762</v>
      </c>
      <c r="L2184" t="s">
        <v>803</v>
      </c>
    </row>
    <row r="2185" spans="1:13" x14ac:dyDescent="0.2">
      <c r="A2185">
        <v>2023</v>
      </c>
      <c r="B2185" s="1">
        <v>45275</v>
      </c>
      <c r="C2185" s="3">
        <f t="shared" si="68"/>
        <v>2023</v>
      </c>
      <c r="D2185" s="3">
        <f t="shared" si="69"/>
        <v>12</v>
      </c>
      <c r="E2185" s="2">
        <v>0.57847222222222228</v>
      </c>
      <c r="F2185" t="s">
        <v>180</v>
      </c>
      <c r="G2185" t="s">
        <v>180</v>
      </c>
      <c r="H2185" t="s">
        <v>180</v>
      </c>
      <c r="I2185" t="s">
        <v>8</v>
      </c>
      <c r="J2185" t="s">
        <v>592</v>
      </c>
      <c r="K2185" t="s">
        <v>762</v>
      </c>
      <c r="L2185" t="s">
        <v>803</v>
      </c>
    </row>
    <row r="2186" spans="1:13" x14ac:dyDescent="0.2">
      <c r="A2186">
        <v>2023</v>
      </c>
      <c r="B2186" s="1">
        <v>45278</v>
      </c>
      <c r="C2186" s="3">
        <f t="shared" si="68"/>
        <v>2023</v>
      </c>
      <c r="D2186" s="3">
        <f t="shared" si="69"/>
        <v>12</v>
      </c>
      <c r="E2186" s="2">
        <v>0.23958333333333334</v>
      </c>
      <c r="F2186" t="s">
        <v>740</v>
      </c>
      <c r="G2186" t="s">
        <v>267</v>
      </c>
      <c r="H2186" t="s">
        <v>767</v>
      </c>
      <c r="I2186" t="s">
        <v>34</v>
      </c>
      <c r="J2186" t="s">
        <v>592</v>
      </c>
      <c r="K2186" t="s">
        <v>862</v>
      </c>
      <c r="L2186" t="s">
        <v>843</v>
      </c>
      <c r="M2186" t="s">
        <v>755</v>
      </c>
    </row>
    <row r="2187" spans="1:13" x14ac:dyDescent="0.2">
      <c r="A2187">
        <v>2023</v>
      </c>
      <c r="B2187" s="1">
        <v>45287</v>
      </c>
      <c r="C2187" s="3">
        <f t="shared" si="68"/>
        <v>2023</v>
      </c>
      <c r="D2187" s="3">
        <f t="shared" si="69"/>
        <v>12</v>
      </c>
      <c r="E2187" s="2">
        <v>0.46597222222222223</v>
      </c>
      <c r="F2187" t="s">
        <v>756</v>
      </c>
      <c r="G2187" t="s">
        <v>757</v>
      </c>
      <c r="H2187" t="s">
        <v>790</v>
      </c>
      <c r="I2187" t="s">
        <v>117</v>
      </c>
      <c r="J2187" t="s">
        <v>800</v>
      </c>
      <c r="K2187" t="s">
        <v>762</v>
      </c>
      <c r="L2187" t="s">
        <v>803</v>
      </c>
    </row>
  </sheetData>
  <autoFilter ref="A1:M2187" xr:uid="{00000000-0009-0000-0000-000000000000}">
    <sortState xmlns:xlrd2="http://schemas.microsoft.com/office/spreadsheetml/2017/richdata2" ref="A2:M2187">
      <sortCondition ref="B1:B2187"/>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87EEF-77CB-8245-9539-A0A3B8DD7F37}">
  <dimension ref="C4:T292"/>
  <sheetViews>
    <sheetView tabSelected="1" topLeftCell="A6" workbookViewId="0">
      <selection activeCell="N59" sqref="N59"/>
    </sheetView>
  </sheetViews>
  <sheetFormatPr baseColWidth="10" defaultRowHeight="15" x14ac:dyDescent="0.2"/>
  <sheetData>
    <row r="4" spans="3:20" x14ac:dyDescent="0.2">
      <c r="F4" t="s">
        <v>864</v>
      </c>
      <c r="G4" t="s">
        <v>867</v>
      </c>
      <c r="K4" t="s">
        <v>864</v>
      </c>
      <c r="N4" t="s">
        <v>864</v>
      </c>
      <c r="Q4" t="s">
        <v>866</v>
      </c>
      <c r="R4" t="s">
        <v>865</v>
      </c>
      <c r="S4" t="s">
        <v>864</v>
      </c>
    </row>
    <row r="5" spans="3:20" x14ac:dyDescent="0.2">
      <c r="C5">
        <v>2000</v>
      </c>
      <c r="D5">
        <v>1</v>
      </c>
      <c r="E5" t="str">
        <f>D5&amp;"/"&amp;C5</f>
        <v>1/2000</v>
      </c>
      <c r="F5">
        <f>COUNTIFS('DOE-reported power outages'!$C$2:$C$2187, C5, 'DOE-reported power outages'!$D$2:$D$2187,D5)</f>
        <v>3</v>
      </c>
      <c r="G5">
        <f>COUNTIFS('DOE-reported power outages'!$J$2:$J$2187, "Severe Weather")</f>
        <v>157</v>
      </c>
      <c r="J5">
        <v>2000</v>
      </c>
      <c r="K5">
        <f>COUNTIFS('DOE-reported power outages'!$C$2:$C$2187, J5)</f>
        <v>27</v>
      </c>
      <c r="M5">
        <v>1</v>
      </c>
      <c r="N5">
        <f>COUNTIFS('DOE-reported power outages'!$D$2:$D$2187, M5)</f>
        <v>151</v>
      </c>
      <c r="P5">
        <v>1</v>
      </c>
      <c r="Q5">
        <f>S5-R5</f>
        <v>28</v>
      </c>
      <c r="R5">
        <f>COUNTIFS('DOE-reported power outages'!$D$2:$D$2187, P5, 'DOE-reported power outages'!$K$2:$K$2187,"yes")</f>
        <v>123</v>
      </c>
      <c r="S5">
        <f>N5</f>
        <v>151</v>
      </c>
      <c r="T5">
        <f>COUNTIFS('DOE-reported power outages'!$D$2:$D$2187, P5, 'DOE-reported power outages'!$J$2:$J$2187,"Severe Weather")</f>
        <v>0</v>
      </c>
    </row>
    <row r="6" spans="3:20" x14ac:dyDescent="0.2">
      <c r="C6">
        <f>C5</f>
        <v>2000</v>
      </c>
      <c r="D6">
        <v>2</v>
      </c>
      <c r="E6" t="str">
        <f t="shared" ref="E6:E69" si="0">D6&amp;"/"&amp;C6</f>
        <v>2/2000</v>
      </c>
      <c r="F6">
        <f>COUNTIFS('DOE-reported power outages'!$C$2:$C$2187, C6, 'DOE-reported power outages'!$D$2:$D$2187,D6)</f>
        <v>0</v>
      </c>
      <c r="J6">
        <f>J5+1</f>
        <v>2001</v>
      </c>
      <c r="K6">
        <f>COUNTIFS('DOE-reported power outages'!$C$2:$C$2187, J6)</f>
        <v>13</v>
      </c>
      <c r="M6">
        <v>2</v>
      </c>
      <c r="N6">
        <f>COUNTIFS('DOE-reported power outages'!$D$2:$D$2187, M6)</f>
        <v>209</v>
      </c>
      <c r="P6">
        <v>2</v>
      </c>
      <c r="Q6">
        <f t="shared" ref="Q6:Q16" si="1">S6-R6</f>
        <v>22</v>
      </c>
      <c r="R6">
        <f>COUNTIFS('DOE-reported power outages'!$D$2:$D$2187, P6, 'DOE-reported power outages'!$K$2:$K$2187,"yes")</f>
        <v>187</v>
      </c>
      <c r="S6">
        <f t="shared" ref="S6:S16" si="2">N6</f>
        <v>209</v>
      </c>
      <c r="T6">
        <f>COUNTIFS('DOE-reported power outages'!$D$2:$D$2187, P6, 'DOE-reported power outages'!$J$2:$J$2187,"Severe Weather")</f>
        <v>7</v>
      </c>
    </row>
    <row r="7" spans="3:20" x14ac:dyDescent="0.2">
      <c r="C7">
        <f t="shared" ref="C7:C16" si="3">C6</f>
        <v>2000</v>
      </c>
      <c r="D7">
        <v>3</v>
      </c>
      <c r="E7" t="str">
        <f t="shared" si="0"/>
        <v>3/2000</v>
      </c>
      <c r="F7">
        <f>COUNTIFS('DOE-reported power outages'!$C$2:$C$2187, C7, 'DOE-reported power outages'!$D$2:$D$2187,D7)</f>
        <v>2</v>
      </c>
      <c r="J7">
        <f t="shared" ref="J7:J28" si="4">J6+1</f>
        <v>2002</v>
      </c>
      <c r="K7">
        <f>COUNTIFS('DOE-reported power outages'!$C$2:$C$2187, J7)</f>
        <v>22</v>
      </c>
      <c r="M7">
        <f t="shared" ref="M7:M16" si="5">M6+1</f>
        <v>3</v>
      </c>
      <c r="N7">
        <f>COUNTIFS('DOE-reported power outages'!$D$2:$D$2187, M7)</f>
        <v>137</v>
      </c>
      <c r="P7">
        <f t="shared" ref="P7:P16" si="6">P6+1</f>
        <v>3</v>
      </c>
      <c r="Q7">
        <f t="shared" si="1"/>
        <v>28</v>
      </c>
      <c r="R7">
        <f>COUNTIFS('DOE-reported power outages'!$D$2:$D$2187, P7, 'DOE-reported power outages'!$K$2:$K$2187,"yes")</f>
        <v>109</v>
      </c>
      <c r="S7">
        <f t="shared" si="2"/>
        <v>137</v>
      </c>
      <c r="T7">
        <f>COUNTIFS('DOE-reported power outages'!$D$2:$D$2187, P7, 'DOE-reported power outages'!$J$2:$J$2187,"Severe Weather")</f>
        <v>8</v>
      </c>
    </row>
    <row r="8" spans="3:20" x14ac:dyDescent="0.2">
      <c r="C8">
        <f t="shared" si="3"/>
        <v>2000</v>
      </c>
      <c r="D8">
        <v>4</v>
      </c>
      <c r="E8" t="str">
        <f t="shared" si="0"/>
        <v>4/2000</v>
      </c>
      <c r="F8">
        <f>COUNTIFS('DOE-reported power outages'!$C$2:$C$2187, C8, 'DOE-reported power outages'!$D$2:$D$2187,D8)</f>
        <v>2</v>
      </c>
      <c r="J8">
        <f t="shared" si="4"/>
        <v>2003</v>
      </c>
      <c r="K8">
        <f>COUNTIFS('DOE-reported power outages'!$C$2:$C$2187, J8)</f>
        <v>51</v>
      </c>
      <c r="M8">
        <f t="shared" si="5"/>
        <v>4</v>
      </c>
      <c r="N8">
        <f>COUNTIFS('DOE-reported power outages'!$D$2:$D$2187, M8)</f>
        <v>155</v>
      </c>
      <c r="P8">
        <f t="shared" si="6"/>
        <v>4</v>
      </c>
      <c r="Q8">
        <f t="shared" si="1"/>
        <v>28</v>
      </c>
      <c r="R8">
        <f>COUNTIFS('DOE-reported power outages'!$D$2:$D$2187, P8, 'DOE-reported power outages'!$K$2:$K$2187,"yes")</f>
        <v>127</v>
      </c>
      <c r="S8">
        <f t="shared" si="2"/>
        <v>155</v>
      </c>
      <c r="T8">
        <f>COUNTIFS('DOE-reported power outages'!$D$2:$D$2187, P8, 'DOE-reported power outages'!$J$2:$J$2187,"Severe Weather")</f>
        <v>24</v>
      </c>
    </row>
    <row r="9" spans="3:20" x14ac:dyDescent="0.2">
      <c r="C9">
        <f t="shared" si="3"/>
        <v>2000</v>
      </c>
      <c r="D9">
        <v>5</v>
      </c>
      <c r="E9" t="str">
        <f t="shared" si="0"/>
        <v>5/2000</v>
      </c>
      <c r="F9">
        <f>COUNTIFS('DOE-reported power outages'!$C$2:$C$2187, C9, 'DOE-reported power outages'!$D$2:$D$2187,D9)</f>
        <v>7</v>
      </c>
      <c r="J9">
        <f t="shared" si="4"/>
        <v>2004</v>
      </c>
      <c r="K9">
        <f>COUNTIFS('DOE-reported power outages'!$C$2:$C$2187, J9)</f>
        <v>82</v>
      </c>
      <c r="M9">
        <f t="shared" si="5"/>
        <v>5</v>
      </c>
      <c r="N9">
        <f>COUNTIFS('DOE-reported power outages'!$D$2:$D$2187, M9)</f>
        <v>137</v>
      </c>
      <c r="P9">
        <f t="shared" si="6"/>
        <v>5</v>
      </c>
      <c r="Q9">
        <f t="shared" si="1"/>
        <v>25</v>
      </c>
      <c r="R9">
        <f>COUNTIFS('DOE-reported power outages'!$D$2:$D$2187, P9, 'DOE-reported power outages'!$K$2:$K$2187,"yes")</f>
        <v>112</v>
      </c>
      <c r="S9">
        <f t="shared" si="2"/>
        <v>137</v>
      </c>
      <c r="T9">
        <f>COUNTIFS('DOE-reported power outages'!$D$2:$D$2187, P9, 'DOE-reported power outages'!$J$2:$J$2187,"Severe Weather")</f>
        <v>15</v>
      </c>
    </row>
    <row r="10" spans="3:20" x14ac:dyDescent="0.2">
      <c r="C10">
        <f t="shared" si="3"/>
        <v>2000</v>
      </c>
      <c r="D10">
        <v>6</v>
      </c>
      <c r="E10" t="str">
        <f t="shared" si="0"/>
        <v>6/2000</v>
      </c>
      <c r="F10">
        <f>COUNTIFS('DOE-reported power outages'!$C$2:$C$2187, C10, 'DOE-reported power outages'!$D$2:$D$2187,D10)</f>
        <v>4</v>
      </c>
      <c r="J10">
        <f t="shared" si="4"/>
        <v>2005</v>
      </c>
      <c r="K10">
        <f>COUNTIFS('DOE-reported power outages'!$C$2:$C$2187, J10)</f>
        <v>66</v>
      </c>
      <c r="M10">
        <f t="shared" si="5"/>
        <v>6</v>
      </c>
      <c r="N10">
        <f>COUNTIFS('DOE-reported power outages'!$D$2:$D$2187, M10)</f>
        <v>246</v>
      </c>
      <c r="P10">
        <f t="shared" si="6"/>
        <v>6</v>
      </c>
      <c r="Q10">
        <f t="shared" si="1"/>
        <v>57</v>
      </c>
      <c r="R10">
        <f>COUNTIFS('DOE-reported power outages'!$D$2:$D$2187, P10, 'DOE-reported power outages'!$K$2:$K$2187,"yes")</f>
        <v>189</v>
      </c>
      <c r="S10">
        <f t="shared" si="2"/>
        <v>246</v>
      </c>
      <c r="T10">
        <f>COUNTIFS('DOE-reported power outages'!$D$2:$D$2187, P10, 'DOE-reported power outages'!$J$2:$J$2187,"Severe Weather")</f>
        <v>14</v>
      </c>
    </row>
    <row r="11" spans="3:20" x14ac:dyDescent="0.2">
      <c r="C11">
        <f t="shared" si="3"/>
        <v>2000</v>
      </c>
      <c r="D11">
        <v>7</v>
      </c>
      <c r="E11" t="str">
        <f t="shared" si="0"/>
        <v>7/2000</v>
      </c>
      <c r="F11">
        <f>COUNTIFS('DOE-reported power outages'!$C$2:$C$2187, C11, 'DOE-reported power outages'!$D$2:$D$2187,D11)</f>
        <v>2</v>
      </c>
      <c r="J11">
        <f t="shared" si="4"/>
        <v>2006</v>
      </c>
      <c r="K11">
        <f>COUNTIFS('DOE-reported power outages'!$C$2:$C$2187, J11)</f>
        <v>80</v>
      </c>
      <c r="M11">
        <f t="shared" si="5"/>
        <v>7</v>
      </c>
      <c r="N11">
        <f>COUNTIFS('DOE-reported power outages'!$D$2:$D$2187, M11)</f>
        <v>258</v>
      </c>
      <c r="P11">
        <f t="shared" si="6"/>
        <v>7</v>
      </c>
      <c r="Q11">
        <f t="shared" si="1"/>
        <v>62</v>
      </c>
      <c r="R11">
        <f>COUNTIFS('DOE-reported power outages'!$D$2:$D$2187, P11, 'DOE-reported power outages'!$K$2:$K$2187,"yes")</f>
        <v>196</v>
      </c>
      <c r="S11">
        <f t="shared" si="2"/>
        <v>258</v>
      </c>
      <c r="T11">
        <f>COUNTIFS('DOE-reported power outages'!$D$2:$D$2187, P11, 'DOE-reported power outages'!$J$2:$J$2187,"Severe Weather")</f>
        <v>18</v>
      </c>
    </row>
    <row r="12" spans="3:20" x14ac:dyDescent="0.2">
      <c r="C12">
        <f t="shared" si="3"/>
        <v>2000</v>
      </c>
      <c r="D12">
        <v>8</v>
      </c>
      <c r="E12" t="str">
        <f t="shared" si="0"/>
        <v>8/2000</v>
      </c>
      <c r="F12">
        <f>COUNTIFS('DOE-reported power outages'!$C$2:$C$2187, C12, 'DOE-reported power outages'!$D$2:$D$2187,D12)</f>
        <v>6</v>
      </c>
      <c r="J12">
        <f t="shared" si="4"/>
        <v>2007</v>
      </c>
      <c r="K12">
        <f>COUNTIFS('DOE-reported power outages'!$C$2:$C$2187, J12)</f>
        <v>53</v>
      </c>
      <c r="M12">
        <f t="shared" si="5"/>
        <v>8</v>
      </c>
      <c r="N12">
        <f>COUNTIFS('DOE-reported power outages'!$D$2:$D$2187, M12)</f>
        <v>234</v>
      </c>
      <c r="P12">
        <f t="shared" si="6"/>
        <v>8</v>
      </c>
      <c r="Q12">
        <f t="shared" si="1"/>
        <v>45</v>
      </c>
      <c r="R12">
        <f>COUNTIFS('DOE-reported power outages'!$D$2:$D$2187, P12, 'DOE-reported power outages'!$K$2:$K$2187,"yes")</f>
        <v>189</v>
      </c>
      <c r="S12">
        <f t="shared" si="2"/>
        <v>234</v>
      </c>
      <c r="T12">
        <f>COUNTIFS('DOE-reported power outages'!$D$2:$D$2187, P12, 'DOE-reported power outages'!$J$2:$J$2187,"Severe Weather")</f>
        <v>40</v>
      </c>
    </row>
    <row r="13" spans="3:20" x14ac:dyDescent="0.2">
      <c r="C13">
        <f t="shared" si="3"/>
        <v>2000</v>
      </c>
      <c r="D13">
        <v>9</v>
      </c>
      <c r="E13" t="str">
        <f t="shared" si="0"/>
        <v>9/2000</v>
      </c>
      <c r="F13">
        <f>COUNTIFS('DOE-reported power outages'!$C$2:$C$2187, C13, 'DOE-reported power outages'!$D$2:$D$2187,D13)</f>
        <v>0</v>
      </c>
      <c r="J13">
        <f t="shared" si="4"/>
        <v>2008</v>
      </c>
      <c r="K13">
        <f>COUNTIFS('DOE-reported power outages'!$C$2:$C$2187, J13)</f>
        <v>131</v>
      </c>
      <c r="M13">
        <f t="shared" si="5"/>
        <v>9</v>
      </c>
      <c r="N13">
        <f>COUNTIFS('DOE-reported power outages'!$D$2:$D$2187, M13)</f>
        <v>195</v>
      </c>
      <c r="P13">
        <f t="shared" si="6"/>
        <v>9</v>
      </c>
      <c r="Q13">
        <f t="shared" si="1"/>
        <v>36</v>
      </c>
      <c r="R13">
        <f>COUNTIFS('DOE-reported power outages'!$D$2:$D$2187, P13, 'DOE-reported power outages'!$K$2:$K$2187,"yes")</f>
        <v>159</v>
      </c>
      <c r="S13">
        <f t="shared" si="2"/>
        <v>195</v>
      </c>
      <c r="T13">
        <f>COUNTIFS('DOE-reported power outages'!$D$2:$D$2187, P13, 'DOE-reported power outages'!$J$2:$J$2187,"Severe Weather")</f>
        <v>3</v>
      </c>
    </row>
    <row r="14" spans="3:20" x14ac:dyDescent="0.2">
      <c r="C14">
        <f t="shared" si="3"/>
        <v>2000</v>
      </c>
      <c r="D14">
        <v>10</v>
      </c>
      <c r="E14" t="str">
        <f t="shared" si="0"/>
        <v>10/2000</v>
      </c>
      <c r="F14">
        <f>COUNTIFS('DOE-reported power outages'!$C$2:$C$2187, C14, 'DOE-reported power outages'!$D$2:$D$2187,D14)</f>
        <v>0</v>
      </c>
      <c r="J14">
        <f t="shared" si="4"/>
        <v>2009</v>
      </c>
      <c r="K14">
        <f>COUNTIFS('DOE-reported power outages'!$C$2:$C$2187, J14)</f>
        <v>74</v>
      </c>
      <c r="M14">
        <f t="shared" si="5"/>
        <v>10</v>
      </c>
      <c r="N14">
        <f>COUNTIFS('DOE-reported power outages'!$D$2:$D$2187, M14)</f>
        <v>175</v>
      </c>
      <c r="P14">
        <f t="shared" si="6"/>
        <v>10</v>
      </c>
      <c r="Q14">
        <f t="shared" si="1"/>
        <v>35</v>
      </c>
      <c r="R14">
        <f>COUNTIFS('DOE-reported power outages'!$D$2:$D$2187, P14, 'DOE-reported power outages'!$K$2:$K$2187,"yes")</f>
        <v>140</v>
      </c>
      <c r="S14">
        <f t="shared" si="2"/>
        <v>175</v>
      </c>
      <c r="T14">
        <f>COUNTIFS('DOE-reported power outages'!$D$2:$D$2187, P14, 'DOE-reported power outages'!$J$2:$J$2187,"Severe Weather")</f>
        <v>13</v>
      </c>
    </row>
    <row r="15" spans="3:20" x14ac:dyDescent="0.2">
      <c r="C15">
        <f t="shared" si="3"/>
        <v>2000</v>
      </c>
      <c r="D15">
        <v>11</v>
      </c>
      <c r="E15" t="str">
        <f t="shared" si="0"/>
        <v>11/2000</v>
      </c>
      <c r="F15">
        <f>COUNTIFS('DOE-reported power outages'!$C$2:$C$2187, C15, 'DOE-reported power outages'!$D$2:$D$2187,D15)</f>
        <v>0</v>
      </c>
      <c r="J15">
        <f t="shared" si="4"/>
        <v>2010</v>
      </c>
      <c r="K15">
        <f>COUNTIFS('DOE-reported power outages'!$C$2:$C$2187, J15)</f>
        <v>92</v>
      </c>
      <c r="M15">
        <f t="shared" si="5"/>
        <v>11</v>
      </c>
      <c r="N15">
        <f>COUNTIFS('DOE-reported power outages'!$D$2:$D$2187, M15)</f>
        <v>115</v>
      </c>
      <c r="P15">
        <f t="shared" si="6"/>
        <v>11</v>
      </c>
      <c r="Q15">
        <f t="shared" si="1"/>
        <v>30</v>
      </c>
      <c r="R15">
        <f>COUNTIFS('DOE-reported power outages'!$D$2:$D$2187, P15, 'DOE-reported power outages'!$K$2:$K$2187,"yes")</f>
        <v>85</v>
      </c>
      <c r="S15">
        <f t="shared" si="2"/>
        <v>115</v>
      </c>
      <c r="T15">
        <f>COUNTIFS('DOE-reported power outages'!$D$2:$D$2187, P15, 'DOE-reported power outages'!$J$2:$J$2187,"Severe Weather")</f>
        <v>2</v>
      </c>
    </row>
    <row r="16" spans="3:20" x14ac:dyDescent="0.2">
      <c r="C16">
        <f t="shared" si="3"/>
        <v>2000</v>
      </c>
      <c r="D16">
        <v>12</v>
      </c>
      <c r="E16" t="str">
        <f t="shared" si="0"/>
        <v>12/2000</v>
      </c>
      <c r="F16">
        <f>COUNTIFS('DOE-reported power outages'!$C$2:$C$2187, C16, 'DOE-reported power outages'!$D$2:$D$2187,D16)</f>
        <v>1</v>
      </c>
      <c r="G16">
        <f>SUM(F5:F16)</f>
        <v>27</v>
      </c>
      <c r="J16">
        <f t="shared" si="4"/>
        <v>2011</v>
      </c>
      <c r="K16">
        <f>COUNTIFS('DOE-reported power outages'!$C$2:$C$2187, J16)</f>
        <v>157</v>
      </c>
      <c r="M16">
        <f t="shared" si="5"/>
        <v>12</v>
      </c>
      <c r="N16">
        <f>COUNTIFS('DOE-reported power outages'!$D$2:$D$2187, M16)</f>
        <v>174</v>
      </c>
      <c r="P16">
        <f t="shared" si="6"/>
        <v>12</v>
      </c>
      <c r="Q16">
        <f t="shared" si="1"/>
        <v>35</v>
      </c>
      <c r="R16">
        <f>COUNTIFS('DOE-reported power outages'!$D$2:$D$2187, P16, 'DOE-reported power outages'!$K$2:$K$2187,"yes")</f>
        <v>139</v>
      </c>
      <c r="S16">
        <f t="shared" si="2"/>
        <v>174</v>
      </c>
      <c r="T16">
        <f>COUNTIFS('DOE-reported power outages'!$D$2:$D$2187, P16, 'DOE-reported power outages'!$J$2:$J$2187,"Severe Weather")</f>
        <v>13</v>
      </c>
    </row>
    <row r="17" spans="3:20" x14ac:dyDescent="0.2">
      <c r="C17">
        <f>IF(D17=1,C16+1, C16)</f>
        <v>2001</v>
      </c>
      <c r="D17">
        <f>IF(D16=12,1,D16+1)</f>
        <v>1</v>
      </c>
      <c r="E17" t="str">
        <f t="shared" si="0"/>
        <v>1/2001</v>
      </c>
      <c r="F17">
        <f>COUNTIFS('DOE-reported power outages'!$C$2:$C$2187, C17, 'DOE-reported power outages'!$D$2:$D$2187,D17)</f>
        <v>2</v>
      </c>
      <c r="J17">
        <f t="shared" si="4"/>
        <v>2012</v>
      </c>
      <c r="K17">
        <f>COUNTIFS('DOE-reported power outages'!$C$2:$C$2187, J17)</f>
        <v>91</v>
      </c>
      <c r="T17">
        <f>SUM(T5:T16)</f>
        <v>157</v>
      </c>
    </row>
    <row r="18" spans="3:20" x14ac:dyDescent="0.2">
      <c r="C18">
        <f t="shared" ref="C18:C81" si="7">IF(D18=1,C17+1, C17)</f>
        <v>2001</v>
      </c>
      <c r="D18">
        <f t="shared" ref="D18:D81" si="8">IF(D17=12,1,D17+1)</f>
        <v>2</v>
      </c>
      <c r="E18" t="str">
        <f t="shared" si="0"/>
        <v>2/2001</v>
      </c>
      <c r="F18">
        <f>COUNTIFS('DOE-reported power outages'!$C$2:$C$2187, C18, 'DOE-reported power outages'!$D$2:$D$2187,D18)</f>
        <v>0</v>
      </c>
      <c r="J18">
        <f t="shared" si="4"/>
        <v>2013</v>
      </c>
      <c r="K18">
        <f>COUNTIFS('DOE-reported power outages'!$C$2:$C$2187, J18)</f>
        <v>74</v>
      </c>
    </row>
    <row r="19" spans="3:20" x14ac:dyDescent="0.2">
      <c r="C19">
        <f t="shared" si="7"/>
        <v>2001</v>
      </c>
      <c r="D19">
        <f t="shared" si="8"/>
        <v>3</v>
      </c>
      <c r="E19" t="str">
        <f t="shared" si="0"/>
        <v>3/2001</v>
      </c>
      <c r="F19">
        <f>COUNTIFS('DOE-reported power outages'!$C$2:$C$2187, C19, 'DOE-reported power outages'!$D$2:$D$2187,D19)</f>
        <v>5</v>
      </c>
      <c r="J19">
        <f t="shared" si="4"/>
        <v>2014</v>
      </c>
      <c r="K19">
        <f>COUNTIFS('DOE-reported power outages'!$C$2:$C$2187, J19)</f>
        <v>85</v>
      </c>
      <c r="R19" t="s">
        <v>867</v>
      </c>
    </row>
    <row r="20" spans="3:20" x14ac:dyDescent="0.2">
      <c r="C20">
        <f t="shared" si="7"/>
        <v>2001</v>
      </c>
      <c r="D20">
        <f t="shared" si="8"/>
        <v>4</v>
      </c>
      <c r="E20" t="str">
        <f t="shared" si="0"/>
        <v>4/2001</v>
      </c>
      <c r="F20">
        <f>COUNTIFS('DOE-reported power outages'!$C$2:$C$2187, C20, 'DOE-reported power outages'!$D$2:$D$2187,D20)</f>
        <v>0</v>
      </c>
      <c r="J20">
        <f t="shared" si="4"/>
        <v>2015</v>
      </c>
      <c r="K20">
        <f>COUNTIFS('DOE-reported power outages'!$C$2:$C$2187, J20)</f>
        <v>66</v>
      </c>
      <c r="Q20">
        <f>P5</f>
        <v>1</v>
      </c>
      <c r="R20">
        <f>T5</f>
        <v>0</v>
      </c>
    </row>
    <row r="21" spans="3:20" x14ac:dyDescent="0.2">
      <c r="C21">
        <f t="shared" si="7"/>
        <v>2001</v>
      </c>
      <c r="D21">
        <f t="shared" si="8"/>
        <v>5</v>
      </c>
      <c r="E21" t="str">
        <f t="shared" si="0"/>
        <v>5/2001</v>
      </c>
      <c r="F21">
        <f>COUNTIFS('DOE-reported power outages'!$C$2:$C$2187, C21, 'DOE-reported power outages'!$D$2:$D$2187,D21)</f>
        <v>2</v>
      </c>
      <c r="J21">
        <f t="shared" si="4"/>
        <v>2016</v>
      </c>
      <c r="K21">
        <f>COUNTIFS('DOE-reported power outages'!$C$2:$C$2187, J21)</f>
        <v>58</v>
      </c>
      <c r="Q21">
        <f t="shared" ref="Q21:Q31" si="9">P6</f>
        <v>2</v>
      </c>
      <c r="R21">
        <f t="shared" ref="R21:R31" si="10">T6</f>
        <v>7</v>
      </c>
    </row>
    <row r="22" spans="3:20" x14ac:dyDescent="0.2">
      <c r="C22">
        <f t="shared" si="7"/>
        <v>2001</v>
      </c>
      <c r="D22">
        <f t="shared" si="8"/>
        <v>6</v>
      </c>
      <c r="E22" t="str">
        <f t="shared" si="0"/>
        <v>6/2001</v>
      </c>
      <c r="F22">
        <f>COUNTIFS('DOE-reported power outages'!$C$2:$C$2187, C22, 'DOE-reported power outages'!$D$2:$D$2187,D22)</f>
        <v>3</v>
      </c>
      <c r="J22">
        <f t="shared" si="4"/>
        <v>2017</v>
      </c>
      <c r="K22">
        <f>COUNTIFS('DOE-reported power outages'!$C$2:$C$2187, J22)</f>
        <v>80</v>
      </c>
      <c r="Q22">
        <f t="shared" si="9"/>
        <v>3</v>
      </c>
      <c r="R22">
        <f t="shared" si="10"/>
        <v>8</v>
      </c>
    </row>
    <row r="23" spans="3:20" x14ac:dyDescent="0.2">
      <c r="C23">
        <f t="shared" si="7"/>
        <v>2001</v>
      </c>
      <c r="D23">
        <f t="shared" si="8"/>
        <v>7</v>
      </c>
      <c r="E23" t="str">
        <f t="shared" si="0"/>
        <v>7/2001</v>
      </c>
      <c r="F23">
        <f>COUNTIFS('DOE-reported power outages'!$C$2:$C$2187, C23, 'DOE-reported power outages'!$D$2:$D$2187,D23)</f>
        <v>0</v>
      </c>
      <c r="J23">
        <f t="shared" si="4"/>
        <v>2018</v>
      </c>
      <c r="K23">
        <f>COUNTIFS('DOE-reported power outages'!$C$2:$C$2187, J23)</f>
        <v>93</v>
      </c>
      <c r="Q23">
        <f t="shared" si="9"/>
        <v>4</v>
      </c>
      <c r="R23">
        <f t="shared" si="10"/>
        <v>24</v>
      </c>
    </row>
    <row r="24" spans="3:20" x14ac:dyDescent="0.2">
      <c r="C24">
        <f t="shared" si="7"/>
        <v>2001</v>
      </c>
      <c r="D24">
        <f t="shared" si="8"/>
        <v>8</v>
      </c>
      <c r="E24" t="str">
        <f t="shared" si="0"/>
        <v>8/2001</v>
      </c>
      <c r="F24">
        <f>COUNTIFS('DOE-reported power outages'!$C$2:$C$2187, C24, 'DOE-reported power outages'!$D$2:$D$2187,D24)</f>
        <v>1</v>
      </c>
      <c r="J24">
        <f t="shared" si="4"/>
        <v>2019</v>
      </c>
      <c r="K24">
        <f>COUNTIFS('DOE-reported power outages'!$C$2:$C$2187, J24)</f>
        <v>102</v>
      </c>
      <c r="Q24">
        <f t="shared" si="9"/>
        <v>5</v>
      </c>
      <c r="R24">
        <f t="shared" si="10"/>
        <v>15</v>
      </c>
    </row>
    <row r="25" spans="3:20" x14ac:dyDescent="0.2">
      <c r="C25">
        <f t="shared" si="7"/>
        <v>2001</v>
      </c>
      <c r="D25">
        <f t="shared" si="8"/>
        <v>9</v>
      </c>
      <c r="E25" t="str">
        <f t="shared" si="0"/>
        <v>9/2001</v>
      </c>
      <c r="F25">
        <f>COUNTIFS('DOE-reported power outages'!$C$2:$C$2187, C25, 'DOE-reported power outages'!$D$2:$D$2187,D25)</f>
        <v>0</v>
      </c>
      <c r="J25">
        <f t="shared" si="4"/>
        <v>2020</v>
      </c>
      <c r="K25">
        <f>COUNTIFS('DOE-reported power outages'!$C$2:$C$2187, J25)</f>
        <v>152</v>
      </c>
      <c r="Q25">
        <f t="shared" si="9"/>
        <v>6</v>
      </c>
      <c r="R25">
        <f t="shared" si="10"/>
        <v>14</v>
      </c>
    </row>
    <row r="26" spans="3:20" x14ac:dyDescent="0.2">
      <c r="C26">
        <f t="shared" si="7"/>
        <v>2001</v>
      </c>
      <c r="D26">
        <f t="shared" si="8"/>
        <v>10</v>
      </c>
      <c r="E26" t="str">
        <f t="shared" si="0"/>
        <v>10/2001</v>
      </c>
      <c r="F26">
        <f>COUNTIFS('DOE-reported power outages'!$C$2:$C$2187, C26, 'DOE-reported power outages'!$D$2:$D$2187,D26)</f>
        <v>0</v>
      </c>
      <c r="J26">
        <f t="shared" si="4"/>
        <v>2021</v>
      </c>
      <c r="K26">
        <f>COUNTIFS('DOE-reported power outages'!$C$2:$C$2187, J26)</f>
        <v>178</v>
      </c>
      <c r="Q26">
        <f t="shared" si="9"/>
        <v>7</v>
      </c>
      <c r="R26">
        <f t="shared" si="10"/>
        <v>18</v>
      </c>
    </row>
    <row r="27" spans="3:20" x14ac:dyDescent="0.2">
      <c r="C27">
        <f t="shared" si="7"/>
        <v>2001</v>
      </c>
      <c r="D27">
        <f t="shared" si="8"/>
        <v>11</v>
      </c>
      <c r="E27" t="str">
        <f t="shared" si="0"/>
        <v>11/2001</v>
      </c>
      <c r="F27">
        <f>COUNTIFS('DOE-reported power outages'!$C$2:$C$2187, C27, 'DOE-reported power outages'!$D$2:$D$2187,D27)</f>
        <v>0</v>
      </c>
      <c r="J27">
        <f t="shared" si="4"/>
        <v>2022</v>
      </c>
      <c r="K27">
        <f>COUNTIFS('DOE-reported power outages'!$C$2:$C$2187, J27)</f>
        <v>214</v>
      </c>
      <c r="Q27">
        <f t="shared" si="9"/>
        <v>8</v>
      </c>
      <c r="R27">
        <f t="shared" si="10"/>
        <v>40</v>
      </c>
    </row>
    <row r="28" spans="3:20" x14ac:dyDescent="0.2">
      <c r="C28">
        <f t="shared" si="7"/>
        <v>2001</v>
      </c>
      <c r="D28">
        <f t="shared" si="8"/>
        <v>12</v>
      </c>
      <c r="E28" t="str">
        <f t="shared" si="0"/>
        <v>12/2001</v>
      </c>
      <c r="F28">
        <f>COUNTIFS('DOE-reported power outages'!$C$2:$C$2187, C28, 'DOE-reported power outages'!$D$2:$D$2187,D28)</f>
        <v>0</v>
      </c>
      <c r="J28">
        <f t="shared" si="4"/>
        <v>2023</v>
      </c>
      <c r="K28">
        <f>COUNTIFS('DOE-reported power outages'!$C$2:$C$2187, J28)</f>
        <v>145</v>
      </c>
      <c r="Q28">
        <f t="shared" si="9"/>
        <v>9</v>
      </c>
      <c r="R28">
        <f t="shared" si="10"/>
        <v>3</v>
      </c>
    </row>
    <row r="29" spans="3:20" x14ac:dyDescent="0.2">
      <c r="C29">
        <f t="shared" si="7"/>
        <v>2002</v>
      </c>
      <c r="D29">
        <f t="shared" si="8"/>
        <v>1</v>
      </c>
      <c r="E29" t="str">
        <f t="shared" si="0"/>
        <v>1/2002</v>
      </c>
      <c r="F29">
        <f>COUNTIFS('DOE-reported power outages'!$C$2:$C$2187, C29, 'DOE-reported power outages'!$D$2:$D$2187,D29)</f>
        <v>3</v>
      </c>
      <c r="Q29">
        <f t="shared" si="9"/>
        <v>10</v>
      </c>
      <c r="R29">
        <f t="shared" si="10"/>
        <v>13</v>
      </c>
    </row>
    <row r="30" spans="3:20" x14ac:dyDescent="0.2">
      <c r="C30">
        <f t="shared" si="7"/>
        <v>2002</v>
      </c>
      <c r="D30">
        <f t="shared" si="8"/>
        <v>2</v>
      </c>
      <c r="E30" t="str">
        <f t="shared" si="0"/>
        <v>2/2002</v>
      </c>
      <c r="F30">
        <f>COUNTIFS('DOE-reported power outages'!$C$2:$C$2187, C30, 'DOE-reported power outages'!$D$2:$D$2187,D30)</f>
        <v>1</v>
      </c>
      <c r="Q30">
        <f t="shared" si="9"/>
        <v>11</v>
      </c>
      <c r="R30">
        <f t="shared" si="10"/>
        <v>2</v>
      </c>
    </row>
    <row r="31" spans="3:20" x14ac:dyDescent="0.2">
      <c r="C31">
        <f t="shared" si="7"/>
        <v>2002</v>
      </c>
      <c r="D31">
        <f t="shared" si="8"/>
        <v>3</v>
      </c>
      <c r="E31" t="str">
        <f t="shared" si="0"/>
        <v>3/2002</v>
      </c>
      <c r="F31">
        <f>COUNTIFS('DOE-reported power outages'!$C$2:$C$2187, C31, 'DOE-reported power outages'!$D$2:$D$2187,D31)</f>
        <v>1</v>
      </c>
      <c r="K31" t="s">
        <v>866</v>
      </c>
      <c r="L31" t="s">
        <v>865</v>
      </c>
      <c r="M31" t="s">
        <v>864</v>
      </c>
      <c r="Q31">
        <f t="shared" si="9"/>
        <v>12</v>
      </c>
      <c r="R31">
        <f t="shared" si="10"/>
        <v>13</v>
      </c>
    </row>
    <row r="32" spans="3:20" x14ac:dyDescent="0.2">
      <c r="C32">
        <f t="shared" si="7"/>
        <v>2002</v>
      </c>
      <c r="D32">
        <f t="shared" si="8"/>
        <v>4</v>
      </c>
      <c r="E32" t="str">
        <f t="shared" si="0"/>
        <v>4/2002</v>
      </c>
      <c r="F32">
        <f>COUNTIFS('DOE-reported power outages'!$C$2:$C$2187, C32, 'DOE-reported power outages'!$D$2:$D$2187,D32)</f>
        <v>0</v>
      </c>
      <c r="J32">
        <v>2000</v>
      </c>
      <c r="K32">
        <f>M32-L32</f>
        <v>14</v>
      </c>
      <c r="L32">
        <f>COUNTIFS('DOE-reported power outages'!$C$2:$C$2187, J32, 'DOE-reported power outages'!$K$2:$K$2187,"yes")</f>
        <v>13</v>
      </c>
      <c r="M32">
        <f>K5</f>
        <v>27</v>
      </c>
      <c r="N32">
        <f>COUNTIFS('DOE-reported power outages'!$C$2:$C$2187, J32, 'DOE-reported power outages'!$J$2:$J$2187,"Severe Weather")</f>
        <v>6</v>
      </c>
    </row>
    <row r="33" spans="3:14" x14ac:dyDescent="0.2">
      <c r="C33">
        <f t="shared" si="7"/>
        <v>2002</v>
      </c>
      <c r="D33">
        <f t="shared" si="8"/>
        <v>5</v>
      </c>
      <c r="E33" t="str">
        <f t="shared" si="0"/>
        <v>5/2002</v>
      </c>
      <c r="F33">
        <f>COUNTIFS('DOE-reported power outages'!$C$2:$C$2187, C33, 'DOE-reported power outages'!$D$2:$D$2187,D33)</f>
        <v>0</v>
      </c>
      <c r="J33">
        <f>J32+1</f>
        <v>2001</v>
      </c>
      <c r="K33">
        <f t="shared" ref="K33:K55" si="11">M33-L33</f>
        <v>12</v>
      </c>
      <c r="L33">
        <f>COUNTIFS('DOE-reported power outages'!$C$2:$C$2187, J33, 'DOE-reported power outages'!$K$2:$K$2187,"yes")</f>
        <v>1</v>
      </c>
      <c r="M33">
        <f t="shared" ref="M33:M55" si="12">K6</f>
        <v>13</v>
      </c>
      <c r="N33">
        <f>COUNTIFS('DOE-reported power outages'!$C$2:$C$2187, J33, 'DOE-reported power outages'!$J$2:$J$2187,"Severe Weather")</f>
        <v>0</v>
      </c>
    </row>
    <row r="34" spans="3:14" x14ac:dyDescent="0.2">
      <c r="C34">
        <f t="shared" si="7"/>
        <v>2002</v>
      </c>
      <c r="D34">
        <f t="shared" si="8"/>
        <v>6</v>
      </c>
      <c r="E34" t="str">
        <f t="shared" si="0"/>
        <v>6/2002</v>
      </c>
      <c r="F34">
        <f>COUNTIFS('DOE-reported power outages'!$C$2:$C$2187, C34, 'DOE-reported power outages'!$D$2:$D$2187,D34)</f>
        <v>0</v>
      </c>
      <c r="J34">
        <f t="shared" ref="J34:J55" si="13">J33+1</f>
        <v>2002</v>
      </c>
      <c r="K34">
        <f t="shared" si="11"/>
        <v>8</v>
      </c>
      <c r="L34">
        <f>COUNTIFS('DOE-reported power outages'!$C$2:$C$2187, J34, 'DOE-reported power outages'!$K$2:$K$2187,"yes")</f>
        <v>14</v>
      </c>
      <c r="M34">
        <f t="shared" si="12"/>
        <v>22</v>
      </c>
      <c r="N34">
        <f>COUNTIFS('DOE-reported power outages'!$C$2:$C$2187, J34, 'DOE-reported power outages'!$J$2:$J$2187,"Severe Weather")</f>
        <v>2</v>
      </c>
    </row>
    <row r="35" spans="3:14" x14ac:dyDescent="0.2">
      <c r="C35">
        <f t="shared" si="7"/>
        <v>2002</v>
      </c>
      <c r="D35">
        <f t="shared" si="8"/>
        <v>7</v>
      </c>
      <c r="E35" t="str">
        <f t="shared" si="0"/>
        <v>7/2002</v>
      </c>
      <c r="F35">
        <f>COUNTIFS('DOE-reported power outages'!$C$2:$C$2187, C35, 'DOE-reported power outages'!$D$2:$D$2187,D35)</f>
        <v>3</v>
      </c>
      <c r="J35">
        <f t="shared" si="13"/>
        <v>2003</v>
      </c>
      <c r="K35">
        <f t="shared" si="11"/>
        <v>14</v>
      </c>
      <c r="L35">
        <f>COUNTIFS('DOE-reported power outages'!$C$2:$C$2187, J35, 'DOE-reported power outages'!$K$2:$K$2187,"yes")</f>
        <v>37</v>
      </c>
      <c r="M35">
        <f t="shared" si="12"/>
        <v>51</v>
      </c>
      <c r="N35">
        <f>COUNTIFS('DOE-reported power outages'!$C$2:$C$2187, J35, 'DOE-reported power outages'!$J$2:$J$2187,"Severe Weather")</f>
        <v>0</v>
      </c>
    </row>
    <row r="36" spans="3:14" x14ac:dyDescent="0.2">
      <c r="C36">
        <f t="shared" si="7"/>
        <v>2002</v>
      </c>
      <c r="D36">
        <f t="shared" si="8"/>
        <v>8</v>
      </c>
      <c r="E36" t="str">
        <f t="shared" si="0"/>
        <v>8/2002</v>
      </c>
      <c r="F36">
        <f>COUNTIFS('DOE-reported power outages'!$C$2:$C$2187, C36, 'DOE-reported power outages'!$D$2:$D$2187,D36)</f>
        <v>4</v>
      </c>
      <c r="J36">
        <f t="shared" si="13"/>
        <v>2004</v>
      </c>
      <c r="K36">
        <f t="shared" si="11"/>
        <v>13</v>
      </c>
      <c r="L36">
        <f>COUNTIFS('DOE-reported power outages'!$C$2:$C$2187, J36, 'DOE-reported power outages'!$K$2:$K$2187,"yes")</f>
        <v>69</v>
      </c>
      <c r="M36">
        <f t="shared" si="12"/>
        <v>82</v>
      </c>
      <c r="N36">
        <f>COUNTIFS('DOE-reported power outages'!$C$2:$C$2187, J36, 'DOE-reported power outages'!$J$2:$J$2187,"Severe Weather")</f>
        <v>0</v>
      </c>
    </row>
    <row r="37" spans="3:14" x14ac:dyDescent="0.2">
      <c r="C37">
        <f t="shared" si="7"/>
        <v>2002</v>
      </c>
      <c r="D37">
        <f t="shared" si="8"/>
        <v>9</v>
      </c>
      <c r="E37" t="str">
        <f t="shared" si="0"/>
        <v>9/2002</v>
      </c>
      <c r="F37">
        <f>COUNTIFS('DOE-reported power outages'!$C$2:$C$2187, C37, 'DOE-reported power outages'!$D$2:$D$2187,D37)</f>
        <v>0</v>
      </c>
      <c r="J37">
        <f t="shared" si="13"/>
        <v>2005</v>
      </c>
      <c r="K37">
        <f t="shared" si="11"/>
        <v>15</v>
      </c>
      <c r="L37">
        <f>COUNTIFS('DOE-reported power outages'!$C$2:$C$2187, J37, 'DOE-reported power outages'!$K$2:$K$2187,"yes")</f>
        <v>51</v>
      </c>
      <c r="M37">
        <f t="shared" si="12"/>
        <v>66</v>
      </c>
      <c r="N37">
        <f>COUNTIFS('DOE-reported power outages'!$C$2:$C$2187, J37, 'DOE-reported power outages'!$J$2:$J$2187,"Severe Weather")</f>
        <v>0</v>
      </c>
    </row>
    <row r="38" spans="3:14" x14ac:dyDescent="0.2">
      <c r="C38">
        <f t="shared" si="7"/>
        <v>2002</v>
      </c>
      <c r="D38">
        <f t="shared" si="8"/>
        <v>10</v>
      </c>
      <c r="E38" t="str">
        <f t="shared" si="0"/>
        <v>10/2002</v>
      </c>
      <c r="F38">
        <f>COUNTIFS('DOE-reported power outages'!$C$2:$C$2187, C38, 'DOE-reported power outages'!$D$2:$D$2187,D38)</f>
        <v>1</v>
      </c>
      <c r="J38">
        <f t="shared" si="13"/>
        <v>2006</v>
      </c>
      <c r="K38">
        <f t="shared" si="11"/>
        <v>12</v>
      </c>
      <c r="L38">
        <f>COUNTIFS('DOE-reported power outages'!$C$2:$C$2187, J38, 'DOE-reported power outages'!$K$2:$K$2187,"yes")</f>
        <v>68</v>
      </c>
      <c r="M38">
        <f t="shared" si="12"/>
        <v>80</v>
      </c>
      <c r="N38">
        <f>COUNTIFS('DOE-reported power outages'!$C$2:$C$2187, J38, 'DOE-reported power outages'!$J$2:$J$2187,"Severe Weather")</f>
        <v>8</v>
      </c>
    </row>
    <row r="39" spans="3:14" x14ac:dyDescent="0.2">
      <c r="C39">
        <f t="shared" si="7"/>
        <v>2002</v>
      </c>
      <c r="D39">
        <f t="shared" si="8"/>
        <v>11</v>
      </c>
      <c r="E39" t="str">
        <f t="shared" si="0"/>
        <v>11/2002</v>
      </c>
      <c r="F39">
        <f>COUNTIFS('DOE-reported power outages'!$C$2:$C$2187, C39, 'DOE-reported power outages'!$D$2:$D$2187,D39)</f>
        <v>3</v>
      </c>
      <c r="J39">
        <f t="shared" si="13"/>
        <v>2007</v>
      </c>
      <c r="K39">
        <f t="shared" si="11"/>
        <v>3</v>
      </c>
      <c r="L39">
        <f>COUNTIFS('DOE-reported power outages'!$C$2:$C$2187, J39, 'DOE-reported power outages'!$K$2:$K$2187,"yes")</f>
        <v>50</v>
      </c>
      <c r="M39">
        <f t="shared" si="12"/>
        <v>53</v>
      </c>
      <c r="N39">
        <f>COUNTIFS('DOE-reported power outages'!$C$2:$C$2187, J39, 'DOE-reported power outages'!$J$2:$J$2187,"Severe Weather")</f>
        <v>2</v>
      </c>
    </row>
    <row r="40" spans="3:14" x14ac:dyDescent="0.2">
      <c r="C40">
        <f t="shared" si="7"/>
        <v>2002</v>
      </c>
      <c r="D40">
        <f t="shared" si="8"/>
        <v>12</v>
      </c>
      <c r="E40" t="str">
        <f t="shared" si="0"/>
        <v>12/2002</v>
      </c>
      <c r="F40">
        <f>COUNTIFS('DOE-reported power outages'!$C$2:$C$2187, C40, 'DOE-reported power outages'!$D$2:$D$2187,D40)</f>
        <v>6</v>
      </c>
      <c r="J40">
        <f t="shared" si="13"/>
        <v>2008</v>
      </c>
      <c r="K40">
        <f t="shared" si="11"/>
        <v>19</v>
      </c>
      <c r="L40">
        <f>COUNTIFS('DOE-reported power outages'!$C$2:$C$2187, J40, 'DOE-reported power outages'!$K$2:$K$2187,"yes")</f>
        <v>112</v>
      </c>
      <c r="M40">
        <f t="shared" si="12"/>
        <v>131</v>
      </c>
      <c r="N40">
        <f>COUNTIFS('DOE-reported power outages'!$C$2:$C$2187, J40, 'DOE-reported power outages'!$J$2:$J$2187,"Severe Weather")</f>
        <v>11</v>
      </c>
    </row>
    <row r="41" spans="3:14" x14ac:dyDescent="0.2">
      <c r="C41">
        <f t="shared" si="7"/>
        <v>2003</v>
      </c>
      <c r="D41">
        <f t="shared" si="8"/>
        <v>1</v>
      </c>
      <c r="E41" t="str">
        <f t="shared" si="0"/>
        <v>1/2003</v>
      </c>
      <c r="F41">
        <f>COUNTIFS('DOE-reported power outages'!$C$2:$C$2187, C41, 'DOE-reported power outages'!$D$2:$D$2187,D41)</f>
        <v>0</v>
      </c>
      <c r="J41">
        <f t="shared" si="13"/>
        <v>2009</v>
      </c>
      <c r="K41">
        <f t="shared" si="11"/>
        <v>10</v>
      </c>
      <c r="L41">
        <f>COUNTIFS('DOE-reported power outages'!$C$2:$C$2187, J41, 'DOE-reported power outages'!$K$2:$K$2187,"yes")</f>
        <v>64</v>
      </c>
      <c r="M41">
        <f t="shared" si="12"/>
        <v>74</v>
      </c>
      <c r="N41">
        <f>COUNTIFS('DOE-reported power outages'!$C$2:$C$2187, J41, 'DOE-reported power outages'!$J$2:$J$2187,"Severe Weather")</f>
        <v>6</v>
      </c>
    </row>
    <row r="42" spans="3:14" x14ac:dyDescent="0.2">
      <c r="C42">
        <f t="shared" si="7"/>
        <v>2003</v>
      </c>
      <c r="D42">
        <f t="shared" si="8"/>
        <v>2</v>
      </c>
      <c r="E42" t="str">
        <f t="shared" si="0"/>
        <v>2/2003</v>
      </c>
      <c r="F42">
        <f>COUNTIFS('DOE-reported power outages'!$C$2:$C$2187, C42, 'DOE-reported power outages'!$D$2:$D$2187,D42)</f>
        <v>1</v>
      </c>
      <c r="J42">
        <f t="shared" si="13"/>
        <v>2010</v>
      </c>
      <c r="K42">
        <f t="shared" si="11"/>
        <v>15</v>
      </c>
      <c r="L42">
        <f>COUNTIFS('DOE-reported power outages'!$C$2:$C$2187, J42, 'DOE-reported power outages'!$K$2:$K$2187,"yes")</f>
        <v>77</v>
      </c>
      <c r="M42">
        <f t="shared" si="12"/>
        <v>92</v>
      </c>
      <c r="N42">
        <f>COUNTIFS('DOE-reported power outages'!$C$2:$C$2187, J42, 'DOE-reported power outages'!$J$2:$J$2187,"Severe Weather")</f>
        <v>17</v>
      </c>
    </row>
    <row r="43" spans="3:14" x14ac:dyDescent="0.2">
      <c r="C43">
        <f t="shared" si="7"/>
        <v>2003</v>
      </c>
      <c r="D43">
        <f t="shared" si="8"/>
        <v>3</v>
      </c>
      <c r="E43" t="str">
        <f t="shared" si="0"/>
        <v>3/2003</v>
      </c>
      <c r="F43">
        <f>COUNTIFS('DOE-reported power outages'!$C$2:$C$2187, C43, 'DOE-reported power outages'!$D$2:$D$2187,D43)</f>
        <v>0</v>
      </c>
      <c r="J43">
        <f t="shared" si="13"/>
        <v>2011</v>
      </c>
      <c r="K43">
        <f t="shared" si="11"/>
        <v>18</v>
      </c>
      <c r="L43">
        <f>COUNTIFS('DOE-reported power outages'!$C$2:$C$2187, J43, 'DOE-reported power outages'!$K$2:$K$2187,"yes")</f>
        <v>139</v>
      </c>
      <c r="M43">
        <f t="shared" si="12"/>
        <v>157</v>
      </c>
      <c r="N43">
        <f>COUNTIFS('DOE-reported power outages'!$C$2:$C$2187, J43, 'DOE-reported power outages'!$J$2:$J$2187,"Severe Weather")</f>
        <v>102</v>
      </c>
    </row>
    <row r="44" spans="3:14" x14ac:dyDescent="0.2">
      <c r="C44">
        <f t="shared" si="7"/>
        <v>2003</v>
      </c>
      <c r="D44">
        <f t="shared" si="8"/>
        <v>4</v>
      </c>
      <c r="E44" t="str">
        <f t="shared" si="0"/>
        <v>4/2003</v>
      </c>
      <c r="F44">
        <f>COUNTIFS('DOE-reported power outages'!$C$2:$C$2187, C44, 'DOE-reported power outages'!$D$2:$D$2187,D44)</f>
        <v>3</v>
      </c>
      <c r="J44">
        <f t="shared" si="13"/>
        <v>2012</v>
      </c>
      <c r="K44">
        <f t="shared" si="11"/>
        <v>9</v>
      </c>
      <c r="L44">
        <f>COUNTIFS('DOE-reported power outages'!$C$2:$C$2187, J44, 'DOE-reported power outages'!$K$2:$K$2187,"yes")</f>
        <v>82</v>
      </c>
      <c r="M44">
        <f t="shared" si="12"/>
        <v>91</v>
      </c>
      <c r="N44">
        <f>COUNTIFS('DOE-reported power outages'!$C$2:$C$2187, J44, 'DOE-reported power outages'!$J$2:$J$2187,"Severe Weather")</f>
        <v>1</v>
      </c>
    </row>
    <row r="45" spans="3:14" x14ac:dyDescent="0.2">
      <c r="C45">
        <f t="shared" si="7"/>
        <v>2003</v>
      </c>
      <c r="D45">
        <f t="shared" si="8"/>
        <v>5</v>
      </c>
      <c r="E45" t="str">
        <f t="shared" si="0"/>
        <v>5/2003</v>
      </c>
      <c r="F45">
        <f>COUNTIFS('DOE-reported power outages'!$C$2:$C$2187, C45, 'DOE-reported power outages'!$D$2:$D$2187,D45)</f>
        <v>4</v>
      </c>
      <c r="J45">
        <f t="shared" si="13"/>
        <v>2013</v>
      </c>
      <c r="K45">
        <f t="shared" si="11"/>
        <v>12</v>
      </c>
      <c r="L45">
        <f>COUNTIFS('DOE-reported power outages'!$C$2:$C$2187, J45, 'DOE-reported power outages'!$K$2:$K$2187,"yes")</f>
        <v>62</v>
      </c>
      <c r="M45">
        <f t="shared" si="12"/>
        <v>74</v>
      </c>
      <c r="N45">
        <f>COUNTIFS('DOE-reported power outages'!$C$2:$C$2187, J45, 'DOE-reported power outages'!$J$2:$J$2187,"Severe Weather")</f>
        <v>0</v>
      </c>
    </row>
    <row r="46" spans="3:14" x14ac:dyDescent="0.2">
      <c r="C46">
        <f t="shared" si="7"/>
        <v>2003</v>
      </c>
      <c r="D46">
        <f t="shared" si="8"/>
        <v>6</v>
      </c>
      <c r="E46" t="str">
        <f t="shared" si="0"/>
        <v>6/2003</v>
      </c>
      <c r="F46">
        <f>COUNTIFS('DOE-reported power outages'!$C$2:$C$2187, C46, 'DOE-reported power outages'!$D$2:$D$2187,D46)</f>
        <v>2</v>
      </c>
      <c r="J46">
        <f t="shared" si="13"/>
        <v>2014</v>
      </c>
      <c r="K46">
        <f t="shared" si="11"/>
        <v>11</v>
      </c>
      <c r="L46">
        <f>COUNTIFS('DOE-reported power outages'!$C$2:$C$2187, J46, 'DOE-reported power outages'!$K$2:$K$2187,"yes")</f>
        <v>74</v>
      </c>
      <c r="M46">
        <f t="shared" si="12"/>
        <v>85</v>
      </c>
      <c r="N46">
        <f>COUNTIFS('DOE-reported power outages'!$C$2:$C$2187, J46, 'DOE-reported power outages'!$J$2:$J$2187,"Severe Weather")</f>
        <v>2</v>
      </c>
    </row>
    <row r="47" spans="3:14" x14ac:dyDescent="0.2">
      <c r="C47">
        <f t="shared" si="7"/>
        <v>2003</v>
      </c>
      <c r="D47">
        <f t="shared" si="8"/>
        <v>7</v>
      </c>
      <c r="E47" t="str">
        <f t="shared" si="0"/>
        <v>7/2003</v>
      </c>
      <c r="F47">
        <f>COUNTIFS('DOE-reported power outages'!$C$2:$C$2187, C47, 'DOE-reported power outages'!$D$2:$D$2187,D47)</f>
        <v>12</v>
      </c>
      <c r="J47">
        <f t="shared" si="13"/>
        <v>2015</v>
      </c>
      <c r="K47">
        <f t="shared" si="11"/>
        <v>10</v>
      </c>
      <c r="L47">
        <f>COUNTIFS('DOE-reported power outages'!$C$2:$C$2187, J47, 'DOE-reported power outages'!$K$2:$K$2187,"yes")</f>
        <v>56</v>
      </c>
      <c r="M47">
        <f t="shared" si="12"/>
        <v>66</v>
      </c>
      <c r="N47">
        <f>COUNTIFS('DOE-reported power outages'!$C$2:$C$2187, J47, 'DOE-reported power outages'!$J$2:$J$2187,"Severe Weather")</f>
        <v>0</v>
      </c>
    </row>
    <row r="48" spans="3:14" x14ac:dyDescent="0.2">
      <c r="C48">
        <f t="shared" si="7"/>
        <v>2003</v>
      </c>
      <c r="D48">
        <f t="shared" si="8"/>
        <v>8</v>
      </c>
      <c r="E48" t="str">
        <f t="shared" si="0"/>
        <v>8/2003</v>
      </c>
      <c r="F48">
        <f>COUNTIFS('DOE-reported power outages'!$C$2:$C$2187, C48, 'DOE-reported power outages'!$D$2:$D$2187,D48)</f>
        <v>3</v>
      </c>
      <c r="J48">
        <f t="shared" si="13"/>
        <v>2016</v>
      </c>
      <c r="K48">
        <f t="shared" si="11"/>
        <v>10</v>
      </c>
      <c r="L48">
        <f>COUNTIFS('DOE-reported power outages'!$C$2:$C$2187, J48, 'DOE-reported power outages'!$K$2:$K$2187,"yes")</f>
        <v>48</v>
      </c>
      <c r="M48">
        <f t="shared" si="12"/>
        <v>58</v>
      </c>
      <c r="N48">
        <f>COUNTIFS('DOE-reported power outages'!$C$2:$C$2187, J48, 'DOE-reported power outages'!$J$2:$J$2187,"Severe Weather")</f>
        <v>0</v>
      </c>
    </row>
    <row r="49" spans="3:14" x14ac:dyDescent="0.2">
      <c r="C49">
        <f t="shared" si="7"/>
        <v>2003</v>
      </c>
      <c r="D49">
        <f t="shared" si="8"/>
        <v>9</v>
      </c>
      <c r="E49" t="str">
        <f t="shared" si="0"/>
        <v>9/2003</v>
      </c>
      <c r="F49">
        <f>COUNTIFS('DOE-reported power outages'!$C$2:$C$2187, C49, 'DOE-reported power outages'!$D$2:$D$2187,D49)</f>
        <v>8</v>
      </c>
      <c r="J49">
        <f t="shared" si="13"/>
        <v>2017</v>
      </c>
      <c r="K49">
        <f t="shared" si="11"/>
        <v>3</v>
      </c>
      <c r="L49">
        <f>COUNTIFS('DOE-reported power outages'!$C$2:$C$2187, J49, 'DOE-reported power outages'!$K$2:$K$2187,"yes")</f>
        <v>77</v>
      </c>
      <c r="M49">
        <f t="shared" si="12"/>
        <v>80</v>
      </c>
      <c r="N49">
        <f>COUNTIFS('DOE-reported power outages'!$C$2:$C$2187, J49, 'DOE-reported power outages'!$J$2:$J$2187,"Severe Weather")</f>
        <v>0</v>
      </c>
    </row>
    <row r="50" spans="3:14" x14ac:dyDescent="0.2">
      <c r="C50">
        <f t="shared" si="7"/>
        <v>2003</v>
      </c>
      <c r="D50">
        <f t="shared" si="8"/>
        <v>10</v>
      </c>
      <c r="E50" t="str">
        <f t="shared" si="0"/>
        <v>10/2003</v>
      </c>
      <c r="F50">
        <f>COUNTIFS('DOE-reported power outages'!$C$2:$C$2187, C50, 'DOE-reported power outages'!$D$2:$D$2187,D50)</f>
        <v>1</v>
      </c>
      <c r="J50">
        <f t="shared" si="13"/>
        <v>2018</v>
      </c>
      <c r="K50">
        <f t="shared" si="11"/>
        <v>13</v>
      </c>
      <c r="L50">
        <f>COUNTIFS('DOE-reported power outages'!$C$2:$C$2187, J50, 'DOE-reported power outages'!$K$2:$K$2187,"yes")</f>
        <v>80</v>
      </c>
      <c r="M50">
        <f t="shared" si="12"/>
        <v>93</v>
      </c>
      <c r="N50">
        <f>COUNTIFS('DOE-reported power outages'!$C$2:$C$2187, J50, 'DOE-reported power outages'!$J$2:$J$2187,"Severe Weather")</f>
        <v>0</v>
      </c>
    </row>
    <row r="51" spans="3:14" x14ac:dyDescent="0.2">
      <c r="C51">
        <f t="shared" si="7"/>
        <v>2003</v>
      </c>
      <c r="D51">
        <f t="shared" si="8"/>
        <v>11</v>
      </c>
      <c r="E51" t="str">
        <f t="shared" si="0"/>
        <v>11/2003</v>
      </c>
      <c r="F51">
        <f>COUNTIFS('DOE-reported power outages'!$C$2:$C$2187, C51, 'DOE-reported power outages'!$D$2:$D$2187,D51)</f>
        <v>8</v>
      </c>
      <c r="J51">
        <f t="shared" si="13"/>
        <v>2019</v>
      </c>
      <c r="K51">
        <f t="shared" si="11"/>
        <v>10</v>
      </c>
      <c r="L51">
        <f>COUNTIFS('DOE-reported power outages'!$C$2:$C$2187, J51, 'DOE-reported power outages'!$K$2:$K$2187,"yes")</f>
        <v>92</v>
      </c>
      <c r="M51">
        <f t="shared" si="12"/>
        <v>102</v>
      </c>
      <c r="N51">
        <f>COUNTIFS('DOE-reported power outages'!$C$2:$C$2187, J51, 'DOE-reported power outages'!$J$2:$J$2187,"Severe Weather")</f>
        <v>0</v>
      </c>
    </row>
    <row r="52" spans="3:14" x14ac:dyDescent="0.2">
      <c r="C52">
        <f t="shared" si="7"/>
        <v>2003</v>
      </c>
      <c r="D52">
        <f t="shared" si="8"/>
        <v>12</v>
      </c>
      <c r="E52" t="str">
        <f t="shared" si="0"/>
        <v>12/2003</v>
      </c>
      <c r="F52">
        <f>COUNTIFS('DOE-reported power outages'!$C$2:$C$2187, C52, 'DOE-reported power outages'!$D$2:$D$2187,D52)</f>
        <v>9</v>
      </c>
      <c r="J52">
        <f t="shared" si="13"/>
        <v>2020</v>
      </c>
      <c r="K52">
        <f t="shared" si="11"/>
        <v>8</v>
      </c>
      <c r="L52">
        <f>COUNTIFS('DOE-reported power outages'!$C$2:$C$2187, J52, 'DOE-reported power outages'!$K$2:$K$2187,"yes")</f>
        <v>144</v>
      </c>
      <c r="M52">
        <f t="shared" si="12"/>
        <v>152</v>
      </c>
      <c r="N52">
        <f>COUNTIFS('DOE-reported power outages'!$C$2:$C$2187, J52, 'DOE-reported power outages'!$J$2:$J$2187,"Severe Weather")</f>
        <v>0</v>
      </c>
    </row>
    <row r="53" spans="3:14" x14ac:dyDescent="0.2">
      <c r="C53">
        <f t="shared" si="7"/>
        <v>2004</v>
      </c>
      <c r="D53">
        <f t="shared" si="8"/>
        <v>1</v>
      </c>
      <c r="E53" t="str">
        <f t="shared" si="0"/>
        <v>1/2004</v>
      </c>
      <c r="F53">
        <f>COUNTIFS('DOE-reported power outages'!$C$2:$C$2187, C53, 'DOE-reported power outages'!$D$2:$D$2187,D53)</f>
        <v>8</v>
      </c>
      <c r="J53">
        <f t="shared" si="13"/>
        <v>2021</v>
      </c>
      <c r="K53">
        <f t="shared" si="11"/>
        <v>45</v>
      </c>
      <c r="L53">
        <f>COUNTIFS('DOE-reported power outages'!$C$2:$C$2187, J53, 'DOE-reported power outages'!$K$2:$K$2187,"yes")</f>
        <v>133</v>
      </c>
      <c r="M53">
        <f t="shared" si="12"/>
        <v>178</v>
      </c>
      <c r="N53">
        <f>COUNTIFS('DOE-reported power outages'!$C$2:$C$2187, J53, 'DOE-reported power outages'!$J$2:$J$2187,"Severe Weather")</f>
        <v>0</v>
      </c>
    </row>
    <row r="54" spans="3:14" x14ac:dyDescent="0.2">
      <c r="C54">
        <f t="shared" si="7"/>
        <v>2004</v>
      </c>
      <c r="D54">
        <f t="shared" si="8"/>
        <v>2</v>
      </c>
      <c r="E54" t="str">
        <f t="shared" si="0"/>
        <v>2/2004</v>
      </c>
      <c r="F54">
        <f>COUNTIFS('DOE-reported power outages'!$C$2:$C$2187, C54, 'DOE-reported power outages'!$D$2:$D$2187,D54)</f>
        <v>5</v>
      </c>
      <c r="J54">
        <f>J53+1</f>
        <v>2022</v>
      </c>
      <c r="K54">
        <f t="shared" si="11"/>
        <v>84</v>
      </c>
      <c r="L54">
        <f>COUNTIFS('DOE-reported power outages'!$C$2:$C$2187, J54, 'DOE-reported power outages'!$K$2:$K$2187,"yes")</f>
        <v>130</v>
      </c>
      <c r="M54">
        <f t="shared" si="12"/>
        <v>214</v>
      </c>
      <c r="N54">
        <f>COUNTIFS('DOE-reported power outages'!$C$2:$C$2187, J54, 'DOE-reported power outages'!$J$2:$J$2187,"Severe Weather")</f>
        <v>0</v>
      </c>
    </row>
    <row r="55" spans="3:14" x14ac:dyDescent="0.2">
      <c r="C55">
        <f t="shared" si="7"/>
        <v>2004</v>
      </c>
      <c r="D55">
        <f t="shared" si="8"/>
        <v>3</v>
      </c>
      <c r="E55" t="str">
        <f t="shared" si="0"/>
        <v>3/2004</v>
      </c>
      <c r="F55">
        <f>COUNTIFS('DOE-reported power outages'!$C$2:$C$2187, C55, 'DOE-reported power outages'!$D$2:$D$2187,D55)</f>
        <v>4</v>
      </c>
      <c r="J55">
        <f t="shared" si="13"/>
        <v>2023</v>
      </c>
      <c r="K55">
        <f t="shared" si="11"/>
        <v>63</v>
      </c>
      <c r="L55">
        <f>COUNTIFS('DOE-reported power outages'!$C$2:$C$2187, J55, 'DOE-reported power outages'!$K$2:$K$2187,"yes")</f>
        <v>82</v>
      </c>
      <c r="M55">
        <f t="shared" si="12"/>
        <v>145</v>
      </c>
      <c r="N55">
        <f>COUNTIFS('DOE-reported power outages'!$C$2:$C$2187, J55, 'DOE-reported power outages'!$J$2:$J$2187,"Severe Weather")</f>
        <v>0</v>
      </c>
    </row>
    <row r="56" spans="3:14" x14ac:dyDescent="0.2">
      <c r="C56">
        <f t="shared" si="7"/>
        <v>2004</v>
      </c>
      <c r="D56">
        <f t="shared" si="8"/>
        <v>4</v>
      </c>
      <c r="E56" t="str">
        <f t="shared" si="0"/>
        <v>4/2004</v>
      </c>
      <c r="F56">
        <f>COUNTIFS('DOE-reported power outages'!$C$2:$C$2187, C56, 'DOE-reported power outages'!$D$2:$D$2187,D56)</f>
        <v>3</v>
      </c>
      <c r="L56">
        <f>SUM(L32:L55)</f>
        <v>1755</v>
      </c>
      <c r="M56">
        <f>SUM(M32:M55)</f>
        <v>2186</v>
      </c>
      <c r="N56">
        <f>SUM(N32:N55)</f>
        <v>157</v>
      </c>
    </row>
    <row r="57" spans="3:14" x14ac:dyDescent="0.2">
      <c r="C57">
        <f t="shared" si="7"/>
        <v>2004</v>
      </c>
      <c r="D57">
        <f t="shared" si="8"/>
        <v>5</v>
      </c>
      <c r="E57" t="str">
        <f t="shared" si="0"/>
        <v>5/2004</v>
      </c>
      <c r="F57">
        <f>COUNTIFS('DOE-reported power outages'!$C$2:$C$2187, C57, 'DOE-reported power outages'!$D$2:$D$2187,D57)</f>
        <v>8</v>
      </c>
    </row>
    <row r="58" spans="3:14" x14ac:dyDescent="0.2">
      <c r="C58">
        <f t="shared" si="7"/>
        <v>2004</v>
      </c>
      <c r="D58">
        <f t="shared" si="8"/>
        <v>6</v>
      </c>
      <c r="E58" t="str">
        <f t="shared" si="0"/>
        <v>6/2004</v>
      </c>
      <c r="F58">
        <f>COUNTIFS('DOE-reported power outages'!$C$2:$C$2187, C58, 'DOE-reported power outages'!$D$2:$D$2187,D58)</f>
        <v>7</v>
      </c>
      <c r="M58">
        <f>L56/M56</f>
        <v>0.80283623055809694</v>
      </c>
      <c r="N58">
        <f>N56/M56</f>
        <v>7.182067703568161E-2</v>
      </c>
    </row>
    <row r="59" spans="3:14" x14ac:dyDescent="0.2">
      <c r="C59">
        <f t="shared" si="7"/>
        <v>2004</v>
      </c>
      <c r="D59">
        <f t="shared" si="8"/>
        <v>7</v>
      </c>
      <c r="E59" t="str">
        <f t="shared" si="0"/>
        <v>7/2004</v>
      </c>
      <c r="F59">
        <f>COUNTIFS('DOE-reported power outages'!$C$2:$C$2187, C59, 'DOE-reported power outages'!$D$2:$D$2187,D59)</f>
        <v>8</v>
      </c>
    </row>
    <row r="60" spans="3:14" x14ac:dyDescent="0.2">
      <c r="C60">
        <f t="shared" si="7"/>
        <v>2004</v>
      </c>
      <c r="D60">
        <f t="shared" si="8"/>
        <v>8</v>
      </c>
      <c r="E60" t="str">
        <f t="shared" si="0"/>
        <v>8/2004</v>
      </c>
      <c r="F60">
        <f>COUNTIFS('DOE-reported power outages'!$C$2:$C$2187, C60, 'DOE-reported power outages'!$D$2:$D$2187,D60)</f>
        <v>12</v>
      </c>
    </row>
    <row r="61" spans="3:14" x14ac:dyDescent="0.2">
      <c r="C61">
        <f t="shared" si="7"/>
        <v>2004</v>
      </c>
      <c r="D61">
        <f t="shared" si="8"/>
        <v>9</v>
      </c>
      <c r="E61" t="str">
        <f t="shared" si="0"/>
        <v>9/2004</v>
      </c>
      <c r="F61">
        <f>COUNTIFS('DOE-reported power outages'!$C$2:$C$2187, C61, 'DOE-reported power outages'!$D$2:$D$2187,D61)</f>
        <v>16</v>
      </c>
    </row>
    <row r="62" spans="3:14" x14ac:dyDescent="0.2">
      <c r="C62">
        <f t="shared" si="7"/>
        <v>2004</v>
      </c>
      <c r="D62">
        <f t="shared" si="8"/>
        <v>10</v>
      </c>
      <c r="E62" t="str">
        <f t="shared" si="0"/>
        <v>10/2004</v>
      </c>
      <c r="F62">
        <f>COUNTIFS('DOE-reported power outages'!$C$2:$C$2187, C62, 'DOE-reported power outages'!$D$2:$D$2187,D62)</f>
        <v>5</v>
      </c>
    </row>
    <row r="63" spans="3:14" x14ac:dyDescent="0.2">
      <c r="C63">
        <f t="shared" si="7"/>
        <v>2004</v>
      </c>
      <c r="D63">
        <f t="shared" si="8"/>
        <v>11</v>
      </c>
      <c r="E63" t="str">
        <f t="shared" si="0"/>
        <v>11/2004</v>
      </c>
      <c r="F63">
        <f>COUNTIFS('DOE-reported power outages'!$C$2:$C$2187, C63, 'DOE-reported power outages'!$D$2:$D$2187,D63)</f>
        <v>2</v>
      </c>
    </row>
    <row r="64" spans="3:14" x14ac:dyDescent="0.2">
      <c r="C64">
        <f t="shared" si="7"/>
        <v>2004</v>
      </c>
      <c r="D64">
        <f t="shared" si="8"/>
        <v>12</v>
      </c>
      <c r="E64" t="str">
        <f t="shared" si="0"/>
        <v>12/2004</v>
      </c>
      <c r="F64">
        <f>COUNTIFS('DOE-reported power outages'!$C$2:$C$2187, C64, 'DOE-reported power outages'!$D$2:$D$2187,D64)</f>
        <v>4</v>
      </c>
    </row>
    <row r="65" spans="3:6" x14ac:dyDescent="0.2">
      <c r="C65">
        <f t="shared" si="7"/>
        <v>2005</v>
      </c>
      <c r="D65">
        <f t="shared" si="8"/>
        <v>1</v>
      </c>
      <c r="E65" t="str">
        <f t="shared" si="0"/>
        <v>1/2005</v>
      </c>
      <c r="F65">
        <f>COUNTIFS('DOE-reported power outages'!$C$2:$C$2187, C65, 'DOE-reported power outages'!$D$2:$D$2187,D65)</f>
        <v>7</v>
      </c>
    </row>
    <row r="66" spans="3:6" x14ac:dyDescent="0.2">
      <c r="C66">
        <f t="shared" si="7"/>
        <v>2005</v>
      </c>
      <c r="D66">
        <f t="shared" si="8"/>
        <v>2</v>
      </c>
      <c r="E66" t="str">
        <f t="shared" si="0"/>
        <v>2/2005</v>
      </c>
      <c r="F66">
        <f>COUNTIFS('DOE-reported power outages'!$C$2:$C$2187, C66, 'DOE-reported power outages'!$D$2:$D$2187,D66)</f>
        <v>2</v>
      </c>
    </row>
    <row r="67" spans="3:6" x14ac:dyDescent="0.2">
      <c r="C67">
        <f t="shared" si="7"/>
        <v>2005</v>
      </c>
      <c r="D67">
        <f t="shared" si="8"/>
        <v>3</v>
      </c>
      <c r="E67" t="str">
        <f t="shared" si="0"/>
        <v>3/2005</v>
      </c>
      <c r="F67">
        <f>COUNTIFS('DOE-reported power outages'!$C$2:$C$2187, C67, 'DOE-reported power outages'!$D$2:$D$2187,D67)</f>
        <v>1</v>
      </c>
    </row>
    <row r="68" spans="3:6" x14ac:dyDescent="0.2">
      <c r="C68">
        <f t="shared" si="7"/>
        <v>2005</v>
      </c>
      <c r="D68">
        <f t="shared" si="8"/>
        <v>4</v>
      </c>
      <c r="E68" t="str">
        <f t="shared" si="0"/>
        <v>4/2005</v>
      </c>
      <c r="F68">
        <f>COUNTIFS('DOE-reported power outages'!$C$2:$C$2187, C68, 'DOE-reported power outages'!$D$2:$D$2187,D68)</f>
        <v>5</v>
      </c>
    </row>
    <row r="69" spans="3:6" x14ac:dyDescent="0.2">
      <c r="C69">
        <f t="shared" si="7"/>
        <v>2005</v>
      </c>
      <c r="D69">
        <f t="shared" si="8"/>
        <v>5</v>
      </c>
      <c r="E69" t="str">
        <f t="shared" si="0"/>
        <v>5/2005</v>
      </c>
      <c r="F69">
        <f>COUNTIFS('DOE-reported power outages'!$C$2:$C$2187, C69, 'DOE-reported power outages'!$D$2:$D$2187,D69)</f>
        <v>2</v>
      </c>
    </row>
    <row r="70" spans="3:6" x14ac:dyDescent="0.2">
      <c r="C70">
        <f t="shared" si="7"/>
        <v>2005</v>
      </c>
      <c r="D70">
        <f t="shared" si="8"/>
        <v>6</v>
      </c>
      <c r="E70" t="str">
        <f t="shared" ref="E70:E133" si="14">D70&amp;"/"&amp;C70</f>
        <v>6/2005</v>
      </c>
      <c r="F70">
        <f>COUNTIFS('DOE-reported power outages'!$C$2:$C$2187, C70, 'DOE-reported power outages'!$D$2:$D$2187,D70)</f>
        <v>8</v>
      </c>
    </row>
    <row r="71" spans="3:6" x14ac:dyDescent="0.2">
      <c r="C71">
        <f t="shared" si="7"/>
        <v>2005</v>
      </c>
      <c r="D71">
        <f t="shared" si="8"/>
        <v>7</v>
      </c>
      <c r="E71" t="str">
        <f t="shared" si="14"/>
        <v>7/2005</v>
      </c>
      <c r="F71">
        <f>COUNTIFS('DOE-reported power outages'!$C$2:$C$2187, C71, 'DOE-reported power outages'!$D$2:$D$2187,D71)</f>
        <v>9</v>
      </c>
    </row>
    <row r="72" spans="3:6" x14ac:dyDescent="0.2">
      <c r="C72">
        <f t="shared" si="7"/>
        <v>2005</v>
      </c>
      <c r="D72">
        <f t="shared" si="8"/>
        <v>8</v>
      </c>
      <c r="E72" t="str">
        <f t="shared" si="14"/>
        <v>8/2005</v>
      </c>
      <c r="F72">
        <f>COUNTIFS('DOE-reported power outages'!$C$2:$C$2187, C72, 'DOE-reported power outages'!$D$2:$D$2187,D72)</f>
        <v>8</v>
      </c>
    </row>
    <row r="73" spans="3:6" x14ac:dyDescent="0.2">
      <c r="C73">
        <f t="shared" si="7"/>
        <v>2005</v>
      </c>
      <c r="D73">
        <f t="shared" si="8"/>
        <v>9</v>
      </c>
      <c r="E73" t="str">
        <f t="shared" si="14"/>
        <v>9/2005</v>
      </c>
      <c r="F73">
        <f>COUNTIFS('DOE-reported power outages'!$C$2:$C$2187, C73, 'DOE-reported power outages'!$D$2:$D$2187,D73)</f>
        <v>11</v>
      </c>
    </row>
    <row r="74" spans="3:6" x14ac:dyDescent="0.2">
      <c r="C74">
        <f t="shared" si="7"/>
        <v>2005</v>
      </c>
      <c r="D74">
        <f t="shared" si="8"/>
        <v>10</v>
      </c>
      <c r="E74" t="str">
        <f t="shared" si="14"/>
        <v>10/2005</v>
      </c>
      <c r="F74">
        <f>COUNTIFS('DOE-reported power outages'!$C$2:$C$2187, C74, 'DOE-reported power outages'!$D$2:$D$2187,D74)</f>
        <v>7</v>
      </c>
    </row>
    <row r="75" spans="3:6" x14ac:dyDescent="0.2">
      <c r="C75">
        <f t="shared" si="7"/>
        <v>2005</v>
      </c>
      <c r="D75">
        <f t="shared" si="8"/>
        <v>11</v>
      </c>
      <c r="E75" t="str">
        <f t="shared" si="14"/>
        <v>11/2005</v>
      </c>
      <c r="F75">
        <f>COUNTIFS('DOE-reported power outages'!$C$2:$C$2187, C75, 'DOE-reported power outages'!$D$2:$D$2187,D75)</f>
        <v>3</v>
      </c>
    </row>
    <row r="76" spans="3:6" x14ac:dyDescent="0.2">
      <c r="C76">
        <f t="shared" si="7"/>
        <v>2005</v>
      </c>
      <c r="D76">
        <f t="shared" si="8"/>
        <v>12</v>
      </c>
      <c r="E76" t="str">
        <f t="shared" si="14"/>
        <v>12/2005</v>
      </c>
      <c r="F76">
        <f>COUNTIFS('DOE-reported power outages'!$C$2:$C$2187, C76, 'DOE-reported power outages'!$D$2:$D$2187,D76)</f>
        <v>3</v>
      </c>
    </row>
    <row r="77" spans="3:6" x14ac:dyDescent="0.2">
      <c r="C77">
        <f t="shared" si="7"/>
        <v>2006</v>
      </c>
      <c r="D77">
        <f t="shared" si="8"/>
        <v>1</v>
      </c>
      <c r="E77" t="str">
        <f t="shared" si="14"/>
        <v>1/2006</v>
      </c>
      <c r="F77">
        <f>COUNTIFS('DOE-reported power outages'!$C$2:$C$2187, C77, 'DOE-reported power outages'!$D$2:$D$2187,D77)</f>
        <v>2</v>
      </c>
    </row>
    <row r="78" spans="3:6" x14ac:dyDescent="0.2">
      <c r="C78">
        <f t="shared" si="7"/>
        <v>2006</v>
      </c>
      <c r="D78">
        <f t="shared" si="8"/>
        <v>2</v>
      </c>
      <c r="E78" t="str">
        <f t="shared" si="14"/>
        <v>2/2006</v>
      </c>
      <c r="F78">
        <f>COUNTIFS('DOE-reported power outages'!$C$2:$C$2187, C78, 'DOE-reported power outages'!$D$2:$D$2187,D78)</f>
        <v>10</v>
      </c>
    </row>
    <row r="79" spans="3:6" x14ac:dyDescent="0.2">
      <c r="C79">
        <f t="shared" si="7"/>
        <v>2006</v>
      </c>
      <c r="D79">
        <f t="shared" si="8"/>
        <v>3</v>
      </c>
      <c r="E79" t="str">
        <f t="shared" si="14"/>
        <v>3/2006</v>
      </c>
      <c r="F79">
        <f>COUNTIFS('DOE-reported power outages'!$C$2:$C$2187, C79, 'DOE-reported power outages'!$D$2:$D$2187,D79)</f>
        <v>2</v>
      </c>
    </row>
    <row r="80" spans="3:6" x14ac:dyDescent="0.2">
      <c r="C80">
        <f t="shared" si="7"/>
        <v>2006</v>
      </c>
      <c r="D80">
        <f t="shared" si="8"/>
        <v>4</v>
      </c>
      <c r="E80" t="str">
        <f t="shared" si="14"/>
        <v>4/2006</v>
      </c>
      <c r="F80">
        <f>COUNTIFS('DOE-reported power outages'!$C$2:$C$2187, C80, 'DOE-reported power outages'!$D$2:$D$2187,D80)</f>
        <v>9</v>
      </c>
    </row>
    <row r="81" spans="3:6" x14ac:dyDescent="0.2">
      <c r="C81">
        <f t="shared" si="7"/>
        <v>2006</v>
      </c>
      <c r="D81">
        <f t="shared" si="8"/>
        <v>5</v>
      </c>
      <c r="E81" t="str">
        <f t="shared" si="14"/>
        <v>5/2006</v>
      </c>
      <c r="F81">
        <f>COUNTIFS('DOE-reported power outages'!$C$2:$C$2187, C81, 'DOE-reported power outages'!$D$2:$D$2187,D81)</f>
        <v>4</v>
      </c>
    </row>
    <row r="82" spans="3:6" x14ac:dyDescent="0.2">
      <c r="C82">
        <f t="shared" ref="C82:C145" si="15">IF(D82=1,C81+1, C81)</f>
        <v>2006</v>
      </c>
      <c r="D82">
        <f t="shared" ref="D82:D145" si="16">IF(D81=12,1,D81+1)</f>
        <v>6</v>
      </c>
      <c r="E82" t="str">
        <f t="shared" si="14"/>
        <v>6/2006</v>
      </c>
      <c r="F82">
        <f>COUNTIFS('DOE-reported power outages'!$C$2:$C$2187, C82, 'DOE-reported power outages'!$D$2:$D$2187,D82)</f>
        <v>5</v>
      </c>
    </row>
    <row r="83" spans="3:6" x14ac:dyDescent="0.2">
      <c r="C83">
        <f t="shared" si="15"/>
        <v>2006</v>
      </c>
      <c r="D83">
        <f t="shared" si="16"/>
        <v>7</v>
      </c>
      <c r="E83" t="str">
        <f t="shared" si="14"/>
        <v>7/2006</v>
      </c>
      <c r="F83">
        <f>COUNTIFS('DOE-reported power outages'!$C$2:$C$2187, C83, 'DOE-reported power outages'!$D$2:$D$2187,D83)</f>
        <v>11</v>
      </c>
    </row>
    <row r="84" spans="3:6" x14ac:dyDescent="0.2">
      <c r="C84">
        <f t="shared" si="15"/>
        <v>2006</v>
      </c>
      <c r="D84">
        <f t="shared" si="16"/>
        <v>8</v>
      </c>
      <c r="E84" t="str">
        <f t="shared" si="14"/>
        <v>8/2006</v>
      </c>
      <c r="F84">
        <f>COUNTIFS('DOE-reported power outages'!$C$2:$C$2187, C84, 'DOE-reported power outages'!$D$2:$D$2187,D84)</f>
        <v>5</v>
      </c>
    </row>
    <row r="85" spans="3:6" x14ac:dyDescent="0.2">
      <c r="C85">
        <f t="shared" si="15"/>
        <v>2006</v>
      </c>
      <c r="D85">
        <f t="shared" si="16"/>
        <v>9</v>
      </c>
      <c r="E85" t="str">
        <f t="shared" si="14"/>
        <v>9/2006</v>
      </c>
      <c r="F85">
        <f>COUNTIFS('DOE-reported power outages'!$C$2:$C$2187, C85, 'DOE-reported power outages'!$D$2:$D$2187,D85)</f>
        <v>7</v>
      </c>
    </row>
    <row r="86" spans="3:6" x14ac:dyDescent="0.2">
      <c r="C86">
        <f t="shared" si="15"/>
        <v>2006</v>
      </c>
      <c r="D86">
        <f t="shared" si="16"/>
        <v>10</v>
      </c>
      <c r="E86" t="str">
        <f t="shared" si="14"/>
        <v>10/2006</v>
      </c>
      <c r="F86">
        <f>COUNTIFS('DOE-reported power outages'!$C$2:$C$2187, C86, 'DOE-reported power outages'!$D$2:$D$2187,D86)</f>
        <v>8</v>
      </c>
    </row>
    <row r="87" spans="3:6" x14ac:dyDescent="0.2">
      <c r="C87">
        <f t="shared" si="15"/>
        <v>2006</v>
      </c>
      <c r="D87">
        <f t="shared" si="16"/>
        <v>11</v>
      </c>
      <c r="E87" t="str">
        <f t="shared" si="14"/>
        <v>11/2006</v>
      </c>
      <c r="F87">
        <f>COUNTIFS('DOE-reported power outages'!$C$2:$C$2187, C87, 'DOE-reported power outages'!$D$2:$D$2187,D87)</f>
        <v>5</v>
      </c>
    </row>
    <row r="88" spans="3:6" x14ac:dyDescent="0.2">
      <c r="C88">
        <f t="shared" si="15"/>
        <v>2006</v>
      </c>
      <c r="D88">
        <f t="shared" si="16"/>
        <v>12</v>
      </c>
      <c r="E88" t="str">
        <f t="shared" si="14"/>
        <v>12/2006</v>
      </c>
      <c r="F88">
        <f>COUNTIFS('DOE-reported power outages'!$C$2:$C$2187, C88, 'DOE-reported power outages'!$D$2:$D$2187,D88)</f>
        <v>12</v>
      </c>
    </row>
    <row r="89" spans="3:6" x14ac:dyDescent="0.2">
      <c r="C89">
        <f t="shared" si="15"/>
        <v>2007</v>
      </c>
      <c r="D89">
        <f t="shared" si="16"/>
        <v>1</v>
      </c>
      <c r="E89" t="str">
        <f t="shared" si="14"/>
        <v>1/2007</v>
      </c>
      <c r="F89">
        <f>COUNTIFS('DOE-reported power outages'!$C$2:$C$2187, C89, 'DOE-reported power outages'!$D$2:$D$2187,D89)</f>
        <v>3</v>
      </c>
    </row>
    <row r="90" spans="3:6" x14ac:dyDescent="0.2">
      <c r="C90">
        <f t="shared" si="15"/>
        <v>2007</v>
      </c>
      <c r="D90">
        <f t="shared" si="16"/>
        <v>2</v>
      </c>
      <c r="E90" t="str">
        <f t="shared" si="14"/>
        <v>2/2007</v>
      </c>
      <c r="F90">
        <f>COUNTIFS('DOE-reported power outages'!$C$2:$C$2187, C90, 'DOE-reported power outages'!$D$2:$D$2187,D90)</f>
        <v>6</v>
      </c>
    </row>
    <row r="91" spans="3:6" x14ac:dyDescent="0.2">
      <c r="C91">
        <f t="shared" si="15"/>
        <v>2007</v>
      </c>
      <c r="D91">
        <f t="shared" si="16"/>
        <v>3</v>
      </c>
      <c r="E91" t="str">
        <f t="shared" si="14"/>
        <v>3/2007</v>
      </c>
      <c r="F91">
        <f>COUNTIFS('DOE-reported power outages'!$C$2:$C$2187, C91, 'DOE-reported power outages'!$D$2:$D$2187,D91)</f>
        <v>2</v>
      </c>
    </row>
    <row r="92" spans="3:6" x14ac:dyDescent="0.2">
      <c r="C92">
        <f t="shared" si="15"/>
        <v>2007</v>
      </c>
      <c r="D92">
        <f t="shared" si="16"/>
        <v>4</v>
      </c>
      <c r="E92" t="str">
        <f t="shared" si="14"/>
        <v>4/2007</v>
      </c>
      <c r="F92">
        <f>COUNTIFS('DOE-reported power outages'!$C$2:$C$2187, C92, 'DOE-reported power outages'!$D$2:$D$2187,D92)</f>
        <v>8</v>
      </c>
    </row>
    <row r="93" spans="3:6" x14ac:dyDescent="0.2">
      <c r="C93">
        <f t="shared" si="15"/>
        <v>2007</v>
      </c>
      <c r="D93">
        <f t="shared" si="16"/>
        <v>5</v>
      </c>
      <c r="E93" t="str">
        <f t="shared" si="14"/>
        <v>5/2007</v>
      </c>
      <c r="F93">
        <f>COUNTIFS('DOE-reported power outages'!$C$2:$C$2187, C93, 'DOE-reported power outages'!$D$2:$D$2187,D93)</f>
        <v>3</v>
      </c>
    </row>
    <row r="94" spans="3:6" x14ac:dyDescent="0.2">
      <c r="C94">
        <f t="shared" si="15"/>
        <v>2007</v>
      </c>
      <c r="D94">
        <f t="shared" si="16"/>
        <v>6</v>
      </c>
      <c r="E94" t="str">
        <f t="shared" si="14"/>
        <v>6/2007</v>
      </c>
      <c r="F94">
        <f>COUNTIFS('DOE-reported power outages'!$C$2:$C$2187, C94, 'DOE-reported power outages'!$D$2:$D$2187,D94)</f>
        <v>3</v>
      </c>
    </row>
    <row r="95" spans="3:6" x14ac:dyDescent="0.2">
      <c r="C95">
        <f t="shared" si="15"/>
        <v>2007</v>
      </c>
      <c r="D95">
        <f t="shared" si="16"/>
        <v>7</v>
      </c>
      <c r="E95" t="str">
        <f t="shared" si="14"/>
        <v>7/2007</v>
      </c>
      <c r="F95">
        <f>COUNTIFS('DOE-reported power outages'!$C$2:$C$2187, C95, 'DOE-reported power outages'!$D$2:$D$2187,D95)</f>
        <v>5</v>
      </c>
    </row>
    <row r="96" spans="3:6" x14ac:dyDescent="0.2">
      <c r="C96">
        <f t="shared" si="15"/>
        <v>2007</v>
      </c>
      <c r="D96">
        <f t="shared" si="16"/>
        <v>8</v>
      </c>
      <c r="E96" t="str">
        <f t="shared" si="14"/>
        <v>8/2007</v>
      </c>
      <c r="F96">
        <f>COUNTIFS('DOE-reported power outages'!$C$2:$C$2187, C96, 'DOE-reported power outages'!$D$2:$D$2187,D96)</f>
        <v>9</v>
      </c>
    </row>
    <row r="97" spans="3:6" x14ac:dyDescent="0.2">
      <c r="C97">
        <f t="shared" si="15"/>
        <v>2007</v>
      </c>
      <c r="D97">
        <f t="shared" si="16"/>
        <v>9</v>
      </c>
      <c r="E97" t="str">
        <f t="shared" si="14"/>
        <v>9/2007</v>
      </c>
      <c r="F97">
        <f>COUNTIFS('DOE-reported power outages'!$C$2:$C$2187, C97, 'DOE-reported power outages'!$D$2:$D$2187,D97)</f>
        <v>3</v>
      </c>
    </row>
    <row r="98" spans="3:6" x14ac:dyDescent="0.2">
      <c r="C98">
        <f t="shared" si="15"/>
        <v>2007</v>
      </c>
      <c r="D98">
        <f t="shared" si="16"/>
        <v>10</v>
      </c>
      <c r="E98" t="str">
        <f t="shared" si="14"/>
        <v>10/2007</v>
      </c>
      <c r="F98">
        <f>COUNTIFS('DOE-reported power outages'!$C$2:$C$2187, C98, 'DOE-reported power outages'!$D$2:$D$2187,D98)</f>
        <v>6</v>
      </c>
    </row>
    <row r="99" spans="3:6" x14ac:dyDescent="0.2">
      <c r="C99">
        <f t="shared" si="15"/>
        <v>2007</v>
      </c>
      <c r="D99">
        <f t="shared" si="16"/>
        <v>11</v>
      </c>
      <c r="E99" t="str">
        <f t="shared" si="14"/>
        <v>11/2007</v>
      </c>
      <c r="F99">
        <f>COUNTIFS('DOE-reported power outages'!$C$2:$C$2187, C99, 'DOE-reported power outages'!$D$2:$D$2187,D99)</f>
        <v>1</v>
      </c>
    </row>
    <row r="100" spans="3:6" x14ac:dyDescent="0.2">
      <c r="C100">
        <f t="shared" si="15"/>
        <v>2007</v>
      </c>
      <c r="D100">
        <f t="shared" si="16"/>
        <v>12</v>
      </c>
      <c r="E100" t="str">
        <f t="shared" si="14"/>
        <v>12/2007</v>
      </c>
      <c r="F100">
        <f>COUNTIFS('DOE-reported power outages'!$C$2:$C$2187, C100, 'DOE-reported power outages'!$D$2:$D$2187,D100)</f>
        <v>4</v>
      </c>
    </row>
    <row r="101" spans="3:6" x14ac:dyDescent="0.2">
      <c r="C101">
        <f t="shared" si="15"/>
        <v>2008</v>
      </c>
      <c r="D101">
        <f t="shared" si="16"/>
        <v>1</v>
      </c>
      <c r="E101" t="str">
        <f t="shared" si="14"/>
        <v>1/2008</v>
      </c>
      <c r="F101">
        <f>COUNTIFS('DOE-reported power outages'!$C$2:$C$2187, C101, 'DOE-reported power outages'!$D$2:$D$2187,D101)</f>
        <v>6</v>
      </c>
    </row>
    <row r="102" spans="3:6" x14ac:dyDescent="0.2">
      <c r="C102">
        <f t="shared" si="15"/>
        <v>2008</v>
      </c>
      <c r="D102">
        <f t="shared" si="16"/>
        <v>2</v>
      </c>
      <c r="E102" t="str">
        <f t="shared" si="14"/>
        <v>2/2008</v>
      </c>
      <c r="F102">
        <f>COUNTIFS('DOE-reported power outages'!$C$2:$C$2187, C102, 'DOE-reported power outages'!$D$2:$D$2187,D102)</f>
        <v>17</v>
      </c>
    </row>
    <row r="103" spans="3:6" x14ac:dyDescent="0.2">
      <c r="C103">
        <f t="shared" si="15"/>
        <v>2008</v>
      </c>
      <c r="D103">
        <f t="shared" si="16"/>
        <v>3</v>
      </c>
      <c r="E103" t="str">
        <f t="shared" si="14"/>
        <v>3/2008</v>
      </c>
      <c r="F103">
        <f>COUNTIFS('DOE-reported power outages'!$C$2:$C$2187, C103, 'DOE-reported power outages'!$D$2:$D$2187,D103)</f>
        <v>4</v>
      </c>
    </row>
    <row r="104" spans="3:6" x14ac:dyDescent="0.2">
      <c r="C104">
        <f t="shared" si="15"/>
        <v>2008</v>
      </c>
      <c r="D104">
        <f t="shared" si="16"/>
        <v>4</v>
      </c>
      <c r="E104" t="str">
        <f t="shared" si="14"/>
        <v>4/2008</v>
      </c>
      <c r="F104">
        <f>COUNTIFS('DOE-reported power outages'!$C$2:$C$2187, C104, 'DOE-reported power outages'!$D$2:$D$2187,D104)</f>
        <v>2</v>
      </c>
    </row>
    <row r="105" spans="3:6" x14ac:dyDescent="0.2">
      <c r="C105">
        <f t="shared" si="15"/>
        <v>2008</v>
      </c>
      <c r="D105">
        <f t="shared" si="16"/>
        <v>5</v>
      </c>
      <c r="E105" t="str">
        <f t="shared" si="14"/>
        <v>5/2008</v>
      </c>
      <c r="F105">
        <f>COUNTIFS('DOE-reported power outages'!$C$2:$C$2187, C105, 'DOE-reported power outages'!$D$2:$D$2187,D105)</f>
        <v>6</v>
      </c>
    </row>
    <row r="106" spans="3:6" x14ac:dyDescent="0.2">
      <c r="C106">
        <f t="shared" si="15"/>
        <v>2008</v>
      </c>
      <c r="D106">
        <f t="shared" si="16"/>
        <v>6</v>
      </c>
      <c r="E106" t="str">
        <f t="shared" si="14"/>
        <v>6/2008</v>
      </c>
      <c r="F106">
        <f>COUNTIFS('DOE-reported power outages'!$C$2:$C$2187, C106, 'DOE-reported power outages'!$D$2:$D$2187,D106)</f>
        <v>27</v>
      </c>
    </row>
    <row r="107" spans="3:6" x14ac:dyDescent="0.2">
      <c r="C107">
        <f t="shared" si="15"/>
        <v>2008</v>
      </c>
      <c r="D107">
        <f t="shared" si="16"/>
        <v>7</v>
      </c>
      <c r="E107" t="str">
        <f t="shared" si="14"/>
        <v>7/2008</v>
      </c>
      <c r="F107">
        <f>COUNTIFS('DOE-reported power outages'!$C$2:$C$2187, C107, 'DOE-reported power outages'!$D$2:$D$2187,D107)</f>
        <v>10</v>
      </c>
    </row>
    <row r="108" spans="3:6" x14ac:dyDescent="0.2">
      <c r="C108">
        <f t="shared" si="15"/>
        <v>2008</v>
      </c>
      <c r="D108">
        <f t="shared" si="16"/>
        <v>8</v>
      </c>
      <c r="E108" t="str">
        <f t="shared" si="14"/>
        <v>8/2008</v>
      </c>
      <c r="F108">
        <f>COUNTIFS('DOE-reported power outages'!$C$2:$C$2187, C108, 'DOE-reported power outages'!$D$2:$D$2187,D108)</f>
        <v>13</v>
      </c>
    </row>
    <row r="109" spans="3:6" x14ac:dyDescent="0.2">
      <c r="C109">
        <f t="shared" si="15"/>
        <v>2008</v>
      </c>
      <c r="D109">
        <f t="shared" si="16"/>
        <v>9</v>
      </c>
      <c r="E109" t="str">
        <f t="shared" si="14"/>
        <v>9/2008</v>
      </c>
      <c r="F109">
        <f>COUNTIFS('DOE-reported power outages'!$C$2:$C$2187, C109, 'DOE-reported power outages'!$D$2:$D$2187,D109)</f>
        <v>24</v>
      </c>
    </row>
    <row r="110" spans="3:6" x14ac:dyDescent="0.2">
      <c r="C110">
        <f t="shared" si="15"/>
        <v>2008</v>
      </c>
      <c r="D110">
        <f t="shared" si="16"/>
        <v>10</v>
      </c>
      <c r="E110" t="str">
        <f t="shared" si="14"/>
        <v>10/2008</v>
      </c>
      <c r="F110">
        <f>COUNTIFS('DOE-reported power outages'!$C$2:$C$2187, C110, 'DOE-reported power outages'!$D$2:$D$2187,D110)</f>
        <v>1</v>
      </c>
    </row>
    <row r="111" spans="3:6" x14ac:dyDescent="0.2">
      <c r="C111">
        <f t="shared" si="15"/>
        <v>2008</v>
      </c>
      <c r="D111">
        <f t="shared" si="16"/>
        <v>11</v>
      </c>
      <c r="E111" t="str">
        <f t="shared" si="14"/>
        <v>11/2008</v>
      </c>
      <c r="F111">
        <f>COUNTIFS('DOE-reported power outages'!$C$2:$C$2187, C111, 'DOE-reported power outages'!$D$2:$D$2187,D111)</f>
        <v>4</v>
      </c>
    </row>
    <row r="112" spans="3:6" x14ac:dyDescent="0.2">
      <c r="C112">
        <f t="shared" si="15"/>
        <v>2008</v>
      </c>
      <c r="D112">
        <f t="shared" si="16"/>
        <v>12</v>
      </c>
      <c r="E112" t="str">
        <f t="shared" si="14"/>
        <v>12/2008</v>
      </c>
      <c r="F112">
        <f>COUNTIFS('DOE-reported power outages'!$C$2:$C$2187, C112, 'DOE-reported power outages'!$D$2:$D$2187,D112)</f>
        <v>17</v>
      </c>
    </row>
    <row r="113" spans="3:6" x14ac:dyDescent="0.2">
      <c r="C113">
        <f t="shared" si="15"/>
        <v>2009</v>
      </c>
      <c r="D113">
        <f t="shared" si="16"/>
        <v>1</v>
      </c>
      <c r="E113" t="str">
        <f t="shared" si="14"/>
        <v>1/2009</v>
      </c>
      <c r="F113">
        <f>COUNTIFS('DOE-reported power outages'!$C$2:$C$2187, C113, 'DOE-reported power outages'!$D$2:$D$2187,D113)</f>
        <v>19</v>
      </c>
    </row>
    <row r="114" spans="3:6" x14ac:dyDescent="0.2">
      <c r="C114">
        <f t="shared" si="15"/>
        <v>2009</v>
      </c>
      <c r="D114">
        <f t="shared" si="16"/>
        <v>2</v>
      </c>
      <c r="E114" t="str">
        <f t="shared" si="14"/>
        <v>2/2009</v>
      </c>
      <c r="F114">
        <f>COUNTIFS('DOE-reported power outages'!$C$2:$C$2187, C114, 'DOE-reported power outages'!$D$2:$D$2187,D114)</f>
        <v>9</v>
      </c>
    </row>
    <row r="115" spans="3:6" x14ac:dyDescent="0.2">
      <c r="C115">
        <f t="shared" si="15"/>
        <v>2009</v>
      </c>
      <c r="D115">
        <f t="shared" si="16"/>
        <v>3</v>
      </c>
      <c r="E115" t="str">
        <f t="shared" si="14"/>
        <v>3/2009</v>
      </c>
      <c r="F115">
        <f>COUNTIFS('DOE-reported power outages'!$C$2:$C$2187, C115, 'DOE-reported power outages'!$D$2:$D$2187,D115)</f>
        <v>4</v>
      </c>
    </row>
    <row r="116" spans="3:6" x14ac:dyDescent="0.2">
      <c r="C116">
        <f t="shared" si="15"/>
        <v>2009</v>
      </c>
      <c r="D116">
        <f t="shared" si="16"/>
        <v>4</v>
      </c>
      <c r="E116" t="str">
        <f t="shared" si="14"/>
        <v>4/2009</v>
      </c>
      <c r="F116">
        <f>COUNTIFS('DOE-reported power outages'!$C$2:$C$2187, C116, 'DOE-reported power outages'!$D$2:$D$2187,D116)</f>
        <v>7</v>
      </c>
    </row>
    <row r="117" spans="3:6" x14ac:dyDescent="0.2">
      <c r="C117">
        <f t="shared" si="15"/>
        <v>2009</v>
      </c>
      <c r="D117">
        <f t="shared" si="16"/>
        <v>5</v>
      </c>
      <c r="E117" t="str">
        <f t="shared" si="14"/>
        <v>5/2009</v>
      </c>
      <c r="F117">
        <f>COUNTIFS('DOE-reported power outages'!$C$2:$C$2187, C117, 'DOE-reported power outages'!$D$2:$D$2187,D117)</f>
        <v>3</v>
      </c>
    </row>
    <row r="118" spans="3:6" x14ac:dyDescent="0.2">
      <c r="C118">
        <f t="shared" si="15"/>
        <v>2009</v>
      </c>
      <c r="D118">
        <f t="shared" si="16"/>
        <v>6</v>
      </c>
      <c r="E118" t="str">
        <f t="shared" si="14"/>
        <v>6/2009</v>
      </c>
      <c r="F118">
        <f>COUNTIFS('DOE-reported power outages'!$C$2:$C$2187, C118, 'DOE-reported power outages'!$D$2:$D$2187,D118)</f>
        <v>11</v>
      </c>
    </row>
    <row r="119" spans="3:6" x14ac:dyDescent="0.2">
      <c r="C119">
        <f t="shared" si="15"/>
        <v>2009</v>
      </c>
      <c r="D119">
        <f t="shared" si="16"/>
        <v>7</v>
      </c>
      <c r="E119" t="str">
        <f t="shared" si="14"/>
        <v>7/2009</v>
      </c>
      <c r="F119">
        <f>COUNTIFS('DOE-reported power outages'!$C$2:$C$2187, C119, 'DOE-reported power outages'!$D$2:$D$2187,D119)</f>
        <v>3</v>
      </c>
    </row>
    <row r="120" spans="3:6" x14ac:dyDescent="0.2">
      <c r="C120">
        <f t="shared" si="15"/>
        <v>2009</v>
      </c>
      <c r="D120">
        <f t="shared" si="16"/>
        <v>8</v>
      </c>
      <c r="E120" t="str">
        <f t="shared" si="14"/>
        <v>8/2009</v>
      </c>
      <c r="F120">
        <f>COUNTIFS('DOE-reported power outages'!$C$2:$C$2187, C120, 'DOE-reported power outages'!$D$2:$D$2187,D120)</f>
        <v>7</v>
      </c>
    </row>
    <row r="121" spans="3:6" x14ac:dyDescent="0.2">
      <c r="C121">
        <f t="shared" si="15"/>
        <v>2009</v>
      </c>
      <c r="D121">
        <f t="shared" si="16"/>
        <v>9</v>
      </c>
      <c r="E121" t="str">
        <f t="shared" si="14"/>
        <v>9/2009</v>
      </c>
      <c r="F121">
        <f>COUNTIFS('DOE-reported power outages'!$C$2:$C$2187, C121, 'DOE-reported power outages'!$D$2:$D$2187,D121)</f>
        <v>0</v>
      </c>
    </row>
    <row r="122" spans="3:6" x14ac:dyDescent="0.2">
      <c r="C122">
        <f t="shared" si="15"/>
        <v>2009</v>
      </c>
      <c r="D122">
        <f t="shared" si="16"/>
        <v>10</v>
      </c>
      <c r="E122" t="str">
        <f t="shared" si="14"/>
        <v>10/2009</v>
      </c>
      <c r="F122">
        <f>COUNTIFS('DOE-reported power outages'!$C$2:$C$2187, C122, 'DOE-reported power outages'!$D$2:$D$2187,D122)</f>
        <v>5</v>
      </c>
    </row>
    <row r="123" spans="3:6" x14ac:dyDescent="0.2">
      <c r="C123">
        <f t="shared" si="15"/>
        <v>2009</v>
      </c>
      <c r="D123">
        <f t="shared" si="16"/>
        <v>11</v>
      </c>
      <c r="E123" t="str">
        <f t="shared" si="14"/>
        <v>11/2009</v>
      </c>
      <c r="F123">
        <f>COUNTIFS('DOE-reported power outages'!$C$2:$C$2187, C123, 'DOE-reported power outages'!$D$2:$D$2187,D123)</f>
        <v>1</v>
      </c>
    </row>
    <row r="124" spans="3:6" x14ac:dyDescent="0.2">
      <c r="C124">
        <f t="shared" si="15"/>
        <v>2009</v>
      </c>
      <c r="D124">
        <f t="shared" si="16"/>
        <v>12</v>
      </c>
      <c r="E124" t="str">
        <f t="shared" si="14"/>
        <v>12/2009</v>
      </c>
      <c r="F124">
        <f>COUNTIFS('DOE-reported power outages'!$C$2:$C$2187, C124, 'DOE-reported power outages'!$D$2:$D$2187,D124)</f>
        <v>5</v>
      </c>
    </row>
    <row r="125" spans="3:6" x14ac:dyDescent="0.2">
      <c r="C125">
        <f t="shared" si="15"/>
        <v>2010</v>
      </c>
      <c r="D125">
        <f t="shared" si="16"/>
        <v>1</v>
      </c>
      <c r="E125" t="str">
        <f t="shared" si="14"/>
        <v>1/2010</v>
      </c>
      <c r="F125">
        <f>COUNTIFS('DOE-reported power outages'!$C$2:$C$2187, C125, 'DOE-reported power outages'!$D$2:$D$2187,D125)</f>
        <v>5</v>
      </c>
    </row>
    <row r="126" spans="3:6" x14ac:dyDescent="0.2">
      <c r="C126">
        <f t="shared" si="15"/>
        <v>2010</v>
      </c>
      <c r="D126">
        <f t="shared" si="16"/>
        <v>2</v>
      </c>
      <c r="E126" t="str">
        <f t="shared" si="14"/>
        <v>2/2010</v>
      </c>
      <c r="F126">
        <f>COUNTIFS('DOE-reported power outages'!$C$2:$C$2187, C126, 'DOE-reported power outages'!$D$2:$D$2187,D126)</f>
        <v>16</v>
      </c>
    </row>
    <row r="127" spans="3:6" x14ac:dyDescent="0.2">
      <c r="C127">
        <f t="shared" si="15"/>
        <v>2010</v>
      </c>
      <c r="D127">
        <f t="shared" si="16"/>
        <v>3</v>
      </c>
      <c r="E127" t="str">
        <f t="shared" si="14"/>
        <v>3/2010</v>
      </c>
      <c r="F127">
        <f>COUNTIFS('DOE-reported power outages'!$C$2:$C$2187, C127, 'DOE-reported power outages'!$D$2:$D$2187,D127)</f>
        <v>7</v>
      </c>
    </row>
    <row r="128" spans="3:6" x14ac:dyDescent="0.2">
      <c r="C128">
        <f t="shared" si="15"/>
        <v>2010</v>
      </c>
      <c r="D128">
        <f t="shared" si="16"/>
        <v>4</v>
      </c>
      <c r="E128" t="str">
        <f t="shared" si="14"/>
        <v>4/2010</v>
      </c>
      <c r="F128">
        <f>COUNTIFS('DOE-reported power outages'!$C$2:$C$2187, C128, 'DOE-reported power outages'!$D$2:$D$2187,D128)</f>
        <v>2</v>
      </c>
    </row>
    <row r="129" spans="3:6" x14ac:dyDescent="0.2">
      <c r="C129">
        <f t="shared" si="15"/>
        <v>2010</v>
      </c>
      <c r="D129">
        <f t="shared" si="16"/>
        <v>5</v>
      </c>
      <c r="E129" t="str">
        <f t="shared" si="14"/>
        <v>5/2010</v>
      </c>
      <c r="F129">
        <f>COUNTIFS('DOE-reported power outages'!$C$2:$C$2187, C129, 'DOE-reported power outages'!$D$2:$D$2187,D129)</f>
        <v>1</v>
      </c>
    </row>
    <row r="130" spans="3:6" x14ac:dyDescent="0.2">
      <c r="C130">
        <f t="shared" si="15"/>
        <v>2010</v>
      </c>
      <c r="D130">
        <f t="shared" si="16"/>
        <v>6</v>
      </c>
      <c r="E130" t="str">
        <f t="shared" si="14"/>
        <v>6/2010</v>
      </c>
      <c r="F130">
        <f>COUNTIFS('DOE-reported power outages'!$C$2:$C$2187, C130, 'DOE-reported power outages'!$D$2:$D$2187,D130)</f>
        <v>17</v>
      </c>
    </row>
    <row r="131" spans="3:6" x14ac:dyDescent="0.2">
      <c r="C131">
        <f t="shared" si="15"/>
        <v>2010</v>
      </c>
      <c r="D131">
        <f t="shared" si="16"/>
        <v>7</v>
      </c>
      <c r="E131" t="str">
        <f t="shared" si="14"/>
        <v>7/2010</v>
      </c>
      <c r="F131">
        <f>COUNTIFS('DOE-reported power outages'!$C$2:$C$2187, C131, 'DOE-reported power outages'!$D$2:$D$2187,D131)</f>
        <v>10</v>
      </c>
    </row>
    <row r="132" spans="3:6" x14ac:dyDescent="0.2">
      <c r="C132">
        <f t="shared" si="15"/>
        <v>2010</v>
      </c>
      <c r="D132">
        <f t="shared" si="16"/>
        <v>8</v>
      </c>
      <c r="E132" t="str">
        <f t="shared" si="14"/>
        <v>8/2010</v>
      </c>
      <c r="F132">
        <f>COUNTIFS('DOE-reported power outages'!$C$2:$C$2187, C132, 'DOE-reported power outages'!$D$2:$D$2187,D132)</f>
        <v>9</v>
      </c>
    </row>
    <row r="133" spans="3:6" x14ac:dyDescent="0.2">
      <c r="C133">
        <f t="shared" si="15"/>
        <v>2010</v>
      </c>
      <c r="D133">
        <f t="shared" si="16"/>
        <v>9</v>
      </c>
      <c r="E133" t="str">
        <f t="shared" si="14"/>
        <v>9/2010</v>
      </c>
      <c r="F133">
        <f>COUNTIFS('DOE-reported power outages'!$C$2:$C$2187, C133, 'DOE-reported power outages'!$D$2:$D$2187,D133)</f>
        <v>6</v>
      </c>
    </row>
    <row r="134" spans="3:6" x14ac:dyDescent="0.2">
      <c r="C134">
        <f t="shared" si="15"/>
        <v>2010</v>
      </c>
      <c r="D134">
        <f t="shared" si="16"/>
        <v>10</v>
      </c>
      <c r="E134" t="str">
        <f t="shared" ref="E134:E197" si="17">D134&amp;"/"&amp;C134</f>
        <v>10/2010</v>
      </c>
      <c r="F134">
        <f>COUNTIFS('DOE-reported power outages'!$C$2:$C$2187, C134, 'DOE-reported power outages'!$D$2:$D$2187,D134)</f>
        <v>7</v>
      </c>
    </row>
    <row r="135" spans="3:6" x14ac:dyDescent="0.2">
      <c r="C135">
        <f t="shared" si="15"/>
        <v>2010</v>
      </c>
      <c r="D135">
        <f t="shared" si="16"/>
        <v>11</v>
      </c>
      <c r="E135" t="str">
        <f t="shared" si="17"/>
        <v>11/2010</v>
      </c>
      <c r="F135">
        <f>COUNTIFS('DOE-reported power outages'!$C$2:$C$2187, C135, 'DOE-reported power outages'!$D$2:$D$2187,D135)</f>
        <v>7</v>
      </c>
    </row>
    <row r="136" spans="3:6" x14ac:dyDescent="0.2">
      <c r="C136">
        <f t="shared" si="15"/>
        <v>2010</v>
      </c>
      <c r="D136">
        <f t="shared" si="16"/>
        <v>12</v>
      </c>
      <c r="E136" t="str">
        <f t="shared" si="17"/>
        <v>12/2010</v>
      </c>
      <c r="F136">
        <f>COUNTIFS('DOE-reported power outages'!$C$2:$C$2187, C136, 'DOE-reported power outages'!$D$2:$D$2187,D136)</f>
        <v>5</v>
      </c>
    </row>
    <row r="137" spans="3:6" x14ac:dyDescent="0.2">
      <c r="C137">
        <f t="shared" si="15"/>
        <v>2011</v>
      </c>
      <c r="D137">
        <f t="shared" si="16"/>
        <v>1</v>
      </c>
      <c r="E137" t="str">
        <f t="shared" si="17"/>
        <v>1/2011</v>
      </c>
      <c r="F137">
        <f>COUNTIFS('DOE-reported power outages'!$C$2:$C$2187, C137, 'DOE-reported power outages'!$D$2:$D$2187,D137)</f>
        <v>6</v>
      </c>
    </row>
    <row r="138" spans="3:6" x14ac:dyDescent="0.2">
      <c r="C138">
        <f t="shared" si="15"/>
        <v>2011</v>
      </c>
      <c r="D138">
        <f t="shared" si="16"/>
        <v>2</v>
      </c>
      <c r="E138" t="str">
        <f t="shared" si="17"/>
        <v>2/2011</v>
      </c>
      <c r="F138">
        <f>COUNTIFS('DOE-reported power outages'!$C$2:$C$2187, C138, 'DOE-reported power outages'!$D$2:$D$2187,D138)</f>
        <v>16</v>
      </c>
    </row>
    <row r="139" spans="3:6" x14ac:dyDescent="0.2">
      <c r="C139">
        <f t="shared" si="15"/>
        <v>2011</v>
      </c>
      <c r="D139">
        <f t="shared" si="16"/>
        <v>3</v>
      </c>
      <c r="E139" t="str">
        <f t="shared" si="17"/>
        <v>3/2011</v>
      </c>
      <c r="F139">
        <f>COUNTIFS('DOE-reported power outages'!$C$2:$C$2187, C139, 'DOE-reported power outages'!$D$2:$D$2187,D139)</f>
        <v>9</v>
      </c>
    </row>
    <row r="140" spans="3:6" x14ac:dyDescent="0.2">
      <c r="C140">
        <f t="shared" si="15"/>
        <v>2011</v>
      </c>
      <c r="D140">
        <f t="shared" si="16"/>
        <v>4</v>
      </c>
      <c r="E140" t="str">
        <f t="shared" si="17"/>
        <v>4/2011</v>
      </c>
      <c r="F140">
        <f>COUNTIFS('DOE-reported power outages'!$C$2:$C$2187, C140, 'DOE-reported power outages'!$D$2:$D$2187,D140)</f>
        <v>23</v>
      </c>
    </row>
    <row r="141" spans="3:6" x14ac:dyDescent="0.2">
      <c r="C141">
        <f t="shared" si="15"/>
        <v>2011</v>
      </c>
      <c r="D141">
        <f t="shared" si="16"/>
        <v>5</v>
      </c>
      <c r="E141" t="str">
        <f t="shared" si="17"/>
        <v>5/2011</v>
      </c>
      <c r="F141">
        <f>COUNTIFS('DOE-reported power outages'!$C$2:$C$2187, C141, 'DOE-reported power outages'!$D$2:$D$2187,D141)</f>
        <v>14</v>
      </c>
    </row>
    <row r="142" spans="3:6" x14ac:dyDescent="0.2">
      <c r="C142">
        <f t="shared" si="15"/>
        <v>2011</v>
      </c>
      <c r="D142">
        <f t="shared" si="16"/>
        <v>6</v>
      </c>
      <c r="E142" t="str">
        <f t="shared" si="17"/>
        <v>6/2011</v>
      </c>
      <c r="F142">
        <f>COUNTIFS('DOE-reported power outages'!$C$2:$C$2187, C142, 'DOE-reported power outages'!$D$2:$D$2187,D142)</f>
        <v>23</v>
      </c>
    </row>
    <row r="143" spans="3:6" x14ac:dyDescent="0.2">
      <c r="C143">
        <f t="shared" si="15"/>
        <v>2011</v>
      </c>
      <c r="D143">
        <f t="shared" si="16"/>
        <v>7</v>
      </c>
      <c r="E143" t="str">
        <f t="shared" si="17"/>
        <v>7/2011</v>
      </c>
      <c r="F143">
        <f>COUNTIFS('DOE-reported power outages'!$C$2:$C$2187, C143, 'DOE-reported power outages'!$D$2:$D$2187,D143)</f>
        <v>12</v>
      </c>
    </row>
    <row r="144" spans="3:6" x14ac:dyDescent="0.2">
      <c r="C144">
        <f t="shared" si="15"/>
        <v>2011</v>
      </c>
      <c r="D144">
        <f t="shared" si="16"/>
        <v>8</v>
      </c>
      <c r="E144" t="str">
        <f t="shared" si="17"/>
        <v>8/2011</v>
      </c>
      <c r="F144">
        <f>COUNTIFS('DOE-reported power outages'!$C$2:$C$2187, C144, 'DOE-reported power outages'!$D$2:$D$2187,D144)</f>
        <v>31</v>
      </c>
    </row>
    <row r="145" spans="3:6" x14ac:dyDescent="0.2">
      <c r="C145">
        <f t="shared" si="15"/>
        <v>2011</v>
      </c>
      <c r="D145">
        <f t="shared" si="16"/>
        <v>9</v>
      </c>
      <c r="E145" t="str">
        <f t="shared" si="17"/>
        <v>9/2011</v>
      </c>
      <c r="F145">
        <f>COUNTIFS('DOE-reported power outages'!$C$2:$C$2187, C145, 'DOE-reported power outages'!$D$2:$D$2187,D145)</f>
        <v>5</v>
      </c>
    </row>
    <row r="146" spans="3:6" x14ac:dyDescent="0.2">
      <c r="C146">
        <f t="shared" ref="C146:C209" si="18">IF(D146=1,C145+1, C145)</f>
        <v>2011</v>
      </c>
      <c r="D146">
        <f t="shared" ref="D146:D209" si="19">IF(D145=12,1,D145+1)</f>
        <v>10</v>
      </c>
      <c r="E146" t="str">
        <f t="shared" si="17"/>
        <v>10/2011</v>
      </c>
      <c r="F146">
        <f>COUNTIFS('DOE-reported power outages'!$C$2:$C$2187, C146, 'DOE-reported power outages'!$D$2:$D$2187,D146)</f>
        <v>12</v>
      </c>
    </row>
    <row r="147" spans="3:6" x14ac:dyDescent="0.2">
      <c r="C147">
        <f t="shared" si="18"/>
        <v>2011</v>
      </c>
      <c r="D147">
        <f t="shared" si="19"/>
        <v>11</v>
      </c>
      <c r="E147" t="str">
        <f t="shared" si="17"/>
        <v>11/2011</v>
      </c>
      <c r="F147">
        <f>COUNTIFS('DOE-reported power outages'!$C$2:$C$2187, C147, 'DOE-reported power outages'!$D$2:$D$2187,D147)</f>
        <v>1</v>
      </c>
    </row>
    <row r="148" spans="3:6" x14ac:dyDescent="0.2">
      <c r="C148">
        <f t="shared" si="18"/>
        <v>2011</v>
      </c>
      <c r="D148">
        <f t="shared" si="19"/>
        <v>12</v>
      </c>
      <c r="E148" t="str">
        <f t="shared" si="17"/>
        <v>12/2011</v>
      </c>
      <c r="F148">
        <f>COUNTIFS('DOE-reported power outages'!$C$2:$C$2187, C148, 'DOE-reported power outages'!$D$2:$D$2187,D148)</f>
        <v>5</v>
      </c>
    </row>
    <row r="149" spans="3:6" x14ac:dyDescent="0.2">
      <c r="C149">
        <f t="shared" si="18"/>
        <v>2012</v>
      </c>
      <c r="D149">
        <f t="shared" si="19"/>
        <v>1</v>
      </c>
      <c r="E149" t="str">
        <f t="shared" si="17"/>
        <v>1/2012</v>
      </c>
      <c r="F149">
        <f>COUNTIFS('DOE-reported power outages'!$C$2:$C$2187, C149, 'DOE-reported power outages'!$D$2:$D$2187,D149)</f>
        <v>2</v>
      </c>
    </row>
    <row r="150" spans="3:6" x14ac:dyDescent="0.2">
      <c r="C150">
        <f t="shared" si="18"/>
        <v>2012</v>
      </c>
      <c r="D150">
        <f t="shared" si="19"/>
        <v>2</v>
      </c>
      <c r="E150" t="str">
        <f t="shared" si="17"/>
        <v>2/2012</v>
      </c>
      <c r="F150">
        <f>COUNTIFS('DOE-reported power outages'!$C$2:$C$2187, C150, 'DOE-reported power outages'!$D$2:$D$2187,D150)</f>
        <v>2</v>
      </c>
    </row>
    <row r="151" spans="3:6" x14ac:dyDescent="0.2">
      <c r="C151">
        <f t="shared" si="18"/>
        <v>2012</v>
      </c>
      <c r="D151">
        <f t="shared" si="19"/>
        <v>3</v>
      </c>
      <c r="E151" t="str">
        <f t="shared" si="17"/>
        <v>3/2012</v>
      </c>
      <c r="F151">
        <f>COUNTIFS('DOE-reported power outages'!$C$2:$C$2187, C151, 'DOE-reported power outages'!$D$2:$D$2187,D151)</f>
        <v>4</v>
      </c>
    </row>
    <row r="152" spans="3:6" x14ac:dyDescent="0.2">
      <c r="C152">
        <f t="shared" si="18"/>
        <v>2012</v>
      </c>
      <c r="D152">
        <f t="shared" si="19"/>
        <v>4</v>
      </c>
      <c r="E152" t="str">
        <f t="shared" si="17"/>
        <v>4/2012</v>
      </c>
      <c r="F152">
        <f>COUNTIFS('DOE-reported power outages'!$C$2:$C$2187, C152, 'DOE-reported power outages'!$D$2:$D$2187,D152)</f>
        <v>2</v>
      </c>
    </row>
    <row r="153" spans="3:6" x14ac:dyDescent="0.2">
      <c r="C153">
        <f t="shared" si="18"/>
        <v>2012</v>
      </c>
      <c r="D153">
        <f t="shared" si="19"/>
        <v>5</v>
      </c>
      <c r="E153" t="str">
        <f t="shared" si="17"/>
        <v>5/2012</v>
      </c>
      <c r="F153">
        <f>COUNTIFS('DOE-reported power outages'!$C$2:$C$2187, C153, 'DOE-reported power outages'!$D$2:$D$2187,D153)</f>
        <v>1</v>
      </c>
    </row>
    <row r="154" spans="3:6" x14ac:dyDescent="0.2">
      <c r="C154">
        <f t="shared" si="18"/>
        <v>2012</v>
      </c>
      <c r="D154">
        <f t="shared" si="19"/>
        <v>6</v>
      </c>
      <c r="E154" t="str">
        <f t="shared" si="17"/>
        <v>6/2012</v>
      </c>
      <c r="F154">
        <f>COUNTIFS('DOE-reported power outages'!$C$2:$C$2187, C154, 'DOE-reported power outages'!$D$2:$D$2187,D154)</f>
        <v>20</v>
      </c>
    </row>
    <row r="155" spans="3:6" x14ac:dyDescent="0.2">
      <c r="C155">
        <f t="shared" si="18"/>
        <v>2012</v>
      </c>
      <c r="D155">
        <f t="shared" si="19"/>
        <v>7</v>
      </c>
      <c r="E155" t="str">
        <f t="shared" si="17"/>
        <v>7/2012</v>
      </c>
      <c r="F155">
        <f>COUNTIFS('DOE-reported power outages'!$C$2:$C$2187, C155, 'DOE-reported power outages'!$D$2:$D$2187,D155)</f>
        <v>17</v>
      </c>
    </row>
    <row r="156" spans="3:6" x14ac:dyDescent="0.2">
      <c r="C156">
        <f t="shared" si="18"/>
        <v>2012</v>
      </c>
      <c r="D156">
        <f t="shared" si="19"/>
        <v>8</v>
      </c>
      <c r="E156" t="str">
        <f t="shared" si="17"/>
        <v>8/2012</v>
      </c>
      <c r="F156">
        <f>COUNTIFS('DOE-reported power outages'!$C$2:$C$2187, C156, 'DOE-reported power outages'!$D$2:$D$2187,D156)</f>
        <v>9</v>
      </c>
    </row>
    <row r="157" spans="3:6" x14ac:dyDescent="0.2">
      <c r="C157">
        <f t="shared" si="18"/>
        <v>2012</v>
      </c>
      <c r="D157">
        <f t="shared" si="19"/>
        <v>9</v>
      </c>
      <c r="E157" t="str">
        <f t="shared" si="17"/>
        <v>9/2012</v>
      </c>
      <c r="F157">
        <f>COUNTIFS('DOE-reported power outages'!$C$2:$C$2187, C157, 'DOE-reported power outages'!$D$2:$D$2187,D157)</f>
        <v>4</v>
      </c>
    </row>
    <row r="158" spans="3:6" x14ac:dyDescent="0.2">
      <c r="C158">
        <f t="shared" si="18"/>
        <v>2012</v>
      </c>
      <c r="D158">
        <f t="shared" si="19"/>
        <v>10</v>
      </c>
      <c r="E158" t="str">
        <f t="shared" si="17"/>
        <v>10/2012</v>
      </c>
      <c r="F158">
        <f>COUNTIFS('DOE-reported power outages'!$C$2:$C$2187, C158, 'DOE-reported power outages'!$D$2:$D$2187,D158)</f>
        <v>25</v>
      </c>
    </row>
    <row r="159" spans="3:6" x14ac:dyDescent="0.2">
      <c r="C159">
        <f t="shared" si="18"/>
        <v>2012</v>
      </c>
      <c r="D159">
        <f t="shared" si="19"/>
        <v>11</v>
      </c>
      <c r="E159" t="str">
        <f t="shared" si="17"/>
        <v>11/2012</v>
      </c>
      <c r="F159">
        <f>COUNTIFS('DOE-reported power outages'!$C$2:$C$2187, C159, 'DOE-reported power outages'!$D$2:$D$2187,D159)</f>
        <v>0</v>
      </c>
    </row>
    <row r="160" spans="3:6" x14ac:dyDescent="0.2">
      <c r="C160">
        <f t="shared" si="18"/>
        <v>2012</v>
      </c>
      <c r="D160">
        <f t="shared" si="19"/>
        <v>12</v>
      </c>
      <c r="E160" t="str">
        <f t="shared" si="17"/>
        <v>12/2012</v>
      </c>
      <c r="F160">
        <f>COUNTIFS('DOE-reported power outages'!$C$2:$C$2187, C160, 'DOE-reported power outages'!$D$2:$D$2187,D160)</f>
        <v>5</v>
      </c>
    </row>
    <row r="161" spans="3:6" x14ac:dyDescent="0.2">
      <c r="C161">
        <f t="shared" si="18"/>
        <v>2013</v>
      </c>
      <c r="D161">
        <f t="shared" si="19"/>
        <v>1</v>
      </c>
      <c r="E161" t="str">
        <f t="shared" si="17"/>
        <v>1/2013</v>
      </c>
      <c r="F161">
        <f>COUNTIFS('DOE-reported power outages'!$C$2:$C$2187, C161, 'DOE-reported power outages'!$D$2:$D$2187,D161)</f>
        <v>7</v>
      </c>
    </row>
    <row r="162" spans="3:6" x14ac:dyDescent="0.2">
      <c r="C162">
        <f t="shared" si="18"/>
        <v>2013</v>
      </c>
      <c r="D162">
        <f t="shared" si="19"/>
        <v>2</v>
      </c>
      <c r="E162" t="str">
        <f t="shared" si="17"/>
        <v>2/2013</v>
      </c>
      <c r="F162">
        <f>COUNTIFS('DOE-reported power outages'!$C$2:$C$2187, C162, 'DOE-reported power outages'!$D$2:$D$2187,D162)</f>
        <v>6</v>
      </c>
    </row>
    <row r="163" spans="3:6" x14ac:dyDescent="0.2">
      <c r="C163">
        <f t="shared" si="18"/>
        <v>2013</v>
      </c>
      <c r="D163">
        <f t="shared" si="19"/>
        <v>3</v>
      </c>
      <c r="E163" t="str">
        <f t="shared" si="17"/>
        <v>3/2013</v>
      </c>
      <c r="F163">
        <f>COUNTIFS('DOE-reported power outages'!$C$2:$C$2187, C163, 'DOE-reported power outages'!$D$2:$D$2187,D163)</f>
        <v>4</v>
      </c>
    </row>
    <row r="164" spans="3:6" x14ac:dyDescent="0.2">
      <c r="C164">
        <f t="shared" si="18"/>
        <v>2013</v>
      </c>
      <c r="D164">
        <f t="shared" si="19"/>
        <v>4</v>
      </c>
      <c r="E164" t="str">
        <f t="shared" si="17"/>
        <v>4/2013</v>
      </c>
      <c r="F164">
        <f>COUNTIFS('DOE-reported power outages'!$C$2:$C$2187, C164, 'DOE-reported power outages'!$D$2:$D$2187,D164)</f>
        <v>2</v>
      </c>
    </row>
    <row r="165" spans="3:6" x14ac:dyDescent="0.2">
      <c r="C165">
        <f t="shared" si="18"/>
        <v>2013</v>
      </c>
      <c r="D165">
        <f t="shared" si="19"/>
        <v>5</v>
      </c>
      <c r="E165" t="str">
        <f t="shared" si="17"/>
        <v>5/2013</v>
      </c>
      <c r="F165">
        <f>COUNTIFS('DOE-reported power outages'!$C$2:$C$2187, C165, 'DOE-reported power outages'!$D$2:$D$2187,D165)</f>
        <v>9</v>
      </c>
    </row>
    <row r="166" spans="3:6" x14ac:dyDescent="0.2">
      <c r="C166">
        <f t="shared" si="18"/>
        <v>2013</v>
      </c>
      <c r="D166">
        <f t="shared" si="19"/>
        <v>6</v>
      </c>
      <c r="E166" t="str">
        <f t="shared" si="17"/>
        <v>6/2013</v>
      </c>
      <c r="F166">
        <f>COUNTIFS('DOE-reported power outages'!$C$2:$C$2187, C166, 'DOE-reported power outages'!$D$2:$D$2187,D166)</f>
        <v>14</v>
      </c>
    </row>
    <row r="167" spans="3:6" x14ac:dyDescent="0.2">
      <c r="C167">
        <f t="shared" si="18"/>
        <v>2013</v>
      </c>
      <c r="D167">
        <f t="shared" si="19"/>
        <v>7</v>
      </c>
      <c r="E167" t="str">
        <f t="shared" si="17"/>
        <v>7/2013</v>
      </c>
      <c r="F167">
        <f>COUNTIFS('DOE-reported power outages'!$C$2:$C$2187, C167, 'DOE-reported power outages'!$D$2:$D$2187,D167)</f>
        <v>6</v>
      </c>
    </row>
    <row r="168" spans="3:6" x14ac:dyDescent="0.2">
      <c r="C168">
        <f t="shared" si="18"/>
        <v>2013</v>
      </c>
      <c r="D168">
        <f t="shared" si="19"/>
        <v>8</v>
      </c>
      <c r="E168" t="str">
        <f t="shared" si="17"/>
        <v>8/2013</v>
      </c>
      <c r="F168">
        <f>COUNTIFS('DOE-reported power outages'!$C$2:$C$2187, C168, 'DOE-reported power outages'!$D$2:$D$2187,D168)</f>
        <v>6</v>
      </c>
    </row>
    <row r="169" spans="3:6" x14ac:dyDescent="0.2">
      <c r="C169">
        <f t="shared" si="18"/>
        <v>2013</v>
      </c>
      <c r="D169">
        <f t="shared" si="19"/>
        <v>9</v>
      </c>
      <c r="E169" t="str">
        <f t="shared" si="17"/>
        <v>9/2013</v>
      </c>
      <c r="F169">
        <f>COUNTIFS('DOE-reported power outages'!$C$2:$C$2187, C169, 'DOE-reported power outages'!$D$2:$D$2187,D169)</f>
        <v>1</v>
      </c>
    </row>
    <row r="170" spans="3:6" x14ac:dyDescent="0.2">
      <c r="C170">
        <f t="shared" si="18"/>
        <v>2013</v>
      </c>
      <c r="D170">
        <f t="shared" si="19"/>
        <v>10</v>
      </c>
      <c r="E170" t="str">
        <f t="shared" si="17"/>
        <v>10/2013</v>
      </c>
      <c r="F170">
        <f>COUNTIFS('DOE-reported power outages'!$C$2:$C$2187, C170, 'DOE-reported power outages'!$D$2:$D$2187,D170)</f>
        <v>2</v>
      </c>
    </row>
    <row r="171" spans="3:6" x14ac:dyDescent="0.2">
      <c r="C171">
        <f t="shared" si="18"/>
        <v>2013</v>
      </c>
      <c r="D171">
        <f t="shared" si="19"/>
        <v>11</v>
      </c>
      <c r="E171" t="str">
        <f t="shared" si="17"/>
        <v>11/2013</v>
      </c>
      <c r="F171">
        <f>COUNTIFS('DOE-reported power outages'!$C$2:$C$2187, C171, 'DOE-reported power outages'!$D$2:$D$2187,D171)</f>
        <v>11</v>
      </c>
    </row>
    <row r="172" spans="3:6" x14ac:dyDescent="0.2">
      <c r="C172">
        <f t="shared" si="18"/>
        <v>2013</v>
      </c>
      <c r="D172">
        <f t="shared" si="19"/>
        <v>12</v>
      </c>
      <c r="E172" t="str">
        <f t="shared" si="17"/>
        <v>12/2013</v>
      </c>
      <c r="F172">
        <f>COUNTIFS('DOE-reported power outages'!$C$2:$C$2187, C172, 'DOE-reported power outages'!$D$2:$D$2187,D172)</f>
        <v>6</v>
      </c>
    </row>
    <row r="173" spans="3:6" x14ac:dyDescent="0.2">
      <c r="C173">
        <f t="shared" si="18"/>
        <v>2014</v>
      </c>
      <c r="D173">
        <f t="shared" si="19"/>
        <v>1</v>
      </c>
      <c r="E173" t="str">
        <f t="shared" si="17"/>
        <v>1/2014</v>
      </c>
      <c r="F173">
        <f>COUNTIFS('DOE-reported power outages'!$C$2:$C$2187, C173, 'DOE-reported power outages'!$D$2:$D$2187,D173)</f>
        <v>9</v>
      </c>
    </row>
    <row r="174" spans="3:6" x14ac:dyDescent="0.2">
      <c r="C174">
        <f t="shared" si="18"/>
        <v>2014</v>
      </c>
      <c r="D174">
        <f t="shared" si="19"/>
        <v>2</v>
      </c>
      <c r="E174" t="str">
        <f t="shared" si="17"/>
        <v>2/2014</v>
      </c>
      <c r="F174">
        <f>COUNTIFS('DOE-reported power outages'!$C$2:$C$2187, C174, 'DOE-reported power outages'!$D$2:$D$2187,D174)</f>
        <v>10</v>
      </c>
    </row>
    <row r="175" spans="3:6" x14ac:dyDescent="0.2">
      <c r="C175">
        <f t="shared" si="18"/>
        <v>2014</v>
      </c>
      <c r="D175">
        <f t="shared" si="19"/>
        <v>3</v>
      </c>
      <c r="E175" t="str">
        <f t="shared" si="17"/>
        <v>3/2014</v>
      </c>
      <c r="F175">
        <f>COUNTIFS('DOE-reported power outages'!$C$2:$C$2187, C175, 'DOE-reported power outages'!$D$2:$D$2187,D175)</f>
        <v>3</v>
      </c>
    </row>
    <row r="176" spans="3:6" x14ac:dyDescent="0.2">
      <c r="C176">
        <f t="shared" si="18"/>
        <v>2014</v>
      </c>
      <c r="D176">
        <f t="shared" si="19"/>
        <v>4</v>
      </c>
      <c r="E176" t="str">
        <f t="shared" si="17"/>
        <v>4/2014</v>
      </c>
      <c r="F176">
        <f>COUNTIFS('DOE-reported power outages'!$C$2:$C$2187, C176, 'DOE-reported power outages'!$D$2:$D$2187,D176)</f>
        <v>7</v>
      </c>
    </row>
    <row r="177" spans="3:6" x14ac:dyDescent="0.2">
      <c r="C177">
        <f t="shared" si="18"/>
        <v>2014</v>
      </c>
      <c r="D177">
        <f t="shared" si="19"/>
        <v>5</v>
      </c>
      <c r="E177" t="str">
        <f t="shared" si="17"/>
        <v>5/2014</v>
      </c>
      <c r="F177">
        <f>COUNTIFS('DOE-reported power outages'!$C$2:$C$2187, C177, 'DOE-reported power outages'!$D$2:$D$2187,D177)</f>
        <v>1</v>
      </c>
    </row>
    <row r="178" spans="3:6" x14ac:dyDescent="0.2">
      <c r="C178">
        <f t="shared" si="18"/>
        <v>2014</v>
      </c>
      <c r="D178">
        <f t="shared" si="19"/>
        <v>6</v>
      </c>
      <c r="E178" t="str">
        <f t="shared" si="17"/>
        <v>6/2014</v>
      </c>
      <c r="F178">
        <f>COUNTIFS('DOE-reported power outages'!$C$2:$C$2187, C178, 'DOE-reported power outages'!$D$2:$D$2187,D178)</f>
        <v>9</v>
      </c>
    </row>
    <row r="179" spans="3:6" x14ac:dyDescent="0.2">
      <c r="C179">
        <f t="shared" si="18"/>
        <v>2014</v>
      </c>
      <c r="D179">
        <f t="shared" si="19"/>
        <v>7</v>
      </c>
      <c r="E179" t="str">
        <f t="shared" si="17"/>
        <v>7/2014</v>
      </c>
      <c r="F179">
        <f>COUNTIFS('DOE-reported power outages'!$C$2:$C$2187, C179, 'DOE-reported power outages'!$D$2:$D$2187,D179)</f>
        <v>16</v>
      </c>
    </row>
    <row r="180" spans="3:6" x14ac:dyDescent="0.2">
      <c r="C180">
        <f t="shared" si="18"/>
        <v>2014</v>
      </c>
      <c r="D180">
        <f t="shared" si="19"/>
        <v>8</v>
      </c>
      <c r="E180" t="str">
        <f t="shared" si="17"/>
        <v>8/2014</v>
      </c>
      <c r="F180">
        <f>COUNTIFS('DOE-reported power outages'!$C$2:$C$2187, C180, 'DOE-reported power outages'!$D$2:$D$2187,D180)</f>
        <v>3</v>
      </c>
    </row>
    <row r="181" spans="3:6" x14ac:dyDescent="0.2">
      <c r="C181">
        <f t="shared" si="18"/>
        <v>2014</v>
      </c>
      <c r="D181">
        <f t="shared" si="19"/>
        <v>9</v>
      </c>
      <c r="E181" t="str">
        <f t="shared" si="17"/>
        <v>9/2014</v>
      </c>
      <c r="F181">
        <f>COUNTIFS('DOE-reported power outages'!$C$2:$C$2187, C181, 'DOE-reported power outages'!$D$2:$D$2187,D181)</f>
        <v>6</v>
      </c>
    </row>
    <row r="182" spans="3:6" x14ac:dyDescent="0.2">
      <c r="C182">
        <f t="shared" si="18"/>
        <v>2014</v>
      </c>
      <c r="D182">
        <f t="shared" si="19"/>
        <v>10</v>
      </c>
      <c r="E182" t="str">
        <f t="shared" si="17"/>
        <v>10/2014</v>
      </c>
      <c r="F182">
        <f>COUNTIFS('DOE-reported power outages'!$C$2:$C$2187, C182, 'DOE-reported power outages'!$D$2:$D$2187,D182)</f>
        <v>10</v>
      </c>
    </row>
    <row r="183" spans="3:6" x14ac:dyDescent="0.2">
      <c r="C183">
        <f t="shared" si="18"/>
        <v>2014</v>
      </c>
      <c r="D183">
        <f t="shared" si="19"/>
        <v>11</v>
      </c>
      <c r="E183" t="str">
        <f t="shared" si="17"/>
        <v>11/2014</v>
      </c>
      <c r="F183">
        <f>COUNTIFS('DOE-reported power outages'!$C$2:$C$2187, C183, 'DOE-reported power outages'!$D$2:$D$2187,D183)</f>
        <v>5</v>
      </c>
    </row>
    <row r="184" spans="3:6" x14ac:dyDescent="0.2">
      <c r="C184">
        <f t="shared" si="18"/>
        <v>2014</v>
      </c>
      <c r="D184">
        <f t="shared" si="19"/>
        <v>12</v>
      </c>
      <c r="E184" t="str">
        <f t="shared" si="17"/>
        <v>12/2014</v>
      </c>
      <c r="F184">
        <f>COUNTIFS('DOE-reported power outages'!$C$2:$C$2187, C184, 'DOE-reported power outages'!$D$2:$D$2187,D184)</f>
        <v>6</v>
      </c>
    </row>
    <row r="185" spans="3:6" x14ac:dyDescent="0.2">
      <c r="C185">
        <f t="shared" si="18"/>
        <v>2015</v>
      </c>
      <c r="D185">
        <f t="shared" si="19"/>
        <v>1</v>
      </c>
      <c r="E185" t="str">
        <f t="shared" si="17"/>
        <v>1/2015</v>
      </c>
      <c r="F185">
        <f>COUNTIFS('DOE-reported power outages'!$C$2:$C$2187, C185, 'DOE-reported power outages'!$D$2:$D$2187,D185)</f>
        <v>0</v>
      </c>
    </row>
    <row r="186" spans="3:6" x14ac:dyDescent="0.2">
      <c r="C186">
        <f t="shared" si="18"/>
        <v>2015</v>
      </c>
      <c r="D186">
        <f t="shared" si="19"/>
        <v>2</v>
      </c>
      <c r="E186" t="str">
        <f t="shared" si="17"/>
        <v>2/2015</v>
      </c>
      <c r="F186">
        <f>COUNTIFS('DOE-reported power outages'!$C$2:$C$2187, C186, 'DOE-reported power outages'!$D$2:$D$2187,D186)</f>
        <v>8</v>
      </c>
    </row>
    <row r="187" spans="3:6" x14ac:dyDescent="0.2">
      <c r="C187">
        <f t="shared" si="18"/>
        <v>2015</v>
      </c>
      <c r="D187">
        <f t="shared" si="19"/>
        <v>3</v>
      </c>
      <c r="E187" t="str">
        <f t="shared" si="17"/>
        <v>3/2015</v>
      </c>
      <c r="F187">
        <f>COUNTIFS('DOE-reported power outages'!$C$2:$C$2187, C187, 'DOE-reported power outages'!$D$2:$D$2187,D187)</f>
        <v>1</v>
      </c>
    </row>
    <row r="188" spans="3:6" x14ac:dyDescent="0.2">
      <c r="C188">
        <f t="shared" si="18"/>
        <v>2015</v>
      </c>
      <c r="D188">
        <f t="shared" si="19"/>
        <v>4</v>
      </c>
      <c r="E188" t="str">
        <f t="shared" si="17"/>
        <v>4/2015</v>
      </c>
      <c r="F188">
        <f>COUNTIFS('DOE-reported power outages'!$C$2:$C$2187, C188, 'DOE-reported power outages'!$D$2:$D$2187,D188)</f>
        <v>6</v>
      </c>
    </row>
    <row r="189" spans="3:6" x14ac:dyDescent="0.2">
      <c r="C189">
        <f t="shared" si="18"/>
        <v>2015</v>
      </c>
      <c r="D189">
        <f t="shared" si="19"/>
        <v>5</v>
      </c>
      <c r="E189" t="str">
        <f t="shared" si="17"/>
        <v>5/2015</v>
      </c>
      <c r="F189">
        <f>COUNTIFS('DOE-reported power outages'!$C$2:$C$2187, C189, 'DOE-reported power outages'!$D$2:$D$2187,D189)</f>
        <v>4</v>
      </c>
    </row>
    <row r="190" spans="3:6" x14ac:dyDescent="0.2">
      <c r="C190">
        <f t="shared" si="18"/>
        <v>2015</v>
      </c>
      <c r="D190">
        <f t="shared" si="19"/>
        <v>6</v>
      </c>
      <c r="E190" t="str">
        <f t="shared" si="17"/>
        <v>6/2015</v>
      </c>
      <c r="F190">
        <f>COUNTIFS('DOE-reported power outages'!$C$2:$C$2187, C190, 'DOE-reported power outages'!$D$2:$D$2187,D190)</f>
        <v>10</v>
      </c>
    </row>
    <row r="191" spans="3:6" x14ac:dyDescent="0.2">
      <c r="C191">
        <f t="shared" si="18"/>
        <v>2015</v>
      </c>
      <c r="D191">
        <f t="shared" si="19"/>
        <v>7</v>
      </c>
      <c r="E191" t="str">
        <f t="shared" si="17"/>
        <v>7/2015</v>
      </c>
      <c r="F191">
        <f>COUNTIFS('DOE-reported power outages'!$C$2:$C$2187, C191, 'DOE-reported power outages'!$D$2:$D$2187,D191)</f>
        <v>9</v>
      </c>
    </row>
    <row r="192" spans="3:6" x14ac:dyDescent="0.2">
      <c r="C192">
        <f t="shared" si="18"/>
        <v>2015</v>
      </c>
      <c r="D192">
        <f t="shared" si="19"/>
        <v>8</v>
      </c>
      <c r="E192" t="str">
        <f t="shared" si="17"/>
        <v>8/2015</v>
      </c>
      <c r="F192">
        <f>COUNTIFS('DOE-reported power outages'!$C$2:$C$2187, C192, 'DOE-reported power outages'!$D$2:$D$2187,D192)</f>
        <v>8</v>
      </c>
    </row>
    <row r="193" spans="3:6" x14ac:dyDescent="0.2">
      <c r="C193">
        <f t="shared" si="18"/>
        <v>2015</v>
      </c>
      <c r="D193">
        <f t="shared" si="19"/>
        <v>9</v>
      </c>
      <c r="E193" t="str">
        <f t="shared" si="17"/>
        <v>9/2015</v>
      </c>
      <c r="F193">
        <f>COUNTIFS('DOE-reported power outages'!$C$2:$C$2187, C193, 'DOE-reported power outages'!$D$2:$D$2187,D193)</f>
        <v>1</v>
      </c>
    </row>
    <row r="194" spans="3:6" x14ac:dyDescent="0.2">
      <c r="C194">
        <f t="shared" si="18"/>
        <v>2015</v>
      </c>
      <c r="D194">
        <f t="shared" si="19"/>
        <v>10</v>
      </c>
      <c r="E194" t="str">
        <f t="shared" si="17"/>
        <v>10/2015</v>
      </c>
      <c r="F194">
        <f>COUNTIFS('DOE-reported power outages'!$C$2:$C$2187, C194, 'DOE-reported power outages'!$D$2:$D$2187,D194)</f>
        <v>4</v>
      </c>
    </row>
    <row r="195" spans="3:6" x14ac:dyDescent="0.2">
      <c r="C195">
        <f t="shared" si="18"/>
        <v>2015</v>
      </c>
      <c r="D195">
        <f t="shared" si="19"/>
        <v>11</v>
      </c>
      <c r="E195" t="str">
        <f t="shared" si="17"/>
        <v>11/2015</v>
      </c>
      <c r="F195">
        <f>COUNTIFS('DOE-reported power outages'!$C$2:$C$2187, C195, 'DOE-reported power outages'!$D$2:$D$2187,D195)</f>
        <v>5</v>
      </c>
    </row>
    <row r="196" spans="3:6" x14ac:dyDescent="0.2">
      <c r="C196">
        <f t="shared" si="18"/>
        <v>2015</v>
      </c>
      <c r="D196">
        <f t="shared" si="19"/>
        <v>12</v>
      </c>
      <c r="E196" t="str">
        <f t="shared" si="17"/>
        <v>12/2015</v>
      </c>
      <c r="F196">
        <f>COUNTIFS('DOE-reported power outages'!$C$2:$C$2187, C196, 'DOE-reported power outages'!$D$2:$D$2187,D196)</f>
        <v>10</v>
      </c>
    </row>
    <row r="197" spans="3:6" x14ac:dyDescent="0.2">
      <c r="C197">
        <f t="shared" si="18"/>
        <v>2016</v>
      </c>
      <c r="D197">
        <f t="shared" si="19"/>
        <v>1</v>
      </c>
      <c r="E197" t="str">
        <f t="shared" si="17"/>
        <v>1/2016</v>
      </c>
      <c r="F197">
        <f>COUNTIFS('DOE-reported power outages'!$C$2:$C$2187, C197, 'DOE-reported power outages'!$D$2:$D$2187,D197)</f>
        <v>3</v>
      </c>
    </row>
    <row r="198" spans="3:6" x14ac:dyDescent="0.2">
      <c r="C198">
        <f t="shared" si="18"/>
        <v>2016</v>
      </c>
      <c r="D198">
        <f t="shared" si="19"/>
        <v>2</v>
      </c>
      <c r="E198" t="str">
        <f t="shared" ref="E198:E261" si="20">D198&amp;"/"&amp;C198</f>
        <v>2/2016</v>
      </c>
      <c r="F198">
        <f>COUNTIFS('DOE-reported power outages'!$C$2:$C$2187, C198, 'DOE-reported power outages'!$D$2:$D$2187,D198)</f>
        <v>6</v>
      </c>
    </row>
    <row r="199" spans="3:6" x14ac:dyDescent="0.2">
      <c r="C199">
        <f t="shared" si="18"/>
        <v>2016</v>
      </c>
      <c r="D199">
        <f t="shared" si="19"/>
        <v>3</v>
      </c>
      <c r="E199" t="str">
        <f t="shared" si="20"/>
        <v>3/2016</v>
      </c>
      <c r="F199">
        <f>COUNTIFS('DOE-reported power outages'!$C$2:$C$2187, C199, 'DOE-reported power outages'!$D$2:$D$2187,D199)</f>
        <v>2</v>
      </c>
    </row>
    <row r="200" spans="3:6" x14ac:dyDescent="0.2">
      <c r="C200">
        <f t="shared" si="18"/>
        <v>2016</v>
      </c>
      <c r="D200">
        <f t="shared" si="19"/>
        <v>4</v>
      </c>
      <c r="E200" t="str">
        <f t="shared" si="20"/>
        <v>4/2016</v>
      </c>
      <c r="F200">
        <f>COUNTIFS('DOE-reported power outages'!$C$2:$C$2187, C200, 'DOE-reported power outages'!$D$2:$D$2187,D200)</f>
        <v>2</v>
      </c>
    </row>
    <row r="201" spans="3:6" x14ac:dyDescent="0.2">
      <c r="C201">
        <f t="shared" si="18"/>
        <v>2016</v>
      </c>
      <c r="D201">
        <f t="shared" si="19"/>
        <v>5</v>
      </c>
      <c r="E201" t="str">
        <f t="shared" si="20"/>
        <v>5/2016</v>
      </c>
      <c r="F201">
        <f>COUNTIFS('DOE-reported power outages'!$C$2:$C$2187, C201, 'DOE-reported power outages'!$D$2:$D$2187,D201)</f>
        <v>5</v>
      </c>
    </row>
    <row r="202" spans="3:6" x14ac:dyDescent="0.2">
      <c r="C202">
        <f t="shared" si="18"/>
        <v>2016</v>
      </c>
      <c r="D202">
        <f t="shared" si="19"/>
        <v>6</v>
      </c>
      <c r="E202" t="str">
        <f t="shared" si="20"/>
        <v>6/2016</v>
      </c>
      <c r="F202">
        <f>COUNTIFS('DOE-reported power outages'!$C$2:$C$2187, C202, 'DOE-reported power outages'!$D$2:$D$2187,D202)</f>
        <v>1</v>
      </c>
    </row>
    <row r="203" spans="3:6" x14ac:dyDescent="0.2">
      <c r="C203">
        <f t="shared" si="18"/>
        <v>2016</v>
      </c>
      <c r="D203">
        <f t="shared" si="19"/>
        <v>7</v>
      </c>
      <c r="E203" t="str">
        <f t="shared" si="20"/>
        <v>7/2016</v>
      </c>
      <c r="F203">
        <f>COUNTIFS('DOE-reported power outages'!$C$2:$C$2187, C203, 'DOE-reported power outages'!$D$2:$D$2187,D203)</f>
        <v>17</v>
      </c>
    </row>
    <row r="204" spans="3:6" x14ac:dyDescent="0.2">
      <c r="C204">
        <f t="shared" si="18"/>
        <v>2016</v>
      </c>
      <c r="D204">
        <f t="shared" si="19"/>
        <v>8</v>
      </c>
      <c r="E204" t="str">
        <f t="shared" si="20"/>
        <v>8/2016</v>
      </c>
      <c r="F204">
        <f>COUNTIFS('DOE-reported power outages'!$C$2:$C$2187, C204, 'DOE-reported power outages'!$D$2:$D$2187,D204)</f>
        <v>4</v>
      </c>
    </row>
    <row r="205" spans="3:6" x14ac:dyDescent="0.2">
      <c r="C205">
        <f t="shared" si="18"/>
        <v>2016</v>
      </c>
      <c r="D205">
        <f t="shared" si="19"/>
        <v>9</v>
      </c>
      <c r="E205" t="str">
        <f t="shared" si="20"/>
        <v>9/2016</v>
      </c>
      <c r="F205">
        <f>COUNTIFS('DOE-reported power outages'!$C$2:$C$2187, C205, 'DOE-reported power outages'!$D$2:$D$2187,D205)</f>
        <v>8</v>
      </c>
    </row>
    <row r="206" spans="3:6" x14ac:dyDescent="0.2">
      <c r="C206">
        <f t="shared" si="18"/>
        <v>2016</v>
      </c>
      <c r="D206">
        <f t="shared" si="19"/>
        <v>10</v>
      </c>
      <c r="E206" t="str">
        <f t="shared" si="20"/>
        <v>10/2016</v>
      </c>
      <c r="F206">
        <f>COUNTIFS('DOE-reported power outages'!$C$2:$C$2187, C206, 'DOE-reported power outages'!$D$2:$D$2187,D206)</f>
        <v>9</v>
      </c>
    </row>
    <row r="207" spans="3:6" x14ac:dyDescent="0.2">
      <c r="C207">
        <f t="shared" si="18"/>
        <v>2016</v>
      </c>
      <c r="D207">
        <f t="shared" si="19"/>
        <v>11</v>
      </c>
      <c r="E207" t="str">
        <f t="shared" si="20"/>
        <v>11/2016</v>
      </c>
      <c r="F207">
        <f>COUNTIFS('DOE-reported power outages'!$C$2:$C$2187, C207, 'DOE-reported power outages'!$D$2:$D$2187,D207)</f>
        <v>0</v>
      </c>
    </row>
    <row r="208" spans="3:6" x14ac:dyDescent="0.2">
      <c r="C208">
        <f t="shared" si="18"/>
        <v>2016</v>
      </c>
      <c r="D208">
        <f t="shared" si="19"/>
        <v>12</v>
      </c>
      <c r="E208" t="str">
        <f t="shared" si="20"/>
        <v>12/2016</v>
      </c>
      <c r="F208">
        <f>COUNTIFS('DOE-reported power outages'!$C$2:$C$2187, C208, 'DOE-reported power outages'!$D$2:$D$2187,D208)</f>
        <v>1</v>
      </c>
    </row>
    <row r="209" spans="3:6" x14ac:dyDescent="0.2">
      <c r="C209">
        <f t="shared" si="18"/>
        <v>2017</v>
      </c>
      <c r="D209">
        <f t="shared" si="19"/>
        <v>1</v>
      </c>
      <c r="E209" t="str">
        <f t="shared" si="20"/>
        <v>1/2017</v>
      </c>
      <c r="F209">
        <f>COUNTIFS('DOE-reported power outages'!$C$2:$C$2187, C209, 'DOE-reported power outages'!$D$2:$D$2187,D209)</f>
        <v>6</v>
      </c>
    </row>
    <row r="210" spans="3:6" x14ac:dyDescent="0.2">
      <c r="C210">
        <f t="shared" ref="C210:C273" si="21">IF(D210=1,C209+1, C209)</f>
        <v>2017</v>
      </c>
      <c r="D210">
        <f t="shared" ref="D210:D273" si="22">IF(D209=12,1,D209+1)</f>
        <v>2</v>
      </c>
      <c r="E210" t="str">
        <f t="shared" si="20"/>
        <v>2/2017</v>
      </c>
      <c r="F210">
        <f>COUNTIFS('DOE-reported power outages'!$C$2:$C$2187, C210, 'DOE-reported power outages'!$D$2:$D$2187,D210)</f>
        <v>5</v>
      </c>
    </row>
    <row r="211" spans="3:6" x14ac:dyDescent="0.2">
      <c r="C211">
        <f t="shared" si="21"/>
        <v>2017</v>
      </c>
      <c r="D211">
        <f t="shared" si="22"/>
        <v>3</v>
      </c>
      <c r="E211" t="str">
        <f t="shared" si="20"/>
        <v>3/2017</v>
      </c>
      <c r="F211">
        <f>COUNTIFS('DOE-reported power outages'!$C$2:$C$2187, C211, 'DOE-reported power outages'!$D$2:$D$2187,D211)</f>
        <v>12</v>
      </c>
    </row>
    <row r="212" spans="3:6" x14ac:dyDescent="0.2">
      <c r="C212">
        <f t="shared" si="21"/>
        <v>2017</v>
      </c>
      <c r="D212">
        <f t="shared" si="22"/>
        <v>4</v>
      </c>
      <c r="E212" t="str">
        <f t="shared" si="20"/>
        <v>4/2017</v>
      </c>
      <c r="F212">
        <f>COUNTIFS('DOE-reported power outages'!$C$2:$C$2187, C212, 'DOE-reported power outages'!$D$2:$D$2187,D212)</f>
        <v>7</v>
      </c>
    </row>
    <row r="213" spans="3:6" x14ac:dyDescent="0.2">
      <c r="C213">
        <f t="shared" si="21"/>
        <v>2017</v>
      </c>
      <c r="D213">
        <f t="shared" si="22"/>
        <v>5</v>
      </c>
      <c r="E213" t="str">
        <f t="shared" si="20"/>
        <v>5/2017</v>
      </c>
      <c r="F213">
        <f>COUNTIFS('DOE-reported power outages'!$C$2:$C$2187, C213, 'DOE-reported power outages'!$D$2:$D$2187,D213)</f>
        <v>8</v>
      </c>
    </row>
    <row r="214" spans="3:6" x14ac:dyDescent="0.2">
      <c r="C214">
        <f t="shared" si="21"/>
        <v>2017</v>
      </c>
      <c r="D214">
        <f t="shared" si="22"/>
        <v>6</v>
      </c>
      <c r="E214" t="str">
        <f t="shared" si="20"/>
        <v>6/2017</v>
      </c>
      <c r="F214">
        <f>COUNTIFS('DOE-reported power outages'!$C$2:$C$2187, C214, 'DOE-reported power outages'!$D$2:$D$2187,D214)</f>
        <v>7</v>
      </c>
    </row>
    <row r="215" spans="3:6" x14ac:dyDescent="0.2">
      <c r="C215">
        <f t="shared" si="21"/>
        <v>2017</v>
      </c>
      <c r="D215">
        <f t="shared" si="22"/>
        <v>7</v>
      </c>
      <c r="E215" t="str">
        <f t="shared" si="20"/>
        <v>7/2017</v>
      </c>
      <c r="F215">
        <f>COUNTIFS('DOE-reported power outages'!$C$2:$C$2187, C215, 'DOE-reported power outages'!$D$2:$D$2187,D215)</f>
        <v>7</v>
      </c>
    </row>
    <row r="216" spans="3:6" x14ac:dyDescent="0.2">
      <c r="C216">
        <f t="shared" si="21"/>
        <v>2017</v>
      </c>
      <c r="D216">
        <f t="shared" si="22"/>
        <v>8</v>
      </c>
      <c r="E216" t="str">
        <f t="shared" si="20"/>
        <v>8/2017</v>
      </c>
      <c r="F216">
        <f>COUNTIFS('DOE-reported power outages'!$C$2:$C$2187, C216, 'DOE-reported power outages'!$D$2:$D$2187,D216)</f>
        <v>7</v>
      </c>
    </row>
    <row r="217" spans="3:6" x14ac:dyDescent="0.2">
      <c r="C217">
        <f t="shared" si="21"/>
        <v>2017</v>
      </c>
      <c r="D217">
        <f t="shared" si="22"/>
        <v>9</v>
      </c>
      <c r="E217" t="str">
        <f t="shared" si="20"/>
        <v>9/2017</v>
      </c>
      <c r="F217">
        <f>COUNTIFS('DOE-reported power outages'!$C$2:$C$2187, C217, 'DOE-reported power outages'!$D$2:$D$2187,D217)</f>
        <v>8</v>
      </c>
    </row>
    <row r="218" spans="3:6" x14ac:dyDescent="0.2">
      <c r="C218">
        <f t="shared" si="21"/>
        <v>2017</v>
      </c>
      <c r="D218">
        <f t="shared" si="22"/>
        <v>10</v>
      </c>
      <c r="E218" t="str">
        <f t="shared" si="20"/>
        <v>10/2017</v>
      </c>
      <c r="F218">
        <f>COUNTIFS('DOE-reported power outages'!$C$2:$C$2187, C218, 'DOE-reported power outages'!$D$2:$D$2187,D218)</f>
        <v>4</v>
      </c>
    </row>
    <row r="219" spans="3:6" x14ac:dyDescent="0.2">
      <c r="C219">
        <f t="shared" si="21"/>
        <v>2017</v>
      </c>
      <c r="D219">
        <f t="shared" si="22"/>
        <v>11</v>
      </c>
      <c r="E219" t="str">
        <f t="shared" si="20"/>
        <v>11/2017</v>
      </c>
      <c r="F219">
        <f>COUNTIFS('DOE-reported power outages'!$C$2:$C$2187, C219, 'DOE-reported power outages'!$D$2:$D$2187,D219)</f>
        <v>3</v>
      </c>
    </row>
    <row r="220" spans="3:6" x14ac:dyDescent="0.2">
      <c r="C220">
        <f t="shared" si="21"/>
        <v>2017</v>
      </c>
      <c r="D220">
        <f t="shared" si="22"/>
        <v>12</v>
      </c>
      <c r="E220" t="str">
        <f t="shared" si="20"/>
        <v>12/2017</v>
      </c>
      <c r="F220">
        <f>COUNTIFS('DOE-reported power outages'!$C$2:$C$2187, C220, 'DOE-reported power outages'!$D$2:$D$2187,D220)</f>
        <v>6</v>
      </c>
    </row>
    <row r="221" spans="3:6" x14ac:dyDescent="0.2">
      <c r="C221">
        <f t="shared" si="21"/>
        <v>2018</v>
      </c>
      <c r="D221">
        <f t="shared" si="22"/>
        <v>1</v>
      </c>
      <c r="E221" t="str">
        <f t="shared" si="20"/>
        <v>1/2018</v>
      </c>
      <c r="F221">
        <f>COUNTIFS('DOE-reported power outages'!$C$2:$C$2187, C221, 'DOE-reported power outages'!$D$2:$D$2187,D221)</f>
        <v>3</v>
      </c>
    </row>
    <row r="222" spans="3:6" x14ac:dyDescent="0.2">
      <c r="C222">
        <f t="shared" si="21"/>
        <v>2018</v>
      </c>
      <c r="D222">
        <f t="shared" si="22"/>
        <v>2</v>
      </c>
      <c r="E222" t="str">
        <f t="shared" si="20"/>
        <v>2/2018</v>
      </c>
      <c r="F222">
        <f>COUNTIFS('DOE-reported power outages'!$C$2:$C$2187, C222, 'DOE-reported power outages'!$D$2:$D$2187,D222)</f>
        <v>1</v>
      </c>
    </row>
    <row r="223" spans="3:6" x14ac:dyDescent="0.2">
      <c r="C223">
        <f t="shared" si="21"/>
        <v>2018</v>
      </c>
      <c r="D223">
        <f t="shared" si="22"/>
        <v>3</v>
      </c>
      <c r="E223" t="str">
        <f t="shared" si="20"/>
        <v>3/2018</v>
      </c>
      <c r="F223">
        <f>COUNTIFS('DOE-reported power outages'!$C$2:$C$2187, C223, 'DOE-reported power outages'!$D$2:$D$2187,D223)</f>
        <v>21</v>
      </c>
    </row>
    <row r="224" spans="3:6" x14ac:dyDescent="0.2">
      <c r="C224">
        <f t="shared" si="21"/>
        <v>2018</v>
      </c>
      <c r="D224">
        <f t="shared" si="22"/>
        <v>4</v>
      </c>
      <c r="E224" t="str">
        <f t="shared" si="20"/>
        <v>4/2018</v>
      </c>
      <c r="F224">
        <f>COUNTIFS('DOE-reported power outages'!$C$2:$C$2187, C224, 'DOE-reported power outages'!$D$2:$D$2187,D224)</f>
        <v>7</v>
      </c>
    </row>
    <row r="225" spans="3:6" x14ac:dyDescent="0.2">
      <c r="C225">
        <f t="shared" si="21"/>
        <v>2018</v>
      </c>
      <c r="D225">
        <f t="shared" si="22"/>
        <v>5</v>
      </c>
      <c r="E225" t="str">
        <f t="shared" si="20"/>
        <v>5/2018</v>
      </c>
      <c r="F225">
        <f>COUNTIFS('DOE-reported power outages'!$C$2:$C$2187, C225, 'DOE-reported power outages'!$D$2:$D$2187,D225)</f>
        <v>14</v>
      </c>
    </row>
    <row r="226" spans="3:6" x14ac:dyDescent="0.2">
      <c r="C226">
        <f t="shared" si="21"/>
        <v>2018</v>
      </c>
      <c r="D226">
        <f t="shared" si="22"/>
        <v>6</v>
      </c>
      <c r="E226" t="str">
        <f t="shared" si="20"/>
        <v>6/2018</v>
      </c>
      <c r="F226">
        <f>COUNTIFS('DOE-reported power outages'!$C$2:$C$2187, C226, 'DOE-reported power outages'!$D$2:$D$2187,D226)</f>
        <v>6</v>
      </c>
    </row>
    <row r="227" spans="3:6" x14ac:dyDescent="0.2">
      <c r="C227">
        <f t="shared" si="21"/>
        <v>2018</v>
      </c>
      <c r="D227">
        <f t="shared" si="22"/>
        <v>7</v>
      </c>
      <c r="E227" t="str">
        <f t="shared" si="20"/>
        <v>7/2018</v>
      </c>
      <c r="F227">
        <f>COUNTIFS('DOE-reported power outages'!$C$2:$C$2187, C227, 'DOE-reported power outages'!$D$2:$D$2187,D227)</f>
        <v>8</v>
      </c>
    </row>
    <row r="228" spans="3:6" x14ac:dyDescent="0.2">
      <c r="C228">
        <f t="shared" si="21"/>
        <v>2018</v>
      </c>
      <c r="D228">
        <f t="shared" si="22"/>
        <v>8</v>
      </c>
      <c r="E228" t="str">
        <f t="shared" si="20"/>
        <v>8/2018</v>
      </c>
      <c r="F228">
        <f>COUNTIFS('DOE-reported power outages'!$C$2:$C$2187, C228, 'DOE-reported power outages'!$D$2:$D$2187,D228)</f>
        <v>3</v>
      </c>
    </row>
    <row r="229" spans="3:6" x14ac:dyDescent="0.2">
      <c r="C229">
        <f t="shared" si="21"/>
        <v>2018</v>
      </c>
      <c r="D229">
        <f t="shared" si="22"/>
        <v>9</v>
      </c>
      <c r="E229" t="str">
        <f t="shared" si="20"/>
        <v>9/2018</v>
      </c>
      <c r="F229">
        <f>COUNTIFS('DOE-reported power outages'!$C$2:$C$2187, C229, 'DOE-reported power outages'!$D$2:$D$2187,D229)</f>
        <v>5</v>
      </c>
    </row>
    <row r="230" spans="3:6" x14ac:dyDescent="0.2">
      <c r="C230">
        <f t="shared" si="21"/>
        <v>2018</v>
      </c>
      <c r="D230">
        <f t="shared" si="22"/>
        <v>10</v>
      </c>
      <c r="E230" t="str">
        <f t="shared" si="20"/>
        <v>10/2018</v>
      </c>
      <c r="F230">
        <f>COUNTIFS('DOE-reported power outages'!$C$2:$C$2187, C230, 'DOE-reported power outages'!$D$2:$D$2187,D230)</f>
        <v>11</v>
      </c>
    </row>
    <row r="231" spans="3:6" x14ac:dyDescent="0.2">
      <c r="C231">
        <f t="shared" si="21"/>
        <v>2018</v>
      </c>
      <c r="D231">
        <f t="shared" si="22"/>
        <v>11</v>
      </c>
      <c r="E231" t="str">
        <f t="shared" si="20"/>
        <v>11/2018</v>
      </c>
      <c r="F231">
        <f>COUNTIFS('DOE-reported power outages'!$C$2:$C$2187, C231, 'DOE-reported power outages'!$D$2:$D$2187,D231)</f>
        <v>8</v>
      </c>
    </row>
    <row r="232" spans="3:6" x14ac:dyDescent="0.2">
      <c r="C232">
        <f t="shared" si="21"/>
        <v>2018</v>
      </c>
      <c r="D232">
        <f t="shared" si="22"/>
        <v>12</v>
      </c>
      <c r="E232" t="str">
        <f t="shared" si="20"/>
        <v>12/2018</v>
      </c>
      <c r="F232">
        <f>COUNTIFS('DOE-reported power outages'!$C$2:$C$2187, C232, 'DOE-reported power outages'!$D$2:$D$2187,D232)</f>
        <v>6</v>
      </c>
    </row>
    <row r="233" spans="3:6" x14ac:dyDescent="0.2">
      <c r="C233">
        <f t="shared" si="21"/>
        <v>2019</v>
      </c>
      <c r="D233">
        <f t="shared" si="22"/>
        <v>1</v>
      </c>
      <c r="E233" t="str">
        <f t="shared" si="20"/>
        <v>1/2019</v>
      </c>
      <c r="F233">
        <f>COUNTIFS('DOE-reported power outages'!$C$2:$C$2187, C233, 'DOE-reported power outages'!$D$2:$D$2187,D233)</f>
        <v>8</v>
      </c>
    </row>
    <row r="234" spans="3:6" x14ac:dyDescent="0.2">
      <c r="C234">
        <f t="shared" si="21"/>
        <v>2019</v>
      </c>
      <c r="D234">
        <f t="shared" si="22"/>
        <v>2</v>
      </c>
      <c r="E234" t="str">
        <f t="shared" si="20"/>
        <v>2/2019</v>
      </c>
      <c r="F234">
        <f>COUNTIFS('DOE-reported power outages'!$C$2:$C$2187, C234, 'DOE-reported power outages'!$D$2:$D$2187,D234)</f>
        <v>13</v>
      </c>
    </row>
    <row r="235" spans="3:6" x14ac:dyDescent="0.2">
      <c r="C235">
        <f t="shared" si="21"/>
        <v>2019</v>
      </c>
      <c r="D235">
        <f t="shared" si="22"/>
        <v>3</v>
      </c>
      <c r="E235" t="str">
        <f t="shared" si="20"/>
        <v>3/2019</v>
      </c>
      <c r="F235">
        <f>COUNTIFS('DOE-reported power outages'!$C$2:$C$2187, C235, 'DOE-reported power outages'!$D$2:$D$2187,D235)</f>
        <v>4</v>
      </c>
    </row>
    <row r="236" spans="3:6" x14ac:dyDescent="0.2">
      <c r="C236">
        <f t="shared" si="21"/>
        <v>2019</v>
      </c>
      <c r="D236">
        <f t="shared" si="22"/>
        <v>4</v>
      </c>
      <c r="E236" t="str">
        <f t="shared" si="20"/>
        <v>4/2019</v>
      </c>
      <c r="F236">
        <f>COUNTIFS('DOE-reported power outages'!$C$2:$C$2187, C236, 'DOE-reported power outages'!$D$2:$D$2187,D236)</f>
        <v>8</v>
      </c>
    </row>
    <row r="237" spans="3:6" x14ac:dyDescent="0.2">
      <c r="C237">
        <f t="shared" si="21"/>
        <v>2019</v>
      </c>
      <c r="D237">
        <f t="shared" si="22"/>
        <v>5</v>
      </c>
      <c r="E237" t="str">
        <f t="shared" si="20"/>
        <v>5/2019</v>
      </c>
      <c r="F237">
        <f>COUNTIFS('DOE-reported power outages'!$C$2:$C$2187, C237, 'DOE-reported power outages'!$D$2:$D$2187,D237)</f>
        <v>9</v>
      </c>
    </row>
    <row r="238" spans="3:6" x14ac:dyDescent="0.2">
      <c r="C238">
        <f t="shared" si="21"/>
        <v>2019</v>
      </c>
      <c r="D238">
        <f t="shared" si="22"/>
        <v>6</v>
      </c>
      <c r="E238" t="str">
        <f t="shared" si="20"/>
        <v>6/2019</v>
      </c>
      <c r="F238">
        <f>COUNTIFS('DOE-reported power outages'!$C$2:$C$2187, C238, 'DOE-reported power outages'!$D$2:$D$2187,D238)</f>
        <v>16</v>
      </c>
    </row>
    <row r="239" spans="3:6" x14ac:dyDescent="0.2">
      <c r="C239">
        <f t="shared" si="21"/>
        <v>2019</v>
      </c>
      <c r="D239">
        <f t="shared" si="22"/>
        <v>7</v>
      </c>
      <c r="E239" t="str">
        <f t="shared" si="20"/>
        <v>7/2019</v>
      </c>
      <c r="F239">
        <f>COUNTIFS('DOE-reported power outages'!$C$2:$C$2187, C239, 'DOE-reported power outages'!$D$2:$D$2187,D239)</f>
        <v>12</v>
      </c>
    </row>
    <row r="240" spans="3:6" x14ac:dyDescent="0.2">
      <c r="C240">
        <f t="shared" si="21"/>
        <v>2019</v>
      </c>
      <c r="D240">
        <f t="shared" si="22"/>
        <v>8</v>
      </c>
      <c r="E240" t="str">
        <f t="shared" si="20"/>
        <v>8/2019</v>
      </c>
      <c r="F240">
        <f>COUNTIFS('DOE-reported power outages'!$C$2:$C$2187, C240, 'DOE-reported power outages'!$D$2:$D$2187,D240)</f>
        <v>6</v>
      </c>
    </row>
    <row r="241" spans="3:6" x14ac:dyDescent="0.2">
      <c r="C241">
        <f t="shared" si="21"/>
        <v>2019</v>
      </c>
      <c r="D241">
        <f t="shared" si="22"/>
        <v>9</v>
      </c>
      <c r="E241" t="str">
        <f t="shared" si="20"/>
        <v>9/2019</v>
      </c>
      <c r="F241">
        <f>COUNTIFS('DOE-reported power outages'!$C$2:$C$2187, C241, 'DOE-reported power outages'!$D$2:$D$2187,D241)</f>
        <v>8</v>
      </c>
    </row>
    <row r="242" spans="3:6" x14ac:dyDescent="0.2">
      <c r="C242">
        <f t="shared" si="21"/>
        <v>2019</v>
      </c>
      <c r="D242">
        <f t="shared" si="22"/>
        <v>10</v>
      </c>
      <c r="E242" t="str">
        <f t="shared" si="20"/>
        <v>10/2019</v>
      </c>
      <c r="F242">
        <f>COUNTIFS('DOE-reported power outages'!$C$2:$C$2187, C242, 'DOE-reported power outages'!$D$2:$D$2187,D242)</f>
        <v>9</v>
      </c>
    </row>
    <row r="243" spans="3:6" x14ac:dyDescent="0.2">
      <c r="C243">
        <f t="shared" si="21"/>
        <v>2019</v>
      </c>
      <c r="D243">
        <f t="shared" si="22"/>
        <v>11</v>
      </c>
      <c r="E243" t="str">
        <f t="shared" si="20"/>
        <v>11/2019</v>
      </c>
      <c r="F243">
        <f>COUNTIFS('DOE-reported power outages'!$C$2:$C$2187, C243, 'DOE-reported power outages'!$D$2:$D$2187,D243)</f>
        <v>7</v>
      </c>
    </row>
    <row r="244" spans="3:6" x14ac:dyDescent="0.2">
      <c r="C244">
        <f t="shared" si="21"/>
        <v>2019</v>
      </c>
      <c r="D244">
        <f t="shared" si="22"/>
        <v>12</v>
      </c>
      <c r="E244" t="str">
        <f t="shared" si="20"/>
        <v>12/2019</v>
      </c>
      <c r="F244">
        <f>COUNTIFS('DOE-reported power outages'!$C$2:$C$2187, C244, 'DOE-reported power outages'!$D$2:$D$2187,D244)</f>
        <v>2</v>
      </c>
    </row>
    <row r="245" spans="3:6" x14ac:dyDescent="0.2">
      <c r="C245">
        <f t="shared" si="21"/>
        <v>2020</v>
      </c>
      <c r="D245">
        <f t="shared" si="22"/>
        <v>1</v>
      </c>
      <c r="E245" t="str">
        <f t="shared" si="20"/>
        <v>1/2020</v>
      </c>
      <c r="F245">
        <f>COUNTIFS('DOE-reported power outages'!$C$2:$C$2187, C245, 'DOE-reported power outages'!$D$2:$D$2187,D245)</f>
        <v>6</v>
      </c>
    </row>
    <row r="246" spans="3:6" x14ac:dyDescent="0.2">
      <c r="C246">
        <f t="shared" si="21"/>
        <v>2020</v>
      </c>
      <c r="D246">
        <f t="shared" si="22"/>
        <v>2</v>
      </c>
      <c r="E246" t="str">
        <f t="shared" si="20"/>
        <v>2/2020</v>
      </c>
      <c r="F246">
        <f>COUNTIFS('DOE-reported power outages'!$C$2:$C$2187, C246, 'DOE-reported power outages'!$D$2:$D$2187,D246)</f>
        <v>8</v>
      </c>
    </row>
    <row r="247" spans="3:6" x14ac:dyDescent="0.2">
      <c r="C247">
        <f t="shared" si="21"/>
        <v>2020</v>
      </c>
      <c r="D247">
        <f t="shared" si="22"/>
        <v>3</v>
      </c>
      <c r="E247" t="str">
        <f t="shared" si="20"/>
        <v>3/2020</v>
      </c>
      <c r="F247">
        <f>COUNTIFS('DOE-reported power outages'!$C$2:$C$2187, C247, 'DOE-reported power outages'!$D$2:$D$2187,D247)</f>
        <v>4</v>
      </c>
    </row>
    <row r="248" spans="3:6" x14ac:dyDescent="0.2">
      <c r="C248">
        <f t="shared" si="21"/>
        <v>2020</v>
      </c>
      <c r="D248">
        <f t="shared" si="22"/>
        <v>4</v>
      </c>
      <c r="E248" t="str">
        <f t="shared" si="20"/>
        <v>4/2020</v>
      </c>
      <c r="F248">
        <f>COUNTIFS('DOE-reported power outages'!$C$2:$C$2187, C248, 'DOE-reported power outages'!$D$2:$D$2187,D248)</f>
        <v>25</v>
      </c>
    </row>
    <row r="249" spans="3:6" x14ac:dyDescent="0.2">
      <c r="C249">
        <f t="shared" si="21"/>
        <v>2020</v>
      </c>
      <c r="D249">
        <f t="shared" si="22"/>
        <v>5</v>
      </c>
      <c r="E249" t="str">
        <f t="shared" si="20"/>
        <v>5/2020</v>
      </c>
      <c r="F249">
        <f>COUNTIFS('DOE-reported power outages'!$C$2:$C$2187, C249, 'DOE-reported power outages'!$D$2:$D$2187,D249)</f>
        <v>5</v>
      </c>
    </row>
    <row r="250" spans="3:6" x14ac:dyDescent="0.2">
      <c r="C250">
        <f t="shared" si="21"/>
        <v>2020</v>
      </c>
      <c r="D250">
        <f t="shared" si="22"/>
        <v>6</v>
      </c>
      <c r="E250" t="str">
        <f t="shared" si="20"/>
        <v>6/2020</v>
      </c>
      <c r="F250">
        <f>COUNTIFS('DOE-reported power outages'!$C$2:$C$2187, C250, 'DOE-reported power outages'!$D$2:$D$2187,D250)</f>
        <v>7</v>
      </c>
    </row>
    <row r="251" spans="3:6" x14ac:dyDescent="0.2">
      <c r="C251">
        <f t="shared" si="21"/>
        <v>2020</v>
      </c>
      <c r="D251">
        <f t="shared" si="22"/>
        <v>7</v>
      </c>
      <c r="E251" t="str">
        <f t="shared" si="20"/>
        <v>7/2020</v>
      </c>
      <c r="F251">
        <f>COUNTIFS('DOE-reported power outages'!$C$2:$C$2187, C251, 'DOE-reported power outages'!$D$2:$D$2187,D251)</f>
        <v>9</v>
      </c>
    </row>
    <row r="252" spans="3:6" x14ac:dyDescent="0.2">
      <c r="C252">
        <f t="shared" si="21"/>
        <v>2020</v>
      </c>
      <c r="D252">
        <f t="shared" si="22"/>
        <v>8</v>
      </c>
      <c r="E252" t="str">
        <f t="shared" si="20"/>
        <v>8/2020</v>
      </c>
      <c r="F252">
        <f>COUNTIFS('DOE-reported power outages'!$C$2:$C$2187, C252, 'DOE-reported power outages'!$D$2:$D$2187,D252)</f>
        <v>40</v>
      </c>
    </row>
    <row r="253" spans="3:6" x14ac:dyDescent="0.2">
      <c r="C253">
        <f t="shared" si="21"/>
        <v>2020</v>
      </c>
      <c r="D253">
        <f t="shared" si="22"/>
        <v>9</v>
      </c>
      <c r="E253" t="str">
        <f t="shared" si="20"/>
        <v>9/2020</v>
      </c>
      <c r="F253">
        <f>COUNTIFS('DOE-reported power outages'!$C$2:$C$2187, C253, 'DOE-reported power outages'!$D$2:$D$2187,D253)</f>
        <v>12</v>
      </c>
    </row>
    <row r="254" spans="3:6" x14ac:dyDescent="0.2">
      <c r="C254">
        <f t="shared" si="21"/>
        <v>2020</v>
      </c>
      <c r="D254">
        <f t="shared" si="22"/>
        <v>10</v>
      </c>
      <c r="E254" t="str">
        <f t="shared" si="20"/>
        <v>10/2020</v>
      </c>
      <c r="F254">
        <f>COUNTIFS('DOE-reported power outages'!$C$2:$C$2187, C254, 'DOE-reported power outages'!$D$2:$D$2187,D254)</f>
        <v>19</v>
      </c>
    </row>
    <row r="255" spans="3:6" x14ac:dyDescent="0.2">
      <c r="C255">
        <f t="shared" si="21"/>
        <v>2020</v>
      </c>
      <c r="D255">
        <f t="shared" si="22"/>
        <v>11</v>
      </c>
      <c r="E255" t="str">
        <f t="shared" si="20"/>
        <v>11/2020</v>
      </c>
      <c r="F255">
        <f>COUNTIFS('DOE-reported power outages'!$C$2:$C$2187, C255, 'DOE-reported power outages'!$D$2:$D$2187,D255)</f>
        <v>9</v>
      </c>
    </row>
    <row r="256" spans="3:6" x14ac:dyDescent="0.2">
      <c r="C256">
        <f t="shared" si="21"/>
        <v>2020</v>
      </c>
      <c r="D256">
        <f t="shared" si="22"/>
        <v>12</v>
      </c>
      <c r="E256" t="str">
        <f t="shared" si="20"/>
        <v>12/2020</v>
      </c>
      <c r="F256">
        <f>COUNTIFS('DOE-reported power outages'!$C$2:$C$2187, C256, 'DOE-reported power outages'!$D$2:$D$2187,D256)</f>
        <v>8</v>
      </c>
    </row>
    <row r="257" spans="3:6" x14ac:dyDescent="0.2">
      <c r="C257">
        <f t="shared" si="21"/>
        <v>2021</v>
      </c>
      <c r="D257">
        <f t="shared" si="22"/>
        <v>1</v>
      </c>
      <c r="E257" t="str">
        <f t="shared" si="20"/>
        <v>1/2021</v>
      </c>
      <c r="F257">
        <f>COUNTIFS('DOE-reported power outages'!$C$2:$C$2187, C257, 'DOE-reported power outages'!$D$2:$D$2187,D257)</f>
        <v>10</v>
      </c>
    </row>
    <row r="258" spans="3:6" x14ac:dyDescent="0.2">
      <c r="C258">
        <f t="shared" si="21"/>
        <v>2021</v>
      </c>
      <c r="D258">
        <f t="shared" si="22"/>
        <v>2</v>
      </c>
      <c r="E258" t="str">
        <f t="shared" si="20"/>
        <v>2/2021</v>
      </c>
      <c r="F258">
        <f>COUNTIFS('DOE-reported power outages'!$C$2:$C$2187, C258, 'DOE-reported power outages'!$D$2:$D$2187,D258)</f>
        <v>44</v>
      </c>
    </row>
    <row r="259" spans="3:6" x14ac:dyDescent="0.2">
      <c r="C259">
        <f t="shared" si="21"/>
        <v>2021</v>
      </c>
      <c r="D259">
        <f t="shared" si="22"/>
        <v>3</v>
      </c>
      <c r="E259" t="str">
        <f t="shared" si="20"/>
        <v>3/2021</v>
      </c>
      <c r="F259">
        <f>COUNTIFS('DOE-reported power outages'!$C$2:$C$2187, C259, 'DOE-reported power outages'!$D$2:$D$2187,D259)</f>
        <v>3</v>
      </c>
    </row>
    <row r="260" spans="3:6" x14ac:dyDescent="0.2">
      <c r="C260">
        <f t="shared" si="21"/>
        <v>2021</v>
      </c>
      <c r="D260">
        <f t="shared" si="22"/>
        <v>4</v>
      </c>
      <c r="E260" t="str">
        <f t="shared" si="20"/>
        <v>4/2021</v>
      </c>
      <c r="F260">
        <f>COUNTIFS('DOE-reported power outages'!$C$2:$C$2187, C260, 'DOE-reported power outages'!$D$2:$D$2187,D260)</f>
        <v>1</v>
      </c>
    </row>
    <row r="261" spans="3:6" x14ac:dyDescent="0.2">
      <c r="C261">
        <f t="shared" si="21"/>
        <v>2021</v>
      </c>
      <c r="D261">
        <f t="shared" si="22"/>
        <v>5</v>
      </c>
      <c r="E261" t="str">
        <f t="shared" si="20"/>
        <v>5/2021</v>
      </c>
      <c r="F261">
        <f>COUNTIFS('DOE-reported power outages'!$C$2:$C$2187, C261, 'DOE-reported power outages'!$D$2:$D$2187,D261)</f>
        <v>4</v>
      </c>
    </row>
    <row r="262" spans="3:6" x14ac:dyDescent="0.2">
      <c r="C262">
        <f t="shared" si="21"/>
        <v>2021</v>
      </c>
      <c r="D262">
        <f t="shared" si="22"/>
        <v>6</v>
      </c>
      <c r="E262" t="str">
        <f t="shared" ref="E262:E292" si="23">D262&amp;"/"&amp;C262</f>
        <v>6/2021</v>
      </c>
      <c r="F262">
        <f>COUNTIFS('DOE-reported power outages'!$C$2:$C$2187, C262, 'DOE-reported power outages'!$D$2:$D$2187,D262)</f>
        <v>7</v>
      </c>
    </row>
    <row r="263" spans="3:6" x14ac:dyDescent="0.2">
      <c r="C263">
        <f t="shared" si="21"/>
        <v>2021</v>
      </c>
      <c r="D263">
        <f t="shared" si="22"/>
        <v>7</v>
      </c>
      <c r="E263" t="str">
        <f t="shared" si="23"/>
        <v>7/2021</v>
      </c>
      <c r="F263">
        <f>COUNTIFS('DOE-reported power outages'!$C$2:$C$2187, C263, 'DOE-reported power outages'!$D$2:$D$2187,D263)</f>
        <v>18</v>
      </c>
    </row>
    <row r="264" spans="3:6" x14ac:dyDescent="0.2">
      <c r="C264">
        <f t="shared" si="21"/>
        <v>2021</v>
      </c>
      <c r="D264">
        <f t="shared" si="22"/>
        <v>8</v>
      </c>
      <c r="E264" t="str">
        <f t="shared" si="23"/>
        <v>8/2021</v>
      </c>
      <c r="F264">
        <f>COUNTIFS('DOE-reported power outages'!$C$2:$C$2187, C264, 'DOE-reported power outages'!$D$2:$D$2187,D264)</f>
        <v>23</v>
      </c>
    </row>
    <row r="265" spans="3:6" x14ac:dyDescent="0.2">
      <c r="C265">
        <f t="shared" si="21"/>
        <v>2021</v>
      </c>
      <c r="D265">
        <f t="shared" si="22"/>
        <v>9</v>
      </c>
      <c r="E265" t="str">
        <f t="shared" si="23"/>
        <v>9/2021</v>
      </c>
      <c r="F265">
        <f>COUNTIFS('DOE-reported power outages'!$C$2:$C$2187, C265, 'DOE-reported power outages'!$D$2:$D$2187,D265)</f>
        <v>20</v>
      </c>
    </row>
    <row r="266" spans="3:6" x14ac:dyDescent="0.2">
      <c r="C266">
        <f t="shared" si="21"/>
        <v>2021</v>
      </c>
      <c r="D266">
        <f t="shared" si="22"/>
        <v>10</v>
      </c>
      <c r="E266" t="str">
        <f t="shared" si="23"/>
        <v>10/2021</v>
      </c>
      <c r="F266">
        <f>COUNTIFS('DOE-reported power outages'!$C$2:$C$2187, C266, 'DOE-reported power outages'!$D$2:$D$2187,D266)</f>
        <v>14</v>
      </c>
    </row>
    <row r="267" spans="3:6" x14ac:dyDescent="0.2">
      <c r="C267">
        <f t="shared" si="21"/>
        <v>2021</v>
      </c>
      <c r="D267">
        <f t="shared" si="22"/>
        <v>11</v>
      </c>
      <c r="E267" t="str">
        <f t="shared" si="23"/>
        <v>11/2021</v>
      </c>
      <c r="F267">
        <f>COUNTIFS('DOE-reported power outages'!$C$2:$C$2187, C267, 'DOE-reported power outages'!$D$2:$D$2187,D267)</f>
        <v>10</v>
      </c>
    </row>
    <row r="268" spans="3:6" x14ac:dyDescent="0.2">
      <c r="C268">
        <f t="shared" si="21"/>
        <v>2021</v>
      </c>
      <c r="D268">
        <f t="shared" si="22"/>
        <v>12</v>
      </c>
      <c r="E268" t="str">
        <f t="shared" si="23"/>
        <v>12/2021</v>
      </c>
      <c r="F268">
        <f>COUNTIFS('DOE-reported power outages'!$C$2:$C$2187, C268, 'DOE-reported power outages'!$D$2:$D$2187,D268)</f>
        <v>24</v>
      </c>
    </row>
    <row r="269" spans="3:6" x14ac:dyDescent="0.2">
      <c r="C269">
        <f t="shared" si="21"/>
        <v>2022</v>
      </c>
      <c r="D269">
        <f t="shared" si="22"/>
        <v>1</v>
      </c>
      <c r="E269" t="str">
        <f t="shared" si="23"/>
        <v>1/2022</v>
      </c>
      <c r="F269">
        <f>COUNTIFS('DOE-reported power outages'!$C$2:$C$2187, C269, 'DOE-reported power outages'!$D$2:$D$2187,D269)</f>
        <v>22</v>
      </c>
    </row>
    <row r="270" spans="3:6" x14ac:dyDescent="0.2">
      <c r="C270">
        <f t="shared" si="21"/>
        <v>2022</v>
      </c>
      <c r="D270">
        <f t="shared" si="22"/>
        <v>2</v>
      </c>
      <c r="E270" t="str">
        <f t="shared" si="23"/>
        <v>2/2022</v>
      </c>
      <c r="F270">
        <f>COUNTIFS('DOE-reported power outages'!$C$2:$C$2187, C270, 'DOE-reported power outages'!$D$2:$D$2187,D270)</f>
        <v>11</v>
      </c>
    </row>
    <row r="271" spans="3:6" x14ac:dyDescent="0.2">
      <c r="C271">
        <f t="shared" si="21"/>
        <v>2022</v>
      </c>
      <c r="D271">
        <f t="shared" si="22"/>
        <v>3</v>
      </c>
      <c r="E271" t="str">
        <f t="shared" si="23"/>
        <v>3/2022</v>
      </c>
      <c r="F271">
        <f>COUNTIFS('DOE-reported power outages'!$C$2:$C$2187, C271, 'DOE-reported power outages'!$D$2:$D$2187,D271)</f>
        <v>15</v>
      </c>
    </row>
    <row r="272" spans="3:6" x14ac:dyDescent="0.2">
      <c r="C272">
        <f t="shared" si="21"/>
        <v>2022</v>
      </c>
      <c r="D272">
        <f t="shared" si="22"/>
        <v>4</v>
      </c>
      <c r="E272" t="str">
        <f t="shared" si="23"/>
        <v>4/2022</v>
      </c>
      <c r="F272">
        <f>COUNTIFS('DOE-reported power outages'!$C$2:$C$2187, C272, 'DOE-reported power outages'!$D$2:$D$2187,D272)</f>
        <v>17</v>
      </c>
    </row>
    <row r="273" spans="3:6" x14ac:dyDescent="0.2">
      <c r="C273">
        <f t="shared" si="21"/>
        <v>2022</v>
      </c>
      <c r="D273">
        <f t="shared" si="22"/>
        <v>5</v>
      </c>
      <c r="E273" t="str">
        <f t="shared" si="23"/>
        <v>5/2022</v>
      </c>
      <c r="F273">
        <f>COUNTIFS('DOE-reported power outages'!$C$2:$C$2187, C273, 'DOE-reported power outages'!$D$2:$D$2187,D273)</f>
        <v>18</v>
      </c>
    </row>
    <row r="274" spans="3:6" x14ac:dyDescent="0.2">
      <c r="C274">
        <f t="shared" ref="C274:C292" si="24">IF(D274=1,C273+1, C273)</f>
        <v>2022</v>
      </c>
      <c r="D274">
        <f t="shared" ref="D274:D292" si="25">IF(D273=12,1,D273+1)</f>
        <v>6</v>
      </c>
      <c r="E274" t="str">
        <f t="shared" si="23"/>
        <v>6/2022</v>
      </c>
      <c r="F274">
        <f>COUNTIFS('DOE-reported power outages'!$C$2:$C$2187, C274, 'DOE-reported power outages'!$D$2:$D$2187,D274)</f>
        <v>29</v>
      </c>
    </row>
    <row r="275" spans="3:6" x14ac:dyDescent="0.2">
      <c r="C275">
        <f t="shared" si="24"/>
        <v>2022</v>
      </c>
      <c r="D275">
        <f t="shared" si="25"/>
        <v>7</v>
      </c>
      <c r="E275" t="str">
        <f t="shared" si="23"/>
        <v>7/2022</v>
      </c>
      <c r="F275">
        <f>COUNTIFS('DOE-reported power outages'!$C$2:$C$2187, C275, 'DOE-reported power outages'!$D$2:$D$2187,D275)</f>
        <v>15</v>
      </c>
    </row>
    <row r="276" spans="3:6" x14ac:dyDescent="0.2">
      <c r="C276">
        <f t="shared" si="24"/>
        <v>2022</v>
      </c>
      <c r="D276">
        <f t="shared" si="25"/>
        <v>8</v>
      </c>
      <c r="E276" t="str">
        <f t="shared" si="23"/>
        <v>8/2022</v>
      </c>
      <c r="F276">
        <f>COUNTIFS('DOE-reported power outages'!$C$2:$C$2187, C276, 'DOE-reported power outages'!$D$2:$D$2187,D276)</f>
        <v>17</v>
      </c>
    </row>
    <row r="277" spans="3:6" x14ac:dyDescent="0.2">
      <c r="C277">
        <f t="shared" si="24"/>
        <v>2022</v>
      </c>
      <c r="D277">
        <f t="shared" si="25"/>
        <v>9</v>
      </c>
      <c r="E277" t="str">
        <f t="shared" si="23"/>
        <v>9/2022</v>
      </c>
      <c r="F277">
        <f>COUNTIFS('DOE-reported power outages'!$C$2:$C$2187, C277, 'DOE-reported power outages'!$D$2:$D$2187,D277)</f>
        <v>26</v>
      </c>
    </row>
    <row r="278" spans="3:6" x14ac:dyDescent="0.2">
      <c r="C278">
        <f t="shared" si="24"/>
        <v>2022</v>
      </c>
      <c r="D278">
        <f t="shared" si="25"/>
        <v>10</v>
      </c>
      <c r="E278" t="str">
        <f t="shared" si="23"/>
        <v>10/2022</v>
      </c>
      <c r="F278">
        <f>COUNTIFS('DOE-reported power outages'!$C$2:$C$2187, C278, 'DOE-reported power outages'!$D$2:$D$2187,D278)</f>
        <v>6</v>
      </c>
    </row>
    <row r="279" spans="3:6" x14ac:dyDescent="0.2">
      <c r="C279">
        <f t="shared" si="24"/>
        <v>2022</v>
      </c>
      <c r="D279">
        <f t="shared" si="25"/>
        <v>11</v>
      </c>
      <c r="E279" t="str">
        <f t="shared" si="23"/>
        <v>11/2022</v>
      </c>
      <c r="F279">
        <f>COUNTIFS('DOE-reported power outages'!$C$2:$C$2187, C279, 'DOE-reported power outages'!$D$2:$D$2187,D279)</f>
        <v>15</v>
      </c>
    </row>
    <row r="280" spans="3:6" x14ac:dyDescent="0.2">
      <c r="C280">
        <f t="shared" si="24"/>
        <v>2022</v>
      </c>
      <c r="D280">
        <f t="shared" si="25"/>
        <v>12</v>
      </c>
      <c r="E280" t="str">
        <f t="shared" si="23"/>
        <v>12/2022</v>
      </c>
      <c r="F280">
        <f>COUNTIFS('DOE-reported power outages'!$C$2:$C$2187, C280, 'DOE-reported power outages'!$D$2:$D$2187,D280)</f>
        <v>23</v>
      </c>
    </row>
    <row r="281" spans="3:6" x14ac:dyDescent="0.2">
      <c r="C281">
        <f t="shared" si="24"/>
        <v>2023</v>
      </c>
      <c r="D281">
        <f t="shared" si="25"/>
        <v>1</v>
      </c>
      <c r="E281" t="str">
        <f t="shared" si="23"/>
        <v>1/2023</v>
      </c>
      <c r="F281">
        <f>COUNTIFS('DOE-reported power outages'!$C$2:$C$2187, C281, 'DOE-reported power outages'!$D$2:$D$2187,D281)</f>
        <v>11</v>
      </c>
    </row>
    <row r="282" spans="3:6" x14ac:dyDescent="0.2">
      <c r="C282">
        <f t="shared" si="24"/>
        <v>2023</v>
      </c>
      <c r="D282">
        <f t="shared" si="25"/>
        <v>2</v>
      </c>
      <c r="E282" t="str">
        <f t="shared" si="23"/>
        <v>2/2023</v>
      </c>
      <c r="F282">
        <f>COUNTIFS('DOE-reported power outages'!$C$2:$C$2187, C282, 'DOE-reported power outages'!$D$2:$D$2187,D282)</f>
        <v>12</v>
      </c>
    </row>
    <row r="283" spans="3:6" x14ac:dyDescent="0.2">
      <c r="C283">
        <f t="shared" si="24"/>
        <v>2023</v>
      </c>
      <c r="D283">
        <f t="shared" si="25"/>
        <v>3</v>
      </c>
      <c r="E283" t="str">
        <f t="shared" si="23"/>
        <v>3/2023</v>
      </c>
      <c r="F283">
        <f>COUNTIFS('DOE-reported power outages'!$C$2:$C$2187, C283, 'DOE-reported power outages'!$D$2:$D$2187,D283)</f>
        <v>23</v>
      </c>
    </row>
    <row r="284" spans="3:6" x14ac:dyDescent="0.2">
      <c r="C284">
        <f t="shared" si="24"/>
        <v>2023</v>
      </c>
      <c r="D284">
        <f t="shared" si="25"/>
        <v>4</v>
      </c>
      <c r="E284" t="str">
        <f t="shared" si="23"/>
        <v>4/2023</v>
      </c>
      <c r="F284">
        <f>COUNTIFS('DOE-reported power outages'!$C$2:$C$2187, C284, 'DOE-reported power outages'!$D$2:$D$2187,D284)</f>
        <v>7</v>
      </c>
    </row>
    <row r="285" spans="3:6" x14ac:dyDescent="0.2">
      <c r="C285">
        <f t="shared" si="24"/>
        <v>2023</v>
      </c>
      <c r="D285">
        <f t="shared" si="25"/>
        <v>5</v>
      </c>
      <c r="E285" t="str">
        <f t="shared" si="23"/>
        <v>5/2023</v>
      </c>
      <c r="F285">
        <f>COUNTIFS('DOE-reported power outages'!$C$2:$C$2187, C285, 'DOE-reported power outages'!$D$2:$D$2187,D285)</f>
        <v>5</v>
      </c>
    </row>
    <row r="286" spans="3:6" x14ac:dyDescent="0.2">
      <c r="C286">
        <f t="shared" si="24"/>
        <v>2023</v>
      </c>
      <c r="D286">
        <f t="shared" si="25"/>
        <v>6</v>
      </c>
      <c r="E286" t="str">
        <f t="shared" si="23"/>
        <v>6/2023</v>
      </c>
      <c r="F286">
        <f>COUNTIFS('DOE-reported power outages'!$C$2:$C$2187, C286, 'DOE-reported power outages'!$D$2:$D$2187,D286)</f>
        <v>10</v>
      </c>
    </row>
    <row r="287" spans="3:6" x14ac:dyDescent="0.2">
      <c r="C287">
        <f t="shared" si="24"/>
        <v>2023</v>
      </c>
      <c r="D287">
        <f t="shared" si="25"/>
        <v>7</v>
      </c>
      <c r="E287" t="str">
        <f t="shared" si="23"/>
        <v>7/2023</v>
      </c>
      <c r="F287">
        <f>COUNTIFS('DOE-reported power outages'!$C$2:$C$2187, C287, 'DOE-reported power outages'!$D$2:$D$2187,D287)</f>
        <v>39</v>
      </c>
    </row>
    <row r="288" spans="3:6" x14ac:dyDescent="0.2">
      <c r="C288">
        <f t="shared" si="24"/>
        <v>2023</v>
      </c>
      <c r="D288">
        <f t="shared" si="25"/>
        <v>8</v>
      </c>
      <c r="E288" t="str">
        <f t="shared" si="23"/>
        <v>8/2023</v>
      </c>
      <c r="F288">
        <f>COUNTIFS('DOE-reported power outages'!$C$2:$C$2187, C288, 'DOE-reported power outages'!$D$2:$D$2187,D288)</f>
        <v>0</v>
      </c>
    </row>
    <row r="289" spans="3:6" x14ac:dyDescent="0.2">
      <c r="C289">
        <f t="shared" si="24"/>
        <v>2023</v>
      </c>
      <c r="D289">
        <f t="shared" si="25"/>
        <v>9</v>
      </c>
      <c r="E289" t="str">
        <f t="shared" si="23"/>
        <v>9/2023</v>
      </c>
      <c r="F289">
        <f>COUNTIFS('DOE-reported power outages'!$C$2:$C$2187, C289, 'DOE-reported power outages'!$D$2:$D$2187,D289)</f>
        <v>16</v>
      </c>
    </row>
    <row r="290" spans="3:6" x14ac:dyDescent="0.2">
      <c r="C290">
        <f t="shared" si="24"/>
        <v>2023</v>
      </c>
      <c r="D290">
        <f t="shared" si="25"/>
        <v>10</v>
      </c>
      <c r="E290" t="str">
        <f t="shared" si="23"/>
        <v>10/2023</v>
      </c>
      <c r="F290">
        <f>COUNTIFS('DOE-reported power outages'!$C$2:$C$2187, C290, 'DOE-reported power outages'!$D$2:$D$2187,D290)</f>
        <v>9</v>
      </c>
    </row>
    <row r="291" spans="3:6" x14ac:dyDescent="0.2">
      <c r="C291">
        <f t="shared" si="24"/>
        <v>2023</v>
      </c>
      <c r="D291">
        <f t="shared" si="25"/>
        <v>11</v>
      </c>
      <c r="E291" t="str">
        <f t="shared" si="23"/>
        <v>11/2023</v>
      </c>
      <c r="F291">
        <f>COUNTIFS('DOE-reported power outages'!$C$2:$C$2187, C291, 'DOE-reported power outages'!$D$2:$D$2187,D291)</f>
        <v>7</v>
      </c>
    </row>
    <row r="292" spans="3:6" x14ac:dyDescent="0.2">
      <c r="C292">
        <f t="shared" si="24"/>
        <v>2023</v>
      </c>
      <c r="D292">
        <f t="shared" si="25"/>
        <v>12</v>
      </c>
      <c r="E292" t="str">
        <f t="shared" si="23"/>
        <v>12/2023</v>
      </c>
      <c r="F292">
        <f>COUNTIFS('DOE-reported power outages'!$C$2:$C$2187, C292, 'DOE-reported power outages'!$D$2:$D$2187,D292)</f>
        <v>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DOE-reported power outages</vt:lpstr>
      <vt:lpstr>grafikler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Girard</dc:creator>
  <cp:lastModifiedBy>Barış Sanlı</cp:lastModifiedBy>
  <dcterms:created xsi:type="dcterms:W3CDTF">2024-04-18T19:31:11Z</dcterms:created>
  <dcterms:modified xsi:type="dcterms:W3CDTF">2024-11-26T06:35:22Z</dcterms:modified>
</cp:coreProperties>
</file>