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06A8A8FB-DAD0-7745-90D4-F306C6CD2A1C}" xr6:coauthVersionLast="47" xr6:coauthVersionMax="47" xr10:uidLastSave="{00000000-0000-0000-0000-000000000000}"/>
  <bookViews>
    <workbookView xWindow="200" yWindow="2520" windowWidth="38200" windowHeight="18400" xr2:uid="{7441B6EC-4175-2749-BB06-1811169CADC0}"/>
  </bookViews>
  <sheets>
    <sheet name="tablo-ruzgar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7" i="1"/>
  <c r="F14" i="1"/>
  <c r="F7" i="1"/>
  <c r="G14" i="1"/>
  <c r="G7" i="1"/>
  <c r="H14" i="1"/>
  <c r="H7" i="1"/>
  <c r="I14" i="1"/>
  <c r="I7" i="1"/>
  <c r="J14" i="1"/>
  <c r="J7" i="1"/>
  <c r="E8" i="1"/>
  <c r="F8" i="1"/>
  <c r="G8" i="1"/>
  <c r="H8" i="1"/>
  <c r="I8" i="1"/>
  <c r="J8" i="1"/>
  <c r="E9" i="1"/>
  <c r="F9" i="1"/>
  <c r="G9" i="1"/>
  <c r="H9" i="1"/>
  <c r="I9" i="1"/>
  <c r="J9" i="1"/>
  <c r="F6" i="1"/>
  <c r="G6" i="1"/>
  <c r="H6" i="1"/>
  <c r="I6" i="1"/>
  <c r="J6" i="1"/>
  <c r="E6" i="1"/>
  <c r="G36" i="1"/>
  <c r="H36" i="1"/>
  <c r="I36" i="1"/>
  <c r="D36" i="1"/>
  <c r="E36" i="1"/>
  <c r="F36" i="1"/>
  <c r="K15" i="1"/>
  <c r="K12" i="1"/>
  <c r="R30" i="1"/>
  <c r="R26" i="1"/>
  <c r="J23" i="1"/>
  <c r="J24" i="1"/>
  <c r="J25" i="1"/>
  <c r="J26" i="1"/>
  <c r="J27" i="1"/>
  <c r="J28" i="1"/>
  <c r="J29" i="1"/>
  <c r="J30" i="1"/>
  <c r="J31" i="1"/>
  <c r="J32" i="1"/>
  <c r="J33" i="1"/>
  <c r="J22" i="1"/>
  <c r="L22" i="1"/>
  <c r="L23" i="1"/>
  <c r="L24" i="1"/>
  <c r="L25" i="1"/>
  <c r="L26" i="1"/>
  <c r="L27" i="1"/>
  <c r="L28" i="1"/>
  <c r="L29" i="1"/>
  <c r="L30" i="1"/>
  <c r="L31" i="1"/>
  <c r="L32" i="1"/>
  <c r="L33" i="1"/>
  <c r="K13" i="1"/>
  <c r="K14" i="1"/>
</calcChain>
</file>

<file path=xl/sharedStrings.xml><?xml version="1.0" encoding="utf-8"?>
<sst xmlns="http://schemas.openxmlformats.org/spreadsheetml/2006/main" count="31" uniqueCount="27">
  <si>
    <t>Rüzgar</t>
  </si>
  <si>
    <t>Hidro</t>
  </si>
  <si>
    <t>Toplam</t>
  </si>
  <si>
    <t>Dünya</t>
  </si>
  <si>
    <t>Çin</t>
  </si>
  <si>
    <t>AB</t>
  </si>
  <si>
    <t>ABD</t>
  </si>
  <si>
    <t>Hindistan</t>
  </si>
  <si>
    <t>G7</t>
  </si>
  <si>
    <t>Afrika</t>
  </si>
  <si>
    <t>Almanya</t>
  </si>
  <si>
    <t>Türkiye</t>
  </si>
  <si>
    <t>Yıldan Yıla</t>
  </si>
  <si>
    <t>Kurulu Güç Artışı (GW)</t>
  </si>
  <si>
    <t>Kapasite Faktörü</t>
  </si>
  <si>
    <t>İngiltere</t>
  </si>
  <si>
    <t>İspanya</t>
  </si>
  <si>
    <t>Brezilya</t>
  </si>
  <si>
    <t>Rüzgar Kurulu Güç (GW)</t>
  </si>
  <si>
    <t>Rüzgar Üretim (TWh)</t>
  </si>
  <si>
    <t>(Karasal Rüzgar)</t>
  </si>
  <si>
    <t>Güneşte</t>
  </si>
  <si>
    <t>spain/solar</t>
  </si>
  <si>
    <t>Brazil/solar</t>
  </si>
  <si>
    <t>Kapasite - GW</t>
  </si>
  <si>
    <t>Üretim - TWh</t>
  </si>
  <si>
    <t>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</si>
</sst>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3" tint="0.89999084444715716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9" fontId="0" fillId="0" borderId="0" xfId="1" applyFont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1" xfId="0" applyBorder="1"/>
    <xf numFmtId="9" fontId="0" fillId="0" borderId="1" xfId="1" applyFont="1" applyBorder="1"/>
    <xf numFmtId="9" fontId="0" fillId="0" borderId="0" xfId="1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10" borderId="0" xfId="0" applyFill="1"/>
    <xf numFmtId="9" fontId="0" fillId="10" borderId="0" xfId="1" applyFont="1" applyFill="1"/>
    <xf numFmtId="0" fontId="3" fillId="11" borderId="0" xfId="0" applyFont="1" applyFill="1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64FB-BDF4-9347-8A1E-B1A937B2ED8A}">
  <dimension ref="B6:R36"/>
  <sheetViews>
    <sheetView tabSelected="1" topLeftCell="A12" zoomScale="141" workbookViewId="0">
      <selection activeCell="L6" sqref="L6"/>
    </sheetView>
  </sheetViews>
  <sheetFormatPr baseColWidth="10" defaultRowHeight="16" x14ac:dyDescent="0.2"/>
  <cols>
    <col min="10" max="11" width="12.1640625" customWidth="1"/>
  </cols>
  <sheetData>
    <row r="6" spans="4:11" x14ac:dyDescent="0.2">
      <c r="E6">
        <f>E12/E$14</f>
        <v>0.23709730233495377</v>
      </c>
      <c r="F6">
        <f t="shared" ref="F6:J6" si="0">F12/F$14</f>
        <v>0.22713365015298484</v>
      </c>
      <c r="G6">
        <f t="shared" si="0"/>
        <v>0.21860279592767057</v>
      </c>
      <c r="H6">
        <f t="shared" si="0"/>
        <v>0.26328060999432856</v>
      </c>
      <c r="I6">
        <f t="shared" si="0"/>
        <v>0.25536131199817774</v>
      </c>
      <c r="J6">
        <f t="shared" si="0"/>
        <v>0.26438247174507323</v>
      </c>
    </row>
    <row r="7" spans="4:11" x14ac:dyDescent="0.2">
      <c r="E7">
        <f t="shared" ref="E7:J7" si="1">E13/E$14</f>
        <v>0.35535628825470389</v>
      </c>
      <c r="F7">
        <f t="shared" si="1"/>
        <v>0.3113078575613567</v>
      </c>
      <c r="G7">
        <f t="shared" si="1"/>
        <v>0.2767246619054855</v>
      </c>
      <c r="H7">
        <f t="shared" si="1"/>
        <v>0.53569853172852733</v>
      </c>
      <c r="I7">
        <f t="shared" si="1"/>
        <v>0.50330846762712833</v>
      </c>
      <c r="J7">
        <f t="shared" si="1"/>
        <v>0.46408462197560074</v>
      </c>
    </row>
    <row r="8" spans="4:11" x14ac:dyDescent="0.2">
      <c r="E8">
        <f t="shared" ref="E8:J8" si="2">E14/E$14</f>
        <v>1</v>
      </c>
      <c r="F8">
        <f t="shared" si="2"/>
        <v>1</v>
      </c>
      <c r="G8">
        <f t="shared" si="2"/>
        <v>1</v>
      </c>
      <c r="H8">
        <f t="shared" si="2"/>
        <v>1</v>
      </c>
      <c r="I8">
        <f t="shared" si="2"/>
        <v>1</v>
      </c>
      <c r="J8">
        <f t="shared" si="2"/>
        <v>1</v>
      </c>
    </row>
    <row r="9" spans="4:11" x14ac:dyDescent="0.2">
      <c r="E9">
        <f t="shared" ref="E9:J9" si="3">E15/E$14</f>
        <v>0.40754640941034231</v>
      </c>
      <c r="F9">
        <f t="shared" si="3"/>
        <v>0.46155849228565848</v>
      </c>
      <c r="G9">
        <f t="shared" si="3"/>
        <v>0.50467254216684387</v>
      </c>
      <c r="H9">
        <f t="shared" si="3"/>
        <v>0.20102085827714411</v>
      </c>
      <c r="I9">
        <f t="shared" si="3"/>
        <v>0.24133022037469393</v>
      </c>
      <c r="J9">
        <f t="shared" si="3"/>
        <v>0.27153290627932597</v>
      </c>
    </row>
    <row r="10" spans="4:11" x14ac:dyDescent="0.2">
      <c r="E10" t="s">
        <v>24</v>
      </c>
      <c r="H10" t="s">
        <v>25</v>
      </c>
    </row>
    <row r="11" spans="4:11" x14ac:dyDescent="0.2">
      <c r="E11">
        <v>2023</v>
      </c>
      <c r="F11">
        <v>2024</v>
      </c>
      <c r="G11">
        <v>2025</v>
      </c>
      <c r="H11">
        <v>2023</v>
      </c>
      <c r="I11">
        <v>2024</v>
      </c>
      <c r="J11">
        <v>2025</v>
      </c>
      <c r="K11" t="s">
        <v>14</v>
      </c>
    </row>
    <row r="12" spans="4:11" x14ac:dyDescent="0.2">
      <c r="D12" t="s">
        <v>0</v>
      </c>
      <c r="E12" s="15">
        <v>941.3</v>
      </c>
      <c r="F12" s="12">
        <v>1046.7</v>
      </c>
      <c r="G12" s="12">
        <v>1150.9000000000001</v>
      </c>
      <c r="H12" s="12">
        <v>2089</v>
      </c>
      <c r="I12" s="12">
        <v>2242.1999999999998</v>
      </c>
      <c r="J12" s="12">
        <v>2591.9</v>
      </c>
      <c r="K12" s="13">
        <f>H12/(E12*8.76)</f>
        <v>0.25334146354478193</v>
      </c>
    </row>
    <row r="13" spans="4:11" x14ac:dyDescent="0.2">
      <c r="D13" t="s">
        <v>1</v>
      </c>
      <c r="E13" s="16">
        <v>1410.8</v>
      </c>
      <c r="F13">
        <v>1434.6000000000001</v>
      </c>
      <c r="G13">
        <v>1456.9</v>
      </c>
      <c r="H13">
        <v>4250.5</v>
      </c>
      <c r="I13">
        <v>4419.3</v>
      </c>
      <c r="J13">
        <v>4549.7</v>
      </c>
      <c r="K13" s="14">
        <f>H13/(E13*8.76)</f>
        <v>0.34393031966059606</v>
      </c>
    </row>
    <row r="14" spans="4:11" x14ac:dyDescent="0.2">
      <c r="D14" t="s">
        <v>2</v>
      </c>
      <c r="E14" s="16">
        <f>E13+E12+E15</f>
        <v>3970.1</v>
      </c>
      <c r="F14" s="16">
        <f t="shared" ref="F14:J14" si="4">F13+F12+F15</f>
        <v>4608.3</v>
      </c>
      <c r="G14" s="16">
        <f t="shared" si="4"/>
        <v>5264.8</v>
      </c>
      <c r="H14" s="16">
        <f t="shared" si="4"/>
        <v>7934.5</v>
      </c>
      <c r="I14" s="16">
        <f t="shared" si="4"/>
        <v>8780.5</v>
      </c>
      <c r="J14" s="16">
        <f t="shared" si="4"/>
        <v>9803.6</v>
      </c>
      <c r="K14" s="14">
        <f>H14/(E14*8.76)</f>
        <v>0.22814660592495109</v>
      </c>
    </row>
    <row r="15" spans="4:11" x14ac:dyDescent="0.2">
      <c r="D15" t="s">
        <v>26</v>
      </c>
      <c r="E15" s="17">
        <v>1618</v>
      </c>
      <c r="F15" s="17">
        <v>2127</v>
      </c>
      <c r="G15" s="17">
        <v>2657</v>
      </c>
      <c r="H15" s="17">
        <v>1595</v>
      </c>
      <c r="I15" s="17">
        <v>2119</v>
      </c>
      <c r="J15" s="17">
        <v>2662</v>
      </c>
      <c r="K15" s="14">
        <f>H15/(E15*8.76)</f>
        <v>0.1125325250746454</v>
      </c>
    </row>
    <row r="18" spans="2:18" x14ac:dyDescent="0.2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2:18" x14ac:dyDescent="0.2">
      <c r="B19" s="18"/>
      <c r="C19" s="18"/>
      <c r="D19" s="18"/>
      <c r="E19" s="18"/>
      <c r="F19" s="18"/>
      <c r="G19" s="18"/>
      <c r="H19" s="18"/>
      <c r="I19" s="18"/>
      <c r="J19" s="18" t="s">
        <v>12</v>
      </c>
      <c r="K19" s="18" t="s">
        <v>12</v>
      </c>
      <c r="L19" s="18"/>
      <c r="M19" s="18"/>
      <c r="N19" s="18"/>
    </row>
    <row r="20" spans="2:18" x14ac:dyDescent="0.2">
      <c r="B20" s="18"/>
      <c r="C20" s="18"/>
      <c r="D20" s="8" t="s">
        <v>18</v>
      </c>
      <c r="E20" s="8"/>
      <c r="F20" s="8"/>
      <c r="G20" s="9" t="s">
        <v>19</v>
      </c>
      <c r="H20" s="9"/>
      <c r="I20" s="9"/>
      <c r="J20" s="8" t="s">
        <v>0</v>
      </c>
      <c r="K20" s="3" t="s">
        <v>21</v>
      </c>
      <c r="L20" s="4"/>
      <c r="M20" s="18"/>
      <c r="N20" s="18"/>
    </row>
    <row r="21" spans="2:18" ht="34" x14ac:dyDescent="0.2">
      <c r="B21" s="18"/>
      <c r="C21" s="6" t="s">
        <v>20</v>
      </c>
      <c r="D21" s="10">
        <v>2023</v>
      </c>
      <c r="E21" s="10">
        <v>2024</v>
      </c>
      <c r="F21" s="10">
        <v>2025</v>
      </c>
      <c r="G21" s="11">
        <v>2023</v>
      </c>
      <c r="H21" s="11">
        <v>2024</v>
      </c>
      <c r="I21" s="11">
        <v>2025</v>
      </c>
      <c r="J21" s="20" t="s">
        <v>13</v>
      </c>
      <c r="K21" s="20" t="s">
        <v>13</v>
      </c>
      <c r="L21" s="5" t="s">
        <v>14</v>
      </c>
      <c r="M21" s="18"/>
      <c r="N21" s="18"/>
    </row>
    <row r="22" spans="2:18" x14ac:dyDescent="0.2">
      <c r="B22" s="18"/>
      <c r="C22" s="1" t="s">
        <v>3</v>
      </c>
      <c r="D22">
        <v>941.3</v>
      </c>
      <c r="E22">
        <v>1046.7</v>
      </c>
      <c r="F22">
        <v>1150.9000000000001</v>
      </c>
      <c r="G22">
        <v>2089</v>
      </c>
      <c r="H22">
        <v>2242.1999999999998</v>
      </c>
      <c r="I22">
        <v>2591.9</v>
      </c>
      <c r="J22">
        <f>(F22-D22)/2</f>
        <v>104.80000000000007</v>
      </c>
      <c r="K22">
        <v>520</v>
      </c>
      <c r="L22" s="7">
        <f t="shared" ref="L22:L31" si="5">G22/(D22*8.76)</f>
        <v>0.25334146354478193</v>
      </c>
      <c r="M22" s="19"/>
      <c r="N22" s="19"/>
    </row>
    <row r="23" spans="2:18" x14ac:dyDescent="0.2">
      <c r="B23" s="18"/>
      <c r="C23" s="2" t="s">
        <v>4</v>
      </c>
      <c r="D23">
        <v>404.1</v>
      </c>
      <c r="E23">
        <v>471.2</v>
      </c>
      <c r="F23">
        <v>530.5</v>
      </c>
      <c r="G23">
        <v>760.7</v>
      </c>
      <c r="H23">
        <v>819.5</v>
      </c>
      <c r="I23">
        <v>1049.0999999999999</v>
      </c>
      <c r="J23">
        <f t="shared" ref="J23:J33" si="6">(F23-D23)/2</f>
        <v>63.199999999999989</v>
      </c>
      <c r="K23">
        <v>326</v>
      </c>
      <c r="L23" s="7">
        <f t="shared" si="5"/>
        <v>0.21489210478440732</v>
      </c>
      <c r="M23" s="19"/>
      <c r="N23" s="19"/>
    </row>
    <row r="24" spans="2:18" x14ac:dyDescent="0.2">
      <c r="B24" s="18"/>
      <c r="C24" s="1" t="s">
        <v>5</v>
      </c>
      <c r="D24">
        <v>199.6</v>
      </c>
      <c r="E24">
        <v>211.7</v>
      </c>
      <c r="F24">
        <v>225.2</v>
      </c>
      <c r="G24">
        <v>417.9</v>
      </c>
      <c r="H24">
        <v>435.5</v>
      </c>
      <c r="I24">
        <v>467.7</v>
      </c>
      <c r="J24">
        <f t="shared" si="6"/>
        <v>12.799999999999997</v>
      </c>
      <c r="K24">
        <v>51</v>
      </c>
      <c r="L24" s="7">
        <f t="shared" si="5"/>
        <v>0.23900540807642684</v>
      </c>
      <c r="M24" s="19"/>
      <c r="N24" s="19"/>
    </row>
    <row r="25" spans="2:18" x14ac:dyDescent="0.2">
      <c r="B25" s="18"/>
      <c r="C25" s="2" t="s">
        <v>6</v>
      </c>
      <c r="D25">
        <v>147.69999999999999</v>
      </c>
      <c r="E25">
        <v>154.5</v>
      </c>
      <c r="F25">
        <v>163.5</v>
      </c>
      <c r="G25">
        <v>429.9</v>
      </c>
      <c r="H25">
        <v>456.5</v>
      </c>
      <c r="I25">
        <v>489.9</v>
      </c>
      <c r="J25">
        <f t="shared" si="6"/>
        <v>7.9000000000000057</v>
      </c>
      <c r="K25">
        <v>42</v>
      </c>
      <c r="L25" s="7">
        <f t="shared" si="5"/>
        <v>0.33226365921295481</v>
      </c>
      <c r="M25" s="19"/>
      <c r="N25" s="19"/>
      <c r="O25" t="s">
        <v>22</v>
      </c>
      <c r="P25">
        <v>34.4</v>
      </c>
      <c r="Q25">
        <v>39.6</v>
      </c>
      <c r="R25">
        <v>44.4</v>
      </c>
    </row>
    <row r="26" spans="2:18" x14ac:dyDescent="0.2">
      <c r="B26" s="18"/>
      <c r="C26" s="1" t="s">
        <v>7</v>
      </c>
      <c r="D26">
        <v>44.9</v>
      </c>
      <c r="E26">
        <v>48.4</v>
      </c>
      <c r="F26">
        <v>52.9</v>
      </c>
      <c r="G26">
        <v>89.8</v>
      </c>
      <c r="H26">
        <v>92.5</v>
      </c>
      <c r="I26">
        <v>100.7</v>
      </c>
      <c r="J26">
        <f t="shared" si="6"/>
        <v>4</v>
      </c>
      <c r="K26">
        <v>30</v>
      </c>
      <c r="L26" s="7">
        <f t="shared" si="5"/>
        <v>0.22831050228310504</v>
      </c>
      <c r="M26" s="19"/>
      <c r="N26" s="19"/>
      <c r="R26">
        <f>(R25-P25)/2</f>
        <v>5</v>
      </c>
    </row>
    <row r="27" spans="2:18" x14ac:dyDescent="0.2">
      <c r="B27" s="18"/>
      <c r="C27" s="2" t="s">
        <v>8</v>
      </c>
      <c r="D27">
        <v>383.7</v>
      </c>
      <c r="E27">
        <v>405.7</v>
      </c>
      <c r="F27">
        <v>432.1</v>
      </c>
      <c r="G27">
        <v>927.1</v>
      </c>
      <c r="H27">
        <v>980.9</v>
      </c>
      <c r="I27">
        <v>1055.2</v>
      </c>
      <c r="J27">
        <f t="shared" si="6"/>
        <v>24.200000000000017</v>
      </c>
      <c r="K27">
        <v>105</v>
      </c>
      <c r="L27" s="7">
        <f t="shared" si="5"/>
        <v>0.27582312570584661</v>
      </c>
      <c r="M27" s="19"/>
      <c r="N27" s="19"/>
    </row>
    <row r="28" spans="2:18" x14ac:dyDescent="0.2">
      <c r="B28" s="18"/>
      <c r="C28" s="1" t="s">
        <v>9</v>
      </c>
      <c r="D28">
        <v>8.6</v>
      </c>
      <c r="E28">
        <v>10</v>
      </c>
      <c r="F28">
        <v>12.4</v>
      </c>
      <c r="G28">
        <v>28.1</v>
      </c>
      <c r="H28">
        <v>29.4</v>
      </c>
      <c r="I28">
        <v>36.5</v>
      </c>
      <c r="J28">
        <f t="shared" si="6"/>
        <v>1.9000000000000004</v>
      </c>
      <c r="K28">
        <v>6</v>
      </c>
      <c r="L28" s="7">
        <f t="shared" si="5"/>
        <v>0.37299564617181696</v>
      </c>
      <c r="M28" s="19"/>
      <c r="N28" s="19"/>
    </row>
    <row r="29" spans="2:18" x14ac:dyDescent="0.2">
      <c r="B29" s="18"/>
      <c r="C29" s="2" t="s">
        <v>10</v>
      </c>
      <c r="D29">
        <v>61.1</v>
      </c>
      <c r="E29">
        <v>63.1</v>
      </c>
      <c r="F29">
        <v>67.900000000000006</v>
      </c>
      <c r="G29">
        <v>115</v>
      </c>
      <c r="H29">
        <v>111.9</v>
      </c>
      <c r="I29">
        <v>120.3</v>
      </c>
      <c r="J29">
        <f t="shared" si="6"/>
        <v>3.4000000000000021</v>
      </c>
      <c r="K29">
        <v>17</v>
      </c>
      <c r="L29" s="7">
        <f t="shared" si="5"/>
        <v>0.21485849232861767</v>
      </c>
      <c r="M29" s="19"/>
      <c r="N29" s="19"/>
      <c r="O29" t="s">
        <v>23</v>
      </c>
      <c r="P29">
        <v>41.5</v>
      </c>
      <c r="Q29">
        <v>56</v>
      </c>
      <c r="R29">
        <v>70.7</v>
      </c>
    </row>
    <row r="30" spans="2:18" x14ac:dyDescent="0.2">
      <c r="B30" s="18"/>
      <c r="C30" s="1" t="s">
        <v>15</v>
      </c>
      <c r="D30">
        <v>15.4</v>
      </c>
      <c r="E30">
        <v>16.399999999999999</v>
      </c>
      <c r="F30">
        <v>17.7</v>
      </c>
      <c r="G30">
        <v>32.1</v>
      </c>
      <c r="H30">
        <v>34.700000000000003</v>
      </c>
      <c r="I30">
        <v>37.5</v>
      </c>
      <c r="J30">
        <f t="shared" si="6"/>
        <v>1.1499999999999995</v>
      </c>
      <c r="K30">
        <v>3</v>
      </c>
      <c r="L30" s="7">
        <f t="shared" si="5"/>
        <v>0.23794698452232702</v>
      </c>
      <c r="M30" s="19"/>
      <c r="N30" s="19"/>
      <c r="R30">
        <f>(R29-P29)/2</f>
        <v>14.600000000000001</v>
      </c>
    </row>
    <row r="31" spans="2:18" x14ac:dyDescent="0.2">
      <c r="B31" s="18"/>
      <c r="C31" s="2" t="s">
        <v>11</v>
      </c>
      <c r="D31">
        <v>11.8</v>
      </c>
      <c r="E31">
        <v>12.5</v>
      </c>
      <c r="F31">
        <v>13.6</v>
      </c>
      <c r="G31">
        <v>34</v>
      </c>
      <c r="H31">
        <v>38.200000000000003</v>
      </c>
      <c r="I31">
        <v>40.700000000000003</v>
      </c>
      <c r="J31">
        <f t="shared" si="6"/>
        <v>0.89999999999999947</v>
      </c>
      <c r="K31">
        <v>4</v>
      </c>
      <c r="L31" s="7">
        <f t="shared" si="5"/>
        <v>0.32892191006888011</v>
      </c>
      <c r="M31" s="19"/>
      <c r="N31" s="19"/>
    </row>
    <row r="32" spans="2:18" x14ac:dyDescent="0.2">
      <c r="B32" s="18"/>
      <c r="C32" s="1" t="s">
        <v>16</v>
      </c>
      <c r="D32">
        <v>30.1</v>
      </c>
      <c r="E32">
        <v>31.2</v>
      </c>
      <c r="F32">
        <v>32.5</v>
      </c>
      <c r="G32">
        <v>64.2</v>
      </c>
      <c r="H32">
        <v>68.2</v>
      </c>
      <c r="I32">
        <v>70.5</v>
      </c>
      <c r="J32">
        <f t="shared" si="6"/>
        <v>1.1999999999999993</v>
      </c>
      <c r="K32">
        <v>5</v>
      </c>
      <c r="L32" s="7">
        <f>G32/(D32*8.76)</f>
        <v>0.24348063532517183</v>
      </c>
      <c r="M32" s="19"/>
      <c r="N32" s="19"/>
    </row>
    <row r="33" spans="2:14" x14ac:dyDescent="0.2">
      <c r="B33" s="18"/>
      <c r="C33" s="2" t="s">
        <v>17</v>
      </c>
      <c r="D33">
        <v>28.7</v>
      </c>
      <c r="E33">
        <v>32.6</v>
      </c>
      <c r="F33">
        <v>34.9</v>
      </c>
      <c r="G33">
        <v>95.8</v>
      </c>
      <c r="H33">
        <v>113</v>
      </c>
      <c r="I33">
        <v>123.7</v>
      </c>
      <c r="J33">
        <f t="shared" si="6"/>
        <v>3.0999999999999996</v>
      </c>
      <c r="K33">
        <v>14.6</v>
      </c>
      <c r="L33" s="7">
        <f>G33/(D33*8.76)</f>
        <v>0.38104784178957252</v>
      </c>
      <c r="M33" s="19"/>
      <c r="N33" s="19"/>
    </row>
    <row r="34" spans="2:14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4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4" x14ac:dyDescent="0.2">
      <c r="B36" s="18"/>
      <c r="D36">
        <f t="shared" ref="D36:H36" si="7">(D23+D24+D25+D26)/D22</f>
        <v>0.84595771804950615</v>
      </c>
      <c r="E36">
        <f t="shared" si="7"/>
        <v>0.84627878093054354</v>
      </c>
      <c r="F36">
        <f>(F23+F24+F25+F26)/F22</f>
        <v>0.84464332261708219</v>
      </c>
      <c r="G36">
        <f t="shared" si="7"/>
        <v>0.81297271421732886</v>
      </c>
      <c r="H36">
        <f t="shared" si="7"/>
        <v>0.80456694318080468</v>
      </c>
      <c r="I36">
        <f>(I23+I24+I25+I26)/I22</f>
        <v>0.81307149195570805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tablo-ruzgar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2024-11-02T18:31:10Z</dcterms:created>
  <dcterms:modified xsi:type="dcterms:W3CDTF">2024-11-26T06:44:31Z</dcterms:modified>
</cp:coreProperties>
</file>