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s/Documents/calismalar/enerjiistatistiknotları/"/>
    </mc:Choice>
  </mc:AlternateContent>
  <xr:revisionPtr revIDLastSave="0" documentId="13_ncr:1_{55B64A63-96F7-3043-9708-70710A3FD95C}" xr6:coauthVersionLast="47" xr6:coauthVersionMax="47" xr10:uidLastSave="{00000000-0000-0000-0000-000000000000}"/>
  <bookViews>
    <workbookView xWindow="10360" yWindow="5640" windowWidth="28040" windowHeight="17440" xr2:uid="{315DCB23-FC82-2F48-BA9C-7B6957768989}"/>
  </bookViews>
  <sheets>
    <sheet name="tabl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5" i="1" l="1"/>
  <c r="M66" i="1"/>
  <c r="N66" i="1"/>
  <c r="N70" i="1"/>
  <c r="M72" i="1"/>
  <c r="N72" i="1"/>
  <c r="M73" i="1"/>
  <c r="N73" i="1"/>
  <c r="M74" i="1"/>
  <c r="N74" i="1"/>
  <c r="J65" i="1"/>
  <c r="N65" i="1" s="1"/>
  <c r="J66" i="1"/>
  <c r="J67" i="1"/>
  <c r="M67" i="1" s="1"/>
  <c r="J68" i="1"/>
  <c r="M68" i="1" s="1"/>
  <c r="J69" i="1"/>
  <c r="M69" i="1" s="1"/>
  <c r="J70" i="1"/>
  <c r="M70" i="1" s="1"/>
  <c r="J71" i="1"/>
  <c r="M71" i="1" s="1"/>
  <c r="J72" i="1"/>
  <c r="J73" i="1"/>
  <c r="J74" i="1"/>
  <c r="J75" i="1"/>
  <c r="J76" i="1" s="1"/>
  <c r="J64" i="1"/>
  <c r="Z73" i="1"/>
  <c r="Y65" i="1"/>
  <c r="Y63" i="1"/>
  <c r="S73" i="1"/>
  <c r="R65" i="1"/>
  <c r="R63" i="1"/>
  <c r="M75" i="1" l="1"/>
  <c r="M76" i="1" s="1"/>
  <c r="N69" i="1"/>
  <c r="N68" i="1"/>
  <c r="N71" i="1"/>
  <c r="N67" i="1"/>
  <c r="N75" i="1" s="1"/>
  <c r="N76" i="1" s="1"/>
</calcChain>
</file>

<file path=xl/sharedStrings.xml><?xml version="1.0" encoding="utf-8"?>
<sst xmlns="http://schemas.openxmlformats.org/spreadsheetml/2006/main" count="77" uniqueCount="27">
  <si>
    <t>Şirket</t>
  </si>
  <si>
    <t>euro paritesi</t>
  </si>
  <si>
    <t>$</t>
  </si>
  <si>
    <t>Piyasa Değeri</t>
  </si>
  <si>
    <t>2024 üretimi</t>
  </si>
  <si>
    <t>Gaz%</t>
  </si>
  <si>
    <t>Petrol%</t>
  </si>
  <si>
    <t>BP</t>
  </si>
  <si>
    <t>ENI</t>
  </si>
  <si>
    <t>Equinor</t>
  </si>
  <si>
    <t>Repsol</t>
  </si>
  <si>
    <t>Shell</t>
  </si>
  <si>
    <t>TotalEnergies</t>
  </si>
  <si>
    <t>Chevron</t>
  </si>
  <si>
    <t>ConocoPhillips</t>
  </si>
  <si>
    <t>ExxonMobil</t>
  </si>
  <si>
    <t>SaudiAramco</t>
  </si>
  <si>
    <t>Canadian Natural</t>
  </si>
  <si>
    <t>(milyar $)</t>
  </si>
  <si>
    <t>(mvpe/g)</t>
  </si>
  <si>
    <t>(%)</t>
  </si>
  <si>
    <t>Gaz Oranı</t>
  </si>
  <si>
    <t>Petrol Oranı</t>
  </si>
  <si>
    <t>Şirketler</t>
  </si>
  <si>
    <t xml:space="preserve">Ağırlıklı </t>
  </si>
  <si>
    <t>Gaz</t>
  </si>
  <si>
    <t>Petrol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</si>
</sst>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36</xdr:col>
      <xdr:colOff>477520</xdr:colOff>
      <xdr:row>58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E1F007-FFBF-8B37-4C3A-CFC427A09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645100" cy="1181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6989A-DCC8-C149-8FA9-F1A834EA48AA}">
  <dimension ref="B60:AB76"/>
  <sheetViews>
    <sheetView tabSelected="1" topLeftCell="A57" zoomScale="88" workbookViewId="0">
      <selection activeCell="H62" sqref="H62:L74"/>
    </sheetView>
  </sheetViews>
  <sheetFormatPr baseColWidth="10" defaultRowHeight="16" x14ac:dyDescent="0.2"/>
  <cols>
    <col min="2" max="2" width="16.6640625" customWidth="1"/>
  </cols>
  <sheetData>
    <row r="60" spans="2:28" x14ac:dyDescent="0.2">
      <c r="E60" t="s">
        <v>1</v>
      </c>
    </row>
    <row r="61" spans="2:28" x14ac:dyDescent="0.2">
      <c r="E61">
        <v>1.0900000000000001</v>
      </c>
      <c r="F61" t="s">
        <v>2</v>
      </c>
      <c r="Q61" t="s">
        <v>0</v>
      </c>
      <c r="R61" t="s">
        <v>3</v>
      </c>
      <c r="S61" t="s">
        <v>4</v>
      </c>
      <c r="T61" t="s">
        <v>5</v>
      </c>
      <c r="U61" t="s">
        <v>6</v>
      </c>
      <c r="X61" t="s">
        <v>0</v>
      </c>
      <c r="Y61" t="s">
        <v>3</v>
      </c>
      <c r="Z61" t="s">
        <v>4</v>
      </c>
      <c r="AA61" t="s">
        <v>5</v>
      </c>
      <c r="AB61" t="s">
        <v>6</v>
      </c>
    </row>
    <row r="62" spans="2:28" x14ac:dyDescent="0.2">
      <c r="B62" t="s">
        <v>23</v>
      </c>
      <c r="C62" t="s">
        <v>3</v>
      </c>
      <c r="D62" t="s">
        <v>4</v>
      </c>
      <c r="E62" t="s">
        <v>21</v>
      </c>
      <c r="F62" t="s">
        <v>22</v>
      </c>
      <c r="H62" t="s">
        <v>23</v>
      </c>
      <c r="I62" t="s">
        <v>3</v>
      </c>
      <c r="J62" t="s">
        <v>4</v>
      </c>
      <c r="K62" t="s">
        <v>21</v>
      </c>
      <c r="L62" t="s">
        <v>22</v>
      </c>
      <c r="M62" t="s">
        <v>24</v>
      </c>
      <c r="Q62" t="s">
        <v>7</v>
      </c>
      <c r="R62">
        <v>84.6</v>
      </c>
      <c r="S62">
        <v>2406137</v>
      </c>
      <c r="T62" s="1">
        <v>0.51</v>
      </c>
      <c r="U62" s="1">
        <v>0.49</v>
      </c>
      <c r="X62" t="s">
        <v>7</v>
      </c>
      <c r="Y62">
        <v>84.6</v>
      </c>
      <c r="Z62">
        <v>2406137</v>
      </c>
      <c r="AA62" s="1">
        <v>0.51</v>
      </c>
      <c r="AB62" s="1">
        <v>0.49</v>
      </c>
    </row>
    <row r="63" spans="2:28" x14ac:dyDescent="0.2">
      <c r="C63" t="s">
        <v>18</v>
      </c>
      <c r="D63" t="s">
        <v>19</v>
      </c>
      <c r="E63" t="s">
        <v>20</v>
      </c>
      <c r="F63" t="s">
        <v>20</v>
      </c>
      <c r="I63" t="s">
        <v>18</v>
      </c>
      <c r="J63" t="s">
        <v>19</v>
      </c>
      <c r="K63" t="s">
        <v>20</v>
      </c>
      <c r="L63" t="s">
        <v>20</v>
      </c>
      <c r="Q63" t="s">
        <v>8</v>
      </c>
      <c r="R63">
        <f>45.3*E61</f>
        <v>49.377000000000002</v>
      </c>
      <c r="S63">
        <v>1709957</v>
      </c>
      <c r="T63" s="1">
        <v>0.54</v>
      </c>
      <c r="U63" s="1">
        <v>0.46</v>
      </c>
      <c r="X63" t="s">
        <v>8</v>
      </c>
      <c r="Y63">
        <f>45.3*L61</f>
        <v>0</v>
      </c>
      <c r="Z63">
        <v>1709957</v>
      </c>
      <c r="AA63" s="1">
        <v>0.54</v>
      </c>
      <c r="AB63" s="1">
        <v>0.46</v>
      </c>
    </row>
    <row r="64" spans="2:28" x14ac:dyDescent="0.2">
      <c r="B64" t="s">
        <v>16</v>
      </c>
      <c r="C64" s="2">
        <v>1746.2</v>
      </c>
      <c r="D64">
        <v>12218875</v>
      </c>
      <c r="E64" s="1">
        <v>0.19</v>
      </c>
      <c r="F64" s="1">
        <v>0.81</v>
      </c>
      <c r="H64" t="s">
        <v>16</v>
      </c>
      <c r="I64" s="2">
        <v>1746.2</v>
      </c>
      <c r="J64" s="3">
        <f>D64/1000000</f>
        <v>12.218875000000001</v>
      </c>
      <c r="K64" s="1">
        <v>0.19</v>
      </c>
      <c r="L64" s="1">
        <v>0.81</v>
      </c>
      <c r="M64" t="s">
        <v>25</v>
      </c>
      <c r="N64" t="s">
        <v>26</v>
      </c>
      <c r="Q64" t="s">
        <v>9</v>
      </c>
      <c r="R64">
        <v>68.900000000000006</v>
      </c>
      <c r="S64">
        <v>1961164</v>
      </c>
      <c r="T64" s="1">
        <v>0.48</v>
      </c>
      <c r="U64" s="1">
        <v>0.52</v>
      </c>
      <c r="X64" t="s">
        <v>9</v>
      </c>
      <c r="Y64">
        <v>68.900000000000006</v>
      </c>
      <c r="Z64">
        <v>1961164</v>
      </c>
      <c r="AA64" s="1">
        <v>0.48</v>
      </c>
      <c r="AB64" s="1">
        <v>0.52</v>
      </c>
    </row>
    <row r="65" spans="2:28" x14ac:dyDescent="0.2">
      <c r="B65" t="s">
        <v>15</v>
      </c>
      <c r="C65" s="2">
        <v>516.29999999999995</v>
      </c>
      <c r="D65">
        <v>4313988</v>
      </c>
      <c r="E65" s="1">
        <v>0.31</v>
      </c>
      <c r="F65" s="1">
        <v>0.69</v>
      </c>
      <c r="H65" t="s">
        <v>15</v>
      </c>
      <c r="I65" s="2">
        <v>516.29999999999995</v>
      </c>
      <c r="J65" s="3">
        <f t="shared" ref="J65:J75" si="0">D65/1000000</f>
        <v>4.3139880000000002</v>
      </c>
      <c r="K65" s="1">
        <v>0.31</v>
      </c>
      <c r="L65" s="1">
        <v>0.69</v>
      </c>
      <c r="M65">
        <f>K65*$J65</f>
        <v>1.3373362799999999</v>
      </c>
      <c r="N65">
        <f>L65*$J65</f>
        <v>2.97665172</v>
      </c>
      <c r="Q65" t="s">
        <v>10</v>
      </c>
      <c r="R65">
        <f>13.9*E61</f>
        <v>15.151000000000002</v>
      </c>
      <c r="S65">
        <v>577937</v>
      </c>
      <c r="T65" s="1">
        <v>0.65</v>
      </c>
      <c r="U65" s="1">
        <v>0.35</v>
      </c>
      <c r="X65" t="s">
        <v>10</v>
      </c>
      <c r="Y65">
        <f>13.9*L61</f>
        <v>0</v>
      </c>
      <c r="Z65">
        <v>577937</v>
      </c>
      <c r="AA65" s="1">
        <v>0.65</v>
      </c>
      <c r="AB65" s="1">
        <v>0.35</v>
      </c>
    </row>
    <row r="66" spans="2:28" x14ac:dyDescent="0.2">
      <c r="B66" t="s">
        <v>13</v>
      </c>
      <c r="C66" s="2">
        <v>270</v>
      </c>
      <c r="D66">
        <v>3333149</v>
      </c>
      <c r="E66" s="1">
        <v>0.4</v>
      </c>
      <c r="F66" s="1">
        <v>0.6</v>
      </c>
      <c r="H66" t="s">
        <v>13</v>
      </c>
      <c r="I66" s="2">
        <v>270</v>
      </c>
      <c r="J66" s="3">
        <f t="shared" si="0"/>
        <v>3.3331490000000001</v>
      </c>
      <c r="K66" s="1">
        <v>0.4</v>
      </c>
      <c r="L66" s="1">
        <v>0.6</v>
      </c>
      <c r="M66">
        <f t="shared" ref="M66:M74" si="1">K66*$J66</f>
        <v>1.3332596000000001</v>
      </c>
      <c r="N66">
        <f t="shared" ref="N66:N74" si="2">L66*$J66</f>
        <v>1.9998894</v>
      </c>
      <c r="Q66" t="s">
        <v>11</v>
      </c>
      <c r="R66">
        <v>209.3</v>
      </c>
      <c r="S66">
        <v>2887553</v>
      </c>
      <c r="T66" s="1">
        <v>0.47</v>
      </c>
      <c r="U66" s="1">
        <v>0.53</v>
      </c>
      <c r="X66" t="s">
        <v>11</v>
      </c>
      <c r="Y66">
        <v>209.3</v>
      </c>
      <c r="Z66">
        <v>2887553</v>
      </c>
      <c r="AA66" s="1">
        <v>0.47</v>
      </c>
      <c r="AB66" s="1">
        <v>0.53</v>
      </c>
    </row>
    <row r="67" spans="2:28" x14ac:dyDescent="0.2">
      <c r="B67" t="s">
        <v>11</v>
      </c>
      <c r="C67" s="2">
        <v>209.3</v>
      </c>
      <c r="D67">
        <v>2887553</v>
      </c>
      <c r="E67" s="1">
        <v>0.47</v>
      </c>
      <c r="F67" s="1">
        <v>0.53</v>
      </c>
      <c r="H67" t="s">
        <v>11</v>
      </c>
      <c r="I67" s="2">
        <v>209.3</v>
      </c>
      <c r="J67" s="3">
        <f t="shared" si="0"/>
        <v>2.887553</v>
      </c>
      <c r="K67" s="1">
        <v>0.47</v>
      </c>
      <c r="L67" s="1">
        <v>0.53</v>
      </c>
      <c r="M67">
        <f t="shared" si="1"/>
        <v>1.35714991</v>
      </c>
      <c r="N67">
        <f t="shared" si="2"/>
        <v>1.5304030900000001</v>
      </c>
      <c r="Q67" t="s">
        <v>12</v>
      </c>
      <c r="R67">
        <v>149.1</v>
      </c>
      <c r="S67">
        <v>2426022</v>
      </c>
      <c r="T67" s="1">
        <v>0.4</v>
      </c>
      <c r="U67" s="1">
        <v>0.6</v>
      </c>
      <c r="X67" t="s">
        <v>12</v>
      </c>
      <c r="Y67">
        <v>149.1</v>
      </c>
      <c r="Z67">
        <v>2426022</v>
      </c>
      <c r="AA67" s="1">
        <v>0.4</v>
      </c>
      <c r="AB67" s="1">
        <v>0.6</v>
      </c>
    </row>
    <row r="68" spans="2:28" x14ac:dyDescent="0.2">
      <c r="B68" t="s">
        <v>12</v>
      </c>
      <c r="C68" s="2">
        <v>149.1</v>
      </c>
      <c r="D68">
        <v>2426022</v>
      </c>
      <c r="E68" s="1">
        <v>0.4</v>
      </c>
      <c r="F68" s="1">
        <v>0.6</v>
      </c>
      <c r="H68" t="s">
        <v>12</v>
      </c>
      <c r="I68" s="2">
        <v>149.1</v>
      </c>
      <c r="J68" s="3">
        <f t="shared" si="0"/>
        <v>2.4260220000000001</v>
      </c>
      <c r="K68" s="1">
        <v>0.4</v>
      </c>
      <c r="L68" s="1">
        <v>0.6</v>
      </c>
      <c r="M68">
        <f t="shared" si="1"/>
        <v>0.97040880000000007</v>
      </c>
      <c r="N68">
        <f t="shared" si="2"/>
        <v>1.4556131999999999</v>
      </c>
      <c r="Q68" t="s">
        <v>13</v>
      </c>
      <c r="R68">
        <v>270</v>
      </c>
      <c r="S68">
        <v>3333149</v>
      </c>
      <c r="T68" s="1">
        <v>0.4</v>
      </c>
      <c r="U68" s="1">
        <v>0.6</v>
      </c>
      <c r="X68" t="s">
        <v>13</v>
      </c>
      <c r="Y68">
        <v>270</v>
      </c>
      <c r="Z68">
        <v>3333149</v>
      </c>
      <c r="AA68" s="1">
        <v>0.4</v>
      </c>
      <c r="AB68" s="1">
        <v>0.6</v>
      </c>
    </row>
    <row r="69" spans="2:28" x14ac:dyDescent="0.2">
      <c r="B69" t="s">
        <v>14</v>
      </c>
      <c r="C69" s="2">
        <v>122.7</v>
      </c>
      <c r="D69">
        <v>1934581</v>
      </c>
      <c r="E69" s="1">
        <v>0.28999999999999998</v>
      </c>
      <c r="F69" s="1">
        <v>0.71</v>
      </c>
      <c r="H69" t="s">
        <v>14</v>
      </c>
      <c r="I69" s="2">
        <v>122.7</v>
      </c>
      <c r="J69" s="3">
        <f t="shared" si="0"/>
        <v>1.9345810000000001</v>
      </c>
      <c r="K69" s="1">
        <v>0.28999999999999998</v>
      </c>
      <c r="L69" s="1">
        <v>0.71</v>
      </c>
      <c r="M69">
        <f t="shared" si="1"/>
        <v>0.56102848999999999</v>
      </c>
      <c r="N69">
        <f t="shared" si="2"/>
        <v>1.3735525100000001</v>
      </c>
      <c r="Q69" t="s">
        <v>14</v>
      </c>
      <c r="R69">
        <v>122.7</v>
      </c>
      <c r="S69">
        <v>1934581</v>
      </c>
      <c r="T69" s="1">
        <v>0.28999999999999998</v>
      </c>
      <c r="U69" s="1">
        <v>0.71</v>
      </c>
      <c r="X69" t="s">
        <v>14</v>
      </c>
      <c r="Y69">
        <v>122.7</v>
      </c>
      <c r="Z69">
        <v>1934581</v>
      </c>
      <c r="AA69" s="1">
        <v>0.28999999999999998</v>
      </c>
      <c r="AB69" s="1">
        <v>0.71</v>
      </c>
    </row>
    <row r="70" spans="2:28" x14ac:dyDescent="0.2">
      <c r="B70" t="s">
        <v>17</v>
      </c>
      <c r="C70" s="2">
        <v>101.6</v>
      </c>
      <c r="D70">
        <v>1360454</v>
      </c>
      <c r="E70" s="1">
        <v>0.26</v>
      </c>
      <c r="F70" s="1">
        <v>0.74</v>
      </c>
      <c r="H70" t="s">
        <v>17</v>
      </c>
      <c r="I70" s="2">
        <v>101.6</v>
      </c>
      <c r="J70" s="3">
        <f t="shared" si="0"/>
        <v>1.3604540000000001</v>
      </c>
      <c r="K70" s="1">
        <v>0.26</v>
      </c>
      <c r="L70" s="1">
        <v>0.74</v>
      </c>
      <c r="M70">
        <f t="shared" si="1"/>
        <v>0.35371804000000001</v>
      </c>
      <c r="N70">
        <f t="shared" si="2"/>
        <v>1.0067359600000001</v>
      </c>
      <c r="Q70" t="s">
        <v>15</v>
      </c>
      <c r="R70">
        <v>516.29999999999995</v>
      </c>
      <c r="S70">
        <v>4313988</v>
      </c>
      <c r="T70" s="1">
        <v>0.31</v>
      </c>
      <c r="U70" s="1">
        <v>0.69</v>
      </c>
      <c r="X70" t="s">
        <v>15</v>
      </c>
      <c r="Y70">
        <v>516.29999999999995</v>
      </c>
      <c r="Z70">
        <v>4313988</v>
      </c>
      <c r="AA70" s="1">
        <v>0.31</v>
      </c>
      <c r="AB70" s="1">
        <v>0.69</v>
      </c>
    </row>
    <row r="71" spans="2:28" x14ac:dyDescent="0.2">
      <c r="B71" t="s">
        <v>7</v>
      </c>
      <c r="C71" s="2">
        <v>84.6</v>
      </c>
      <c r="D71">
        <v>2406137</v>
      </c>
      <c r="E71">
        <v>0.51</v>
      </c>
      <c r="F71">
        <v>0.49</v>
      </c>
      <c r="H71" t="s">
        <v>7</v>
      </c>
      <c r="I71" s="2">
        <v>84.6</v>
      </c>
      <c r="J71" s="3">
        <f t="shared" si="0"/>
        <v>2.4061370000000002</v>
      </c>
      <c r="K71">
        <v>0.51</v>
      </c>
      <c r="L71">
        <v>0.49</v>
      </c>
      <c r="M71">
        <f t="shared" si="1"/>
        <v>1.2271298700000002</v>
      </c>
      <c r="N71">
        <f t="shared" si="2"/>
        <v>1.17900713</v>
      </c>
      <c r="Q71" t="s">
        <v>16</v>
      </c>
      <c r="R71">
        <v>1746.2</v>
      </c>
      <c r="S71">
        <v>12218875</v>
      </c>
      <c r="T71" s="1">
        <v>0.19</v>
      </c>
      <c r="U71" s="1">
        <v>0.81</v>
      </c>
      <c r="X71" t="s">
        <v>16</v>
      </c>
      <c r="Y71">
        <v>1746.2</v>
      </c>
      <c r="Z71">
        <v>12218875</v>
      </c>
      <c r="AA71" s="1">
        <v>0.19</v>
      </c>
      <c r="AB71" s="1">
        <v>0.81</v>
      </c>
    </row>
    <row r="72" spans="2:28" x14ac:dyDescent="0.2">
      <c r="B72" t="s">
        <v>9</v>
      </c>
      <c r="C72" s="2">
        <v>68.900000000000006</v>
      </c>
      <c r="D72">
        <v>1961164</v>
      </c>
      <c r="E72" s="1">
        <v>0.48</v>
      </c>
      <c r="F72" s="1">
        <v>0.52</v>
      </c>
      <c r="H72" t="s">
        <v>9</v>
      </c>
      <c r="I72" s="2">
        <v>68.900000000000006</v>
      </c>
      <c r="J72" s="3">
        <f t="shared" si="0"/>
        <v>1.9611639999999999</v>
      </c>
      <c r="K72" s="1">
        <v>0.48</v>
      </c>
      <c r="L72" s="1">
        <v>0.52</v>
      </c>
      <c r="M72">
        <f t="shared" si="1"/>
        <v>0.94135871999999987</v>
      </c>
      <c r="N72">
        <f t="shared" si="2"/>
        <v>1.0198052799999999</v>
      </c>
      <c r="Q72" t="s">
        <v>17</v>
      </c>
      <c r="R72">
        <v>101.6</v>
      </c>
      <c r="S72">
        <v>1360454</v>
      </c>
      <c r="T72" s="1">
        <v>0.26</v>
      </c>
      <c r="U72" s="1">
        <v>0.74</v>
      </c>
      <c r="X72" t="s">
        <v>17</v>
      </c>
      <c r="Y72">
        <v>101.6</v>
      </c>
      <c r="Z72">
        <v>1360454</v>
      </c>
      <c r="AA72" s="1">
        <v>0.26</v>
      </c>
      <c r="AB72" s="1">
        <v>0.74</v>
      </c>
    </row>
    <row r="73" spans="2:28" x14ac:dyDescent="0.2">
      <c r="B73" t="s">
        <v>8</v>
      </c>
      <c r="C73" s="2">
        <v>49.377000000000002</v>
      </c>
      <c r="D73">
        <v>1709957</v>
      </c>
      <c r="E73" s="1">
        <v>0.54</v>
      </c>
      <c r="F73" s="1">
        <v>0.46</v>
      </c>
      <c r="H73" t="s">
        <v>8</v>
      </c>
      <c r="I73" s="2">
        <v>49.377000000000002</v>
      </c>
      <c r="J73" s="3">
        <f t="shared" si="0"/>
        <v>1.7099569999999999</v>
      </c>
      <c r="K73" s="1">
        <v>0.54</v>
      </c>
      <c r="L73" s="1">
        <v>0.46</v>
      </c>
      <c r="M73">
        <f t="shared" si="1"/>
        <v>0.92337678000000001</v>
      </c>
      <c r="N73">
        <f t="shared" si="2"/>
        <v>0.78658022000000005</v>
      </c>
      <c r="S73">
        <f>SUM(S62:S72)</f>
        <v>35129817</v>
      </c>
      <c r="Z73">
        <f>SUM(Z62:Z72)</f>
        <v>35129817</v>
      </c>
    </row>
    <row r="74" spans="2:28" x14ac:dyDescent="0.2">
      <c r="B74" t="s">
        <v>10</v>
      </c>
      <c r="C74" s="2">
        <v>15.151000000000002</v>
      </c>
      <c r="D74">
        <v>577937</v>
      </c>
      <c r="E74" s="1">
        <v>0.65</v>
      </c>
      <c r="F74" s="1">
        <v>0.35</v>
      </c>
      <c r="H74" t="s">
        <v>10</v>
      </c>
      <c r="I74" s="2">
        <v>15.151000000000002</v>
      </c>
      <c r="J74" s="3">
        <f t="shared" si="0"/>
        <v>0.57793700000000003</v>
      </c>
      <c r="K74" s="1">
        <v>0.65</v>
      </c>
      <c r="L74" s="1">
        <v>0.35</v>
      </c>
      <c r="M74">
        <f t="shared" si="1"/>
        <v>0.37565905000000005</v>
      </c>
      <c r="N74">
        <f t="shared" si="2"/>
        <v>0.20227795000000001</v>
      </c>
    </row>
    <row r="75" spans="2:28" x14ac:dyDescent="0.2">
      <c r="D75">
        <v>35129817</v>
      </c>
      <c r="E75" s="1"/>
      <c r="F75" s="1"/>
      <c r="J75" s="3">
        <f t="shared" si="0"/>
        <v>35.129817000000003</v>
      </c>
      <c r="K75" s="1"/>
      <c r="L75" s="1"/>
      <c r="M75">
        <f>SUM(M65:M74)</f>
        <v>9.380425540000001</v>
      </c>
      <c r="N75">
        <f>SUM(N65:N74)</f>
        <v>13.530516459999999</v>
      </c>
    </row>
    <row r="76" spans="2:28" x14ac:dyDescent="0.2">
      <c r="J76" s="3">
        <f>J75-J64</f>
        <v>22.910942000000002</v>
      </c>
      <c r="M76">
        <f>M75/$J76</f>
        <v>0.40942993701437508</v>
      </c>
      <c r="N76">
        <f>N75/$J76</f>
        <v>0.59057006298562487</v>
      </c>
    </row>
  </sheetData>
  <sortState xmlns:xlrd2="http://schemas.microsoft.com/office/spreadsheetml/2017/richdata2" ref="B64:F74">
    <sortCondition descending="1" ref="C64:C7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Barış Sanlı</dc:creator>
  <cp:lastModifiedBy>Barış Sanlı</cp:lastModifiedBy>
  <dcterms:created xsi:type="dcterms:W3CDTF">2024-10-19T18:28:56Z</dcterms:created>
  <dcterms:modified xsi:type="dcterms:W3CDTF">2024-11-26T06:58:31Z</dcterms:modified>
</cp:coreProperties>
</file>