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E2B7EDB9-4FC7-894A-B40F-ECBAD3725598}" xr6:coauthVersionLast="47" xr6:coauthVersionMax="47" xr10:uidLastSave="{00000000-0000-0000-0000-000000000000}"/>
  <bookViews>
    <workbookView xWindow="0" yWindow="2760" windowWidth="34660" windowHeight="17440" xr2:uid="{21A26040-86A4-FD4F-A88B-D48866F0B1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8" i="1"/>
  <c r="G19" i="1"/>
  <c r="K19" i="1"/>
  <c r="L19" i="1" s="1"/>
  <c r="M19" i="1" s="1"/>
  <c r="G18" i="1"/>
  <c r="K18" i="1"/>
  <c r="L18" i="1" s="1"/>
  <c r="G12" i="1"/>
  <c r="G13" i="1"/>
  <c r="G14" i="1"/>
  <c r="G15" i="1"/>
  <c r="G16" i="1"/>
  <c r="G17" i="1"/>
  <c r="G9" i="1"/>
  <c r="K17" i="1"/>
  <c r="L17" i="1" s="1"/>
  <c r="M17" i="1" s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K12" i="1"/>
  <c r="L12" i="1" s="1"/>
  <c r="M12" i="1" s="1"/>
  <c r="K11" i="1" l="1"/>
  <c r="E10" i="1"/>
  <c r="K10" i="1"/>
  <c r="K9" i="1"/>
  <c r="L9" i="1" s="1"/>
  <c r="M9" i="1" s="1"/>
  <c r="E11" i="1" l="1"/>
  <c r="G11" i="1" s="1"/>
  <c r="G10" i="1"/>
  <c r="L10" i="1"/>
  <c r="M10" i="1" s="1"/>
  <c r="L11" i="1"/>
  <c r="M11" i="1" s="1"/>
</calcChain>
</file>

<file path=xl/sharedStrings.xml><?xml version="1.0" encoding="utf-8"?>
<sst xmlns="http://schemas.openxmlformats.org/spreadsheetml/2006/main" count="28" uniqueCount="28">
  <si>
    <t>tep</t>
  </si>
  <si>
    <t>1toe=41.85 GJ</t>
  </si>
  <si>
    <t>1toe=11.63 MWh</t>
  </si>
  <si>
    <t>Çelik Üretimi</t>
  </si>
  <si>
    <t>1mtoe</t>
  </si>
  <si>
    <t>PJ</t>
  </si>
  <si>
    <t>Entegre Tesis</t>
  </si>
  <si>
    <t>Kömür %</t>
  </si>
  <si>
    <t>Çimento</t>
  </si>
  <si>
    <t>Tekstil-İplik</t>
  </si>
  <si>
    <t>Şeker</t>
  </si>
  <si>
    <t>Cam</t>
  </si>
  <si>
    <t>Seramik</t>
  </si>
  <si>
    <t xml:space="preserve">Kağıt </t>
  </si>
  <si>
    <t>SET</t>
  </si>
  <si>
    <t>Elektrik%</t>
  </si>
  <si>
    <t>Gaz%</t>
  </si>
  <si>
    <t>1GJ=0.277 MWh</t>
  </si>
  <si>
    <t>Üretim
(milyon ton)</t>
  </si>
  <si>
    <t>Enerji Tüketimi
(mtep)</t>
  </si>
  <si>
    <t>Enerji/Ton
(GJ/ton)</t>
  </si>
  <si>
    <t>Emisyon
(ton CO2e)</t>
  </si>
  <si>
    <t>Sektör</t>
  </si>
  <si>
    <t>Elektrikli Ark Ocakları</t>
  </si>
  <si>
    <t>Enerji Tük
PJ</t>
  </si>
  <si>
    <t>Enerji/Ton 
(MWh/Ton)</t>
  </si>
  <si>
    <t>1369 Kamu Binası*</t>
  </si>
  <si>
    <t>477 Ticari Bina*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</si>
</sst>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EE1F0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4" fontId="0" fillId="0" borderId="1" xfId="0" applyNumberFormat="1" applyBorder="1"/>
    <xf numFmtId="9" fontId="0" fillId="0" borderId="1" xfId="1" applyFont="1" applyBorder="1"/>
    <xf numFmtId="164" fontId="0" fillId="3" borderId="1" xfId="0" applyNumberFormat="1" applyFill="1" applyBorder="1"/>
    <xf numFmtId="9" fontId="0" fillId="3" borderId="1" xfId="1" applyFont="1" applyFill="1" applyBorder="1"/>
    <xf numFmtId="0" fontId="0" fillId="4" borderId="2" xfId="0" applyFill="1" applyBorder="1"/>
    <xf numFmtId="0" fontId="0" fillId="4" borderId="2" xfId="0" applyFill="1" applyBorder="1" applyAlignment="1">
      <alignment horizontal="left" indent="2"/>
    </xf>
    <xf numFmtId="164" fontId="0" fillId="0" borderId="3" xfId="0" applyNumberFormat="1" applyBorder="1"/>
    <xf numFmtId="164" fontId="0" fillId="0" borderId="4" xfId="0" applyNumberFormat="1" applyBorder="1"/>
    <xf numFmtId="9" fontId="0" fillId="0" borderId="4" xfId="1" applyFont="1" applyBorder="1"/>
    <xf numFmtId="164" fontId="0" fillId="0" borderId="5" xfId="0" applyNumberFormat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9" fontId="0" fillId="0" borderId="9" xfId="1" applyFont="1" applyBorder="1"/>
    <xf numFmtId="164" fontId="0" fillId="0" borderId="10" xfId="0" applyNumberFormat="1" applyBorder="1"/>
    <xf numFmtId="2" fontId="0" fillId="0" borderId="4" xfId="0" applyNumberFormat="1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0" borderId="9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EE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1D1D-2350-CD47-81E9-3E8FD3F86913}">
  <dimension ref="D2:O19"/>
  <sheetViews>
    <sheetView tabSelected="1" topLeftCell="B4" zoomScale="183" workbookViewId="0">
      <selection activeCell="G22" sqref="G22"/>
    </sheetView>
  </sheetViews>
  <sheetFormatPr baseColWidth="10" defaultRowHeight="16" x14ac:dyDescent="0.2"/>
  <cols>
    <col min="4" max="4" width="19.5" customWidth="1"/>
    <col min="6" max="6" width="13.5" customWidth="1"/>
    <col min="7" max="7" width="12.1640625" customWidth="1"/>
  </cols>
  <sheetData>
    <row r="2" spans="4:15" x14ac:dyDescent="0.2">
      <c r="K2" t="s">
        <v>1</v>
      </c>
      <c r="M2" t="s">
        <v>4</v>
      </c>
      <c r="N2">
        <v>41.85</v>
      </c>
      <c r="O2" t="s">
        <v>5</v>
      </c>
    </row>
    <row r="3" spans="4:15" x14ac:dyDescent="0.2">
      <c r="K3" t="s">
        <v>2</v>
      </c>
    </row>
    <row r="4" spans="4:15" x14ac:dyDescent="0.2">
      <c r="K4" t="s">
        <v>0</v>
      </c>
      <c r="M4" t="s">
        <v>17</v>
      </c>
    </row>
    <row r="7" spans="4:15" ht="24" customHeight="1" x14ac:dyDescent="0.2"/>
    <row r="8" spans="4:15" ht="35" customHeight="1" thickBot="1" x14ac:dyDescent="0.25">
      <c r="D8" s="1" t="s">
        <v>22</v>
      </c>
      <c r="E8" s="1" t="s">
        <v>18</v>
      </c>
      <c r="F8" s="1" t="s">
        <v>19</v>
      </c>
      <c r="G8" s="2" t="s">
        <v>14</v>
      </c>
      <c r="H8" s="2" t="s">
        <v>15</v>
      </c>
      <c r="I8" s="2" t="s">
        <v>16</v>
      </c>
      <c r="J8" s="2" t="s">
        <v>7</v>
      </c>
      <c r="K8" s="1" t="s">
        <v>24</v>
      </c>
      <c r="L8" s="1" t="s">
        <v>20</v>
      </c>
      <c r="M8" s="1" t="s">
        <v>25</v>
      </c>
      <c r="N8" s="1" t="s">
        <v>21</v>
      </c>
    </row>
    <row r="9" spans="4:15" x14ac:dyDescent="0.2">
      <c r="D9" s="7" t="s">
        <v>3</v>
      </c>
      <c r="E9" s="9">
        <v>32.299999999999997</v>
      </c>
      <c r="F9" s="10">
        <v>7.7</v>
      </c>
      <c r="G9" s="21">
        <f>F9/E9</f>
        <v>0.238390092879257</v>
      </c>
      <c r="H9" s="11"/>
      <c r="I9" s="11"/>
      <c r="J9" s="11"/>
      <c r="K9" s="10">
        <f t="shared" ref="K9:K19" si="0">F9*$N$2</f>
        <v>322.245</v>
      </c>
      <c r="L9" s="10">
        <f t="shared" ref="L9:L19" si="1">K9/E9</f>
        <v>9.9766253869969059</v>
      </c>
      <c r="M9" s="10">
        <f>L9*0.2777</f>
        <v>2.7705088699690408</v>
      </c>
      <c r="N9" s="12"/>
    </row>
    <row r="10" spans="4:15" x14ac:dyDescent="0.2">
      <c r="D10" s="8" t="s">
        <v>6</v>
      </c>
      <c r="E10" s="13">
        <f>E9*0.296</f>
        <v>9.5607999999999986</v>
      </c>
      <c r="F10" s="5">
        <v>5.3</v>
      </c>
      <c r="G10" s="22">
        <f t="shared" ref="G10:G19" si="2">F10/E10</f>
        <v>0.55434691657601876</v>
      </c>
      <c r="H10" s="6">
        <v>3.7999999999999999E-2</v>
      </c>
      <c r="I10" s="6">
        <v>8.6999999999999994E-2</v>
      </c>
      <c r="J10" s="6">
        <v>0.874</v>
      </c>
      <c r="K10" s="5">
        <f t="shared" si="0"/>
        <v>221.80500000000001</v>
      </c>
      <c r="L10" s="5">
        <f t="shared" si="1"/>
        <v>23.19941845870639</v>
      </c>
      <c r="M10" s="5">
        <f t="shared" ref="M10:M19" si="3">L10*0.2777</f>
        <v>6.4424785059827645</v>
      </c>
      <c r="N10" s="14">
        <v>2.16</v>
      </c>
    </row>
    <row r="11" spans="4:15" x14ac:dyDescent="0.2">
      <c r="D11" s="8" t="s">
        <v>23</v>
      </c>
      <c r="E11" s="15">
        <f>E9-E10</f>
        <v>22.739199999999997</v>
      </c>
      <c r="F11" s="3">
        <v>2.4</v>
      </c>
      <c r="G11" s="23">
        <f t="shared" si="2"/>
        <v>0.10554461018857304</v>
      </c>
      <c r="H11" s="4">
        <v>0.54600000000000004</v>
      </c>
      <c r="I11" s="4">
        <v>0.32</v>
      </c>
      <c r="J11" s="4">
        <v>0.114</v>
      </c>
      <c r="K11" s="3">
        <f t="shared" si="0"/>
        <v>100.44</v>
      </c>
      <c r="L11" s="3">
        <f t="shared" si="1"/>
        <v>4.4170419363917821</v>
      </c>
      <c r="M11" s="3">
        <f t="shared" si="3"/>
        <v>1.226612545735998</v>
      </c>
      <c r="N11" s="16">
        <v>0.3</v>
      </c>
    </row>
    <row r="12" spans="4:15" x14ac:dyDescent="0.2">
      <c r="D12" s="7" t="s">
        <v>8</v>
      </c>
      <c r="E12" s="13">
        <v>81.400000000000006</v>
      </c>
      <c r="F12" s="5">
        <v>7.11</v>
      </c>
      <c r="G12" s="22">
        <f t="shared" si="2"/>
        <v>8.734643734643735E-2</v>
      </c>
      <c r="H12" s="6">
        <v>0.13</v>
      </c>
      <c r="I12" s="6">
        <v>0.41</v>
      </c>
      <c r="J12" s="6"/>
      <c r="K12" s="5">
        <f t="shared" si="0"/>
        <v>297.55350000000004</v>
      </c>
      <c r="L12" s="5">
        <f t="shared" si="1"/>
        <v>3.6554484029484033</v>
      </c>
      <c r="M12" s="5">
        <f t="shared" si="3"/>
        <v>1.0151180214987716</v>
      </c>
      <c r="N12" s="14">
        <v>0.873</v>
      </c>
    </row>
    <row r="13" spans="4:15" x14ac:dyDescent="0.2">
      <c r="D13" s="8" t="s">
        <v>9</v>
      </c>
      <c r="E13" s="15">
        <v>0.85799999999999998</v>
      </c>
      <c r="F13" s="3">
        <v>0.218</v>
      </c>
      <c r="G13" s="23">
        <f t="shared" si="2"/>
        <v>0.25407925407925408</v>
      </c>
      <c r="H13" s="4">
        <v>0.64</v>
      </c>
      <c r="I13" s="4"/>
      <c r="J13" s="4"/>
      <c r="K13" s="3">
        <f t="shared" si="0"/>
        <v>9.1233000000000004</v>
      </c>
      <c r="L13" s="3">
        <f t="shared" si="1"/>
        <v>10.633216783216785</v>
      </c>
      <c r="M13" s="3">
        <f t="shared" si="3"/>
        <v>2.9528443006993013</v>
      </c>
      <c r="N13" s="16"/>
    </row>
    <row r="14" spans="4:15" x14ac:dyDescent="0.2">
      <c r="D14" s="7" t="s">
        <v>10</v>
      </c>
      <c r="E14" s="13">
        <v>2.97</v>
      </c>
      <c r="F14" s="5">
        <v>0.61699999999999999</v>
      </c>
      <c r="G14" s="22">
        <f t="shared" si="2"/>
        <v>0.20774410774410773</v>
      </c>
      <c r="H14" s="6"/>
      <c r="I14" s="6">
        <v>0.41</v>
      </c>
      <c r="J14" s="6">
        <v>0.48</v>
      </c>
      <c r="K14" s="5">
        <f t="shared" si="0"/>
        <v>25.821450000000002</v>
      </c>
      <c r="L14" s="5">
        <f t="shared" si="1"/>
        <v>8.6940909090909084</v>
      </c>
      <c r="M14" s="5">
        <f t="shared" si="3"/>
        <v>2.4143490454545451</v>
      </c>
      <c r="N14" s="14">
        <v>0.66100000000000003</v>
      </c>
    </row>
    <row r="15" spans="4:15" x14ac:dyDescent="0.2">
      <c r="D15" s="7" t="s">
        <v>11</v>
      </c>
      <c r="E15" s="15">
        <v>4.3</v>
      </c>
      <c r="F15" s="3">
        <v>0.91500000000000004</v>
      </c>
      <c r="G15" s="23">
        <f t="shared" si="2"/>
        <v>0.21279069767441863</v>
      </c>
      <c r="H15" s="4">
        <v>0.13</v>
      </c>
      <c r="I15" s="4">
        <v>0.87</v>
      </c>
      <c r="J15" s="4"/>
      <c r="K15" s="3">
        <f t="shared" si="0"/>
        <v>38.292750000000005</v>
      </c>
      <c r="L15" s="3">
        <f t="shared" si="1"/>
        <v>8.9052906976744204</v>
      </c>
      <c r="M15" s="3">
        <f t="shared" si="3"/>
        <v>2.4729992267441867</v>
      </c>
      <c r="N15" s="16">
        <v>0.71</v>
      </c>
    </row>
    <row r="16" spans="4:15" x14ac:dyDescent="0.2">
      <c r="D16" s="7" t="s">
        <v>12</v>
      </c>
      <c r="E16" s="13">
        <v>3.5</v>
      </c>
      <c r="F16" s="5">
        <v>0.46600000000000003</v>
      </c>
      <c r="G16" s="22">
        <f t="shared" si="2"/>
        <v>0.13314285714285715</v>
      </c>
      <c r="H16" s="6">
        <v>0.14000000000000001</v>
      </c>
      <c r="I16" s="6"/>
      <c r="J16" s="6"/>
      <c r="K16" s="5">
        <f t="shared" si="0"/>
        <v>19.502100000000002</v>
      </c>
      <c r="L16" s="5">
        <f t="shared" si="1"/>
        <v>5.5720285714285724</v>
      </c>
      <c r="M16" s="5">
        <f t="shared" si="3"/>
        <v>1.5473523342857145</v>
      </c>
      <c r="N16" s="14">
        <v>0.36</v>
      </c>
    </row>
    <row r="17" spans="4:14" x14ac:dyDescent="0.2">
      <c r="D17" s="7" t="s">
        <v>13</v>
      </c>
      <c r="E17" s="15">
        <v>1.68</v>
      </c>
      <c r="F17" s="3">
        <v>0.35</v>
      </c>
      <c r="G17" s="23">
        <f t="shared" si="2"/>
        <v>0.20833333333333331</v>
      </c>
      <c r="H17" s="4">
        <v>0.312</v>
      </c>
      <c r="I17" s="4"/>
      <c r="J17" s="4"/>
      <c r="K17" s="3">
        <f t="shared" si="0"/>
        <v>14.647499999999999</v>
      </c>
      <c r="L17" s="3">
        <f t="shared" si="1"/>
        <v>8.71875</v>
      </c>
      <c r="M17" s="3">
        <f t="shared" si="3"/>
        <v>2.4211968750000001</v>
      </c>
      <c r="N17" s="16">
        <v>0.59</v>
      </c>
    </row>
    <row r="18" spans="4:14" x14ac:dyDescent="0.2">
      <c r="D18" s="7" t="s">
        <v>26</v>
      </c>
      <c r="E18" s="13">
        <v>60.3</v>
      </c>
      <c r="F18" s="5">
        <v>1.2</v>
      </c>
      <c r="G18" s="22">
        <f t="shared" si="2"/>
        <v>1.9900497512437811E-2</v>
      </c>
      <c r="H18" s="6">
        <v>0.47</v>
      </c>
      <c r="I18" s="6">
        <v>0.49</v>
      </c>
      <c r="J18" s="6"/>
      <c r="K18" s="5">
        <f t="shared" si="0"/>
        <v>50.22</v>
      </c>
      <c r="L18" s="5">
        <f t="shared" si="1"/>
        <v>0.83283582089552244</v>
      </c>
      <c r="M18" s="5">
        <f t="shared" si="3"/>
        <v>0.23127850746268658</v>
      </c>
      <c r="N18" s="14"/>
    </row>
    <row r="19" spans="4:14" ht="17" thickBot="1" x14ac:dyDescent="0.25">
      <c r="D19" s="7" t="s">
        <v>27</v>
      </c>
      <c r="E19" s="17">
        <v>31.3</v>
      </c>
      <c r="F19" s="18">
        <v>0.41599999999999998</v>
      </c>
      <c r="G19" s="24">
        <f t="shared" si="2"/>
        <v>1.3290734824281149E-2</v>
      </c>
      <c r="H19" s="19">
        <v>0.65</v>
      </c>
      <c r="I19" s="19">
        <v>0.3</v>
      </c>
      <c r="J19" s="19"/>
      <c r="K19" s="18">
        <f t="shared" si="0"/>
        <v>17.409600000000001</v>
      </c>
      <c r="L19" s="18">
        <f t="shared" si="1"/>
        <v>0.55621725239616615</v>
      </c>
      <c r="M19" s="18">
        <f t="shared" si="3"/>
        <v>0.15446153099041535</v>
      </c>
      <c r="N1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2025-01-07T15:24:37Z</dcterms:created>
  <dcterms:modified xsi:type="dcterms:W3CDTF">2025-01-07T17:06:46Z</dcterms:modified>
</cp:coreProperties>
</file>