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s/Documents/calismalar/enerjiistatistiknotları/"/>
    </mc:Choice>
  </mc:AlternateContent>
  <xr:revisionPtr revIDLastSave="0" documentId="13_ncr:1_{BD651810-6F08-0040-8068-E76159D9F1DB}" xr6:coauthVersionLast="47" xr6:coauthVersionMax="47" xr10:uidLastSave="{00000000-0000-0000-0000-000000000000}"/>
  <bookViews>
    <workbookView xWindow="18720" yWindow="3540" windowWidth="27640" windowHeight="16940" xr2:uid="{8132202E-2C3A-954F-AAC6-A723C89EA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" i="1" l="1"/>
  <c r="D19" i="1"/>
  <c r="C19" i="1"/>
  <c r="D11" i="1"/>
  <c r="D21" i="1" s="1"/>
  <c r="H9" i="1"/>
  <c r="H10" i="1"/>
  <c r="H12" i="1"/>
  <c r="H13" i="1"/>
  <c r="H14" i="1"/>
  <c r="H15" i="1"/>
  <c r="H16" i="1"/>
  <c r="H17" i="1"/>
  <c r="H18" i="1"/>
  <c r="H8" i="1"/>
  <c r="G9" i="1"/>
  <c r="G10" i="1"/>
  <c r="G12" i="1"/>
  <c r="G13" i="1"/>
  <c r="G14" i="1"/>
  <c r="G15" i="1"/>
  <c r="G16" i="1"/>
  <c r="G17" i="1"/>
  <c r="G18" i="1"/>
  <c r="G8" i="1"/>
</calcChain>
</file>

<file path=xl/sharedStrings.xml><?xml version="1.0" encoding="utf-8"?>
<sst xmlns="http://schemas.openxmlformats.org/spreadsheetml/2006/main" count="34" uniqueCount="25">
  <si>
    <t>Enerji Arzı</t>
  </si>
  <si>
    <t>Kömür</t>
  </si>
  <si>
    <t>Gaz</t>
  </si>
  <si>
    <t>Petrol</t>
  </si>
  <si>
    <t>Elektrik ve Isı</t>
  </si>
  <si>
    <t>Elektrik</t>
  </si>
  <si>
    <t>Sıvı Yakıtlar</t>
  </si>
  <si>
    <t>Emsiyonlar</t>
  </si>
  <si>
    <t>Toplam</t>
  </si>
  <si>
    <t>Artış</t>
  </si>
  <si>
    <t>Artış %</t>
  </si>
  <si>
    <t>mtce</t>
  </si>
  <si>
    <t>bcm</t>
  </si>
  <si>
    <t>mv/g</t>
  </si>
  <si>
    <t>TWh</t>
  </si>
  <si>
    <t>Exajoule</t>
  </si>
  <si>
    <t>Orj Birim</t>
  </si>
  <si>
    <t>%</t>
  </si>
  <si>
    <t>Orj Birimler</t>
  </si>
  <si>
    <t>EJ</t>
  </si>
  <si>
    <t>Arz</t>
  </si>
  <si>
    <t>Tüketim</t>
  </si>
  <si>
    <t>LNG</t>
  </si>
  <si>
    <t>Mton</t>
  </si>
  <si>
    <t>Elektrik verimliliği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</si>
</sst>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2" applyFont="1"/>
    <xf numFmtId="0" fontId="0" fillId="0" borderId="0" xfId="0" applyAlignment="1">
      <alignment horizontal="left" indent="1"/>
    </xf>
    <xf numFmtId="1" fontId="0" fillId="0" borderId="0" xfId="0" applyNumberFormat="1"/>
    <xf numFmtId="43" fontId="0" fillId="0" borderId="0" xfId="1" applyFont="1"/>
    <xf numFmtId="164" fontId="0" fillId="0" borderId="0" xfId="2" applyNumberFormat="1" applyFont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317500</xdr:colOff>
      <xdr:row>23</xdr:row>
      <xdr:rowOff>76200</xdr:rowOff>
    </xdr:from>
    <xdr:to>
      <xdr:col>8</xdr:col>
      <xdr:colOff>762000</xdr:colOff>
      <xdr:row>37</xdr:row>
      <xdr:rowOff>21492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78BC517-8EEC-2F20-15DC-8C9AC68BD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0" y="4749800"/>
          <a:ext cx="7772400" cy="27900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F2B81-D785-C040-9341-16DF975641E8}">
  <dimension ref="A6:I21"/>
  <sheetViews>
    <sheetView tabSelected="1" workbookViewId="0">
      <selection activeCell="I19" sqref="A6:I19"/>
    </sheetView>
  </sheetViews>
  <sheetFormatPr baseColWidth="10" defaultRowHeight="16" x14ac:dyDescent="0.2"/>
  <cols>
    <col min="2" max="2" width="15" customWidth="1"/>
    <col min="7" max="7" width="14.6640625" bestFit="1" customWidth="1"/>
    <col min="8" max="8" width="12.33203125" bestFit="1" customWidth="1"/>
  </cols>
  <sheetData>
    <row r="6" spans="1:9" x14ac:dyDescent="0.2"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17</v>
      </c>
      <c r="I6" t="s">
        <v>18</v>
      </c>
    </row>
    <row r="7" spans="1:9" x14ac:dyDescent="0.2">
      <c r="C7">
        <v>2022</v>
      </c>
      <c r="D7">
        <v>2023</v>
      </c>
      <c r="E7">
        <v>2022</v>
      </c>
      <c r="F7">
        <v>2023</v>
      </c>
      <c r="G7" t="s">
        <v>9</v>
      </c>
      <c r="H7" t="s">
        <v>10</v>
      </c>
    </row>
    <row r="8" spans="1:9" x14ac:dyDescent="0.2">
      <c r="A8" t="s">
        <v>20</v>
      </c>
      <c r="B8" t="s">
        <v>0</v>
      </c>
      <c r="C8">
        <v>629</v>
      </c>
      <c r="D8">
        <v>642</v>
      </c>
      <c r="G8" s="4">
        <f>D8-C8</f>
        <v>13</v>
      </c>
      <c r="H8" s="5">
        <f>D8/C8-1</f>
        <v>2.0667726550079424E-2</v>
      </c>
      <c r="I8" t="s">
        <v>19</v>
      </c>
    </row>
    <row r="9" spans="1:9" x14ac:dyDescent="0.2">
      <c r="B9" t="s">
        <v>1</v>
      </c>
      <c r="C9">
        <v>169</v>
      </c>
      <c r="D9">
        <v>172</v>
      </c>
      <c r="E9">
        <v>6060</v>
      </c>
      <c r="F9">
        <v>6278</v>
      </c>
      <c r="G9" s="4">
        <f t="shared" ref="G9:G18" si="0">D9-C9</f>
        <v>3</v>
      </c>
      <c r="H9" s="5">
        <f t="shared" ref="H9:H18" si="1">D9/C9-1</f>
        <v>1.7751479289940919E-2</v>
      </c>
      <c r="I9" t="s">
        <v>11</v>
      </c>
    </row>
    <row r="10" spans="1:9" x14ac:dyDescent="0.2">
      <c r="B10" t="s">
        <v>2</v>
      </c>
      <c r="C10">
        <v>137</v>
      </c>
      <c r="D10">
        <v>138</v>
      </c>
      <c r="E10">
        <v>4210</v>
      </c>
      <c r="F10">
        <v>4218</v>
      </c>
      <c r="G10" s="4">
        <f t="shared" si="0"/>
        <v>1</v>
      </c>
      <c r="H10" s="5">
        <f t="shared" si="1"/>
        <v>7.2992700729928028E-3</v>
      </c>
      <c r="I10" t="s">
        <v>12</v>
      </c>
    </row>
    <row r="11" spans="1:9" x14ac:dyDescent="0.2">
      <c r="B11" s="2" t="s">
        <v>22</v>
      </c>
      <c r="D11" s="3">
        <f>F11*0.036</f>
        <v>19.655999999999999</v>
      </c>
      <c r="F11">
        <v>546</v>
      </c>
      <c r="G11" s="4"/>
      <c r="H11" s="5"/>
    </row>
    <row r="12" spans="1:9" x14ac:dyDescent="0.2">
      <c r="B12" t="s">
        <v>3</v>
      </c>
      <c r="C12">
        <v>187</v>
      </c>
      <c r="D12">
        <v>192</v>
      </c>
      <c r="E12">
        <v>97.4</v>
      </c>
      <c r="F12">
        <v>99.2</v>
      </c>
      <c r="G12" s="4">
        <f t="shared" si="0"/>
        <v>5</v>
      </c>
      <c r="H12" s="5">
        <f t="shared" si="1"/>
        <v>2.673796791443861E-2</v>
      </c>
      <c r="I12" t="s">
        <v>13</v>
      </c>
    </row>
    <row r="13" spans="1:9" x14ac:dyDescent="0.2">
      <c r="B13" t="s">
        <v>4</v>
      </c>
      <c r="C13">
        <v>249</v>
      </c>
      <c r="D13">
        <v>255</v>
      </c>
      <c r="G13" s="4">
        <f t="shared" si="0"/>
        <v>6</v>
      </c>
      <c r="H13" s="5">
        <f t="shared" si="1"/>
        <v>2.4096385542168752E-2</v>
      </c>
      <c r="I13" t="s">
        <v>19</v>
      </c>
    </row>
    <row r="14" spans="1:9" x14ac:dyDescent="0.2">
      <c r="A14" t="s">
        <v>21</v>
      </c>
      <c r="B14" t="s">
        <v>5</v>
      </c>
      <c r="C14">
        <v>88</v>
      </c>
      <c r="D14">
        <v>91</v>
      </c>
      <c r="E14">
        <v>29145</v>
      </c>
      <c r="F14">
        <v>29863</v>
      </c>
      <c r="G14" s="4">
        <f t="shared" si="0"/>
        <v>3</v>
      </c>
      <c r="H14" s="5">
        <f t="shared" si="1"/>
        <v>3.4090909090909172E-2</v>
      </c>
      <c r="I14" t="s">
        <v>14</v>
      </c>
    </row>
    <row r="15" spans="1:9" x14ac:dyDescent="0.2">
      <c r="B15" t="s">
        <v>6</v>
      </c>
      <c r="C15">
        <v>173</v>
      </c>
      <c r="D15">
        <v>176</v>
      </c>
      <c r="E15">
        <v>99.3</v>
      </c>
      <c r="F15">
        <v>101.4</v>
      </c>
      <c r="G15" s="4">
        <f t="shared" si="0"/>
        <v>3</v>
      </c>
      <c r="H15" s="5">
        <f t="shared" si="1"/>
        <v>1.7341040462427681E-2</v>
      </c>
      <c r="I15" t="s">
        <v>13</v>
      </c>
    </row>
    <row r="16" spans="1:9" x14ac:dyDescent="0.2">
      <c r="B16" t="s">
        <v>2</v>
      </c>
      <c r="C16">
        <v>72</v>
      </c>
      <c r="D16">
        <v>71</v>
      </c>
      <c r="G16" s="4">
        <f t="shared" si="0"/>
        <v>-1</v>
      </c>
      <c r="H16" s="5">
        <f t="shared" si="1"/>
        <v>-1.388888888888884E-2</v>
      </c>
      <c r="I16" t="s">
        <v>19</v>
      </c>
    </row>
    <row r="17" spans="1:9" x14ac:dyDescent="0.2">
      <c r="B17" t="s">
        <v>1</v>
      </c>
      <c r="C17">
        <v>51</v>
      </c>
      <c r="D17">
        <v>52</v>
      </c>
      <c r="G17" s="4">
        <f t="shared" si="0"/>
        <v>1</v>
      </c>
      <c r="H17" s="5">
        <f t="shared" si="1"/>
        <v>1.9607843137254832E-2</v>
      </c>
      <c r="I17" t="s">
        <v>19</v>
      </c>
    </row>
    <row r="18" spans="1:9" x14ac:dyDescent="0.2">
      <c r="A18" t="s">
        <v>7</v>
      </c>
      <c r="B18" t="s">
        <v>8</v>
      </c>
      <c r="C18">
        <v>37230</v>
      </c>
      <c r="D18">
        <v>37723</v>
      </c>
      <c r="E18">
        <v>37230</v>
      </c>
      <c r="F18">
        <v>37723</v>
      </c>
      <c r="G18" s="4">
        <f t="shared" si="0"/>
        <v>493</v>
      </c>
      <c r="H18" s="5">
        <f t="shared" si="1"/>
        <v>1.3242009132420129E-2</v>
      </c>
      <c r="I18" t="s">
        <v>23</v>
      </c>
    </row>
    <row r="19" spans="1:9" x14ac:dyDescent="0.2">
      <c r="B19" t="s">
        <v>24</v>
      </c>
      <c r="C19" s="1">
        <f>C14/C13</f>
        <v>0.3534136546184739</v>
      </c>
      <c r="D19" s="1">
        <f>D14/D13</f>
        <v>0.35686274509803922</v>
      </c>
    </row>
    <row r="21" spans="1:9" x14ac:dyDescent="0.2">
      <c r="D21">
        <f>D11/D10</f>
        <v>0.14243478260869563</v>
      </c>
      <c r="F21">
        <f>F11/F10</f>
        <v>0.12944523470839261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Sanlı</dc:creator>
  <cp:lastModifiedBy>Barış Sanlı</cp:lastModifiedBy>
  <dcterms:created xsi:type="dcterms:W3CDTF">2024-10-27T18:45:17Z</dcterms:created>
  <dcterms:modified xsi:type="dcterms:W3CDTF">2024-11-26T06:51:40Z</dcterms:modified>
</cp:coreProperties>
</file>