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0D03924A-F932-3C44-B0CE-F77477E2BE63}" xr6:coauthVersionLast="47" xr6:coauthVersionMax="47" xr10:uidLastSave="{00000000-0000-0000-0000-000000000000}"/>
  <bookViews>
    <workbookView xWindow="10360" yWindow="5640" windowWidth="28040" windowHeight="17440" activeTab="1" xr2:uid="{4F754BEC-136F-D643-A099-7A6BFBC2C13B}"/>
  </bookViews>
  <sheets>
    <sheet name="TumArabalar" sheetId="1" r:id="rId1"/>
    <sheet name="TopluTablo" sheetId="2" r:id="rId2"/>
    <sheet name="Sheet3" sheetId="3" r:id="rId3"/>
    <sheet name="Model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4" l="1"/>
  <c r="I44" i="4"/>
  <c r="K36" i="4"/>
  <c r="K37" i="4"/>
  <c r="K38" i="4"/>
  <c r="K39" i="4"/>
  <c r="K40" i="4"/>
  <c r="K41" i="4"/>
  <c r="K42" i="4"/>
  <c r="K43" i="4"/>
  <c r="K35" i="4"/>
  <c r="J36" i="4"/>
  <c r="J37" i="4"/>
  <c r="J38" i="4"/>
  <c r="J39" i="4"/>
  <c r="J40" i="4"/>
  <c r="J41" i="4"/>
  <c r="J42" i="4"/>
  <c r="J43" i="4"/>
  <c r="J35" i="4"/>
  <c r="G9" i="2"/>
  <c r="G10" i="2"/>
  <c r="G11" i="2"/>
  <c r="G12" i="2"/>
  <c r="G13" i="2"/>
  <c r="G14" i="2"/>
  <c r="G15" i="2"/>
  <c r="G16" i="2"/>
  <c r="G17" i="2"/>
  <c r="G18" i="2"/>
  <c r="G8" i="2"/>
</calcChain>
</file>

<file path=xl/sharedStrings.xml><?xml version="1.0" encoding="utf-8"?>
<sst xmlns="http://schemas.openxmlformats.org/spreadsheetml/2006/main" count="127" uniqueCount="61">
  <si>
    <t>Growth 2023-2050</t>
  </si>
  <si>
    <t>OECD Americas</t>
  </si>
  <si>
    <t>OECD Europe</t>
  </si>
  <si>
    <t>OECD Asia-Pacific</t>
  </si>
  <si>
    <t>OECD</t>
  </si>
  <si>
    <t>China</t>
  </si>
  <si>
    <t>India</t>
  </si>
  <si>
    <t>Other Asia</t>
  </si>
  <si>
    <t>Russia</t>
  </si>
  <si>
    <t>Other non-OECD</t>
  </si>
  <si>
    <t>Non-OECD</t>
  </si>
  <si>
    <t>World</t>
  </si>
  <si>
    <t>1,619.3 </t>
  </si>
  <si>
    <t>1,801.9 </t>
  </si>
  <si>
    <t>1,975.0 </t>
  </si>
  <si>
    <t>2,130.1 </t>
  </si>
  <si>
    <t>2,261.7 </t>
  </si>
  <si>
    <t>Ticari araç</t>
  </si>
  <si>
    <t>Araba</t>
  </si>
  <si>
    <t>651.2 </t>
  </si>
  <si>
    <t>Elektrikli araba</t>
  </si>
  <si>
    <t>https://publications.opec.org/woo/chapter/129/2356</t>
  </si>
  <si>
    <t>Binek Araç</t>
  </si>
  <si>
    <t>Ticari Araçlar</t>
  </si>
  <si>
    <t>Elektrikli Arabalar</t>
  </si>
  <si>
    <t>OECD Amerika</t>
  </si>
  <si>
    <t>OECD Avrupa</t>
  </si>
  <si>
    <t>OECD Asya Pasifik</t>
  </si>
  <si>
    <t>Çin</t>
  </si>
  <si>
    <t>Hindistan</t>
  </si>
  <si>
    <t>Diğer Asya</t>
  </si>
  <si>
    <t>Rusya</t>
  </si>
  <si>
    <t>Diğer OECD Dışı</t>
  </si>
  <si>
    <t>OECD Dışı</t>
  </si>
  <si>
    <t>Toplam</t>
  </si>
  <si>
    <t>(milyon)</t>
  </si>
  <si>
    <t>Elektrikli Arabaların Oranı</t>
  </si>
  <si>
    <t>https://x.com/EVCurveFuturist/status/1847961703537074487/photo/1</t>
  </si>
  <si>
    <t>Year</t>
  </si>
  <si>
    <t>BEV Sales</t>
  </si>
  <si>
    <t>Million Units</t>
  </si>
  <si>
    <t>-/+</t>
  </si>
  <si>
    <t>BEV % PHEV Sales PHEV % NEV Sales</t>
  </si>
  <si>
    <t>NEV %</t>
  </si>
  <si>
    <t>ICE Sales</t>
  </si>
  <si>
    <t>ICE %</t>
  </si>
  <si>
    <t>Total Sales</t>
  </si>
  <si>
    <t>BEV %</t>
  </si>
  <si>
    <t>PHEV %</t>
  </si>
  <si>
    <t>Million Units Market Share Market Share Market Share Market Share</t>
  </si>
  <si>
    <t>No1 Seller</t>
  </si>
  <si>
    <t>Overall</t>
  </si>
  <si>
    <t>Toyota Corolla</t>
  </si>
  <si>
    <t>Tesla Model Y</t>
  </si>
  <si>
    <t>2024P</t>
  </si>
  <si>
    <t>Tesla Model</t>
  </si>
  <si>
    <t>Hibritler</t>
  </si>
  <si>
    <t>EA+Hibrit</t>
  </si>
  <si>
    <t>İçten Yanmalı</t>
  </si>
  <si>
    <t>EA Oranı</t>
  </si>
  <si>
    <t>İçten Yanmalı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</si>
</sst>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.5"/>
      <color rgb="FF595959"/>
      <name val="Arial"/>
      <family val="2"/>
    </font>
    <font>
      <b/>
      <sz val="10.5"/>
      <color rgb="FF595959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19</xdr:col>
      <xdr:colOff>482600</xdr:colOff>
      <xdr:row>90</xdr:row>
      <xdr:rowOff>165100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11025431-0C2A-5AAC-C1F6-5C4708845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15341600" cy="1804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7754-0446-BC4B-9C81-D4298B7D1031}">
  <dimension ref="A1:I44"/>
  <sheetViews>
    <sheetView topLeftCell="A14" workbookViewId="0">
      <selection activeCell="C33" sqref="C33:C44"/>
    </sheetView>
  </sheetViews>
  <sheetFormatPr baseColWidth="10" defaultRowHeight="16" x14ac:dyDescent="0.2"/>
  <cols>
    <col min="2" max="2" width="16.6640625" customWidth="1"/>
  </cols>
  <sheetData>
    <row r="1" spans="1:9" x14ac:dyDescent="0.2">
      <c r="A1" t="s">
        <v>21</v>
      </c>
    </row>
    <row r="3" spans="1:9" x14ac:dyDescent="0.2">
      <c r="B3" t="s">
        <v>18</v>
      </c>
    </row>
    <row r="4" spans="1:9" x14ac:dyDescent="0.2">
      <c r="B4" s="1"/>
      <c r="C4" s="1">
        <v>2023</v>
      </c>
      <c r="D4" s="1">
        <v>2030</v>
      </c>
      <c r="E4" s="1">
        <v>2035</v>
      </c>
      <c r="F4" s="1">
        <v>2040</v>
      </c>
      <c r="G4" s="1">
        <v>2045</v>
      </c>
      <c r="H4" s="1">
        <v>2050</v>
      </c>
      <c r="I4" s="1" t="s">
        <v>0</v>
      </c>
    </row>
    <row r="5" spans="1:9" x14ac:dyDescent="0.2">
      <c r="B5" s="2" t="s">
        <v>1</v>
      </c>
      <c r="C5" s="2">
        <v>285.5</v>
      </c>
      <c r="D5" s="2">
        <v>298.89999999999998</v>
      </c>
      <c r="E5" s="2">
        <v>310.89999999999998</v>
      </c>
      <c r="F5" s="2">
        <v>319.2</v>
      </c>
      <c r="G5" s="2">
        <v>322.39999999999998</v>
      </c>
      <c r="H5" s="2">
        <v>322.7</v>
      </c>
      <c r="I5" s="2">
        <v>37.200000000000003</v>
      </c>
    </row>
    <row r="6" spans="1:9" x14ac:dyDescent="0.2">
      <c r="B6" s="2" t="s">
        <v>2</v>
      </c>
      <c r="C6" s="2">
        <v>262.7</v>
      </c>
      <c r="D6" s="2">
        <v>267.3</v>
      </c>
      <c r="E6" s="2">
        <v>270.39999999999998</v>
      </c>
      <c r="F6" s="2">
        <v>273.3</v>
      </c>
      <c r="G6" s="2">
        <v>276.2</v>
      </c>
      <c r="H6" s="2">
        <v>278.89999999999998</v>
      </c>
      <c r="I6" s="2">
        <v>16.2</v>
      </c>
    </row>
    <row r="7" spans="1:9" x14ac:dyDescent="0.2">
      <c r="B7" s="2" t="s">
        <v>3</v>
      </c>
      <c r="C7" s="2">
        <v>112.2</v>
      </c>
      <c r="D7" s="2">
        <v>107.1</v>
      </c>
      <c r="E7" s="2">
        <v>102.9</v>
      </c>
      <c r="F7" s="2">
        <v>98.2</v>
      </c>
      <c r="G7" s="2">
        <v>92.9</v>
      </c>
      <c r="H7" s="2">
        <v>87.3</v>
      </c>
      <c r="I7" s="2">
        <v>-25</v>
      </c>
    </row>
    <row r="8" spans="1:9" x14ac:dyDescent="0.2">
      <c r="B8" s="2" t="s">
        <v>4</v>
      </c>
      <c r="C8" s="2">
        <v>660.4</v>
      </c>
      <c r="D8" s="2">
        <v>673.3</v>
      </c>
      <c r="E8" s="2">
        <v>684.2</v>
      </c>
      <c r="F8" s="2">
        <v>690.7</v>
      </c>
      <c r="G8" s="2">
        <v>691.5</v>
      </c>
      <c r="H8" s="2">
        <v>688.9</v>
      </c>
      <c r="I8" s="2">
        <v>28.4</v>
      </c>
    </row>
    <row r="9" spans="1:9" x14ac:dyDescent="0.2">
      <c r="B9" s="2" t="s">
        <v>5</v>
      </c>
      <c r="C9" s="2">
        <v>314.7</v>
      </c>
      <c r="D9" s="2">
        <v>412.7</v>
      </c>
      <c r="E9" s="2">
        <v>479.5</v>
      </c>
      <c r="F9" s="2">
        <v>525.79999999999995</v>
      </c>
      <c r="G9" s="2">
        <v>546.20000000000005</v>
      </c>
      <c r="H9" s="2">
        <v>539.70000000000005</v>
      </c>
      <c r="I9" s="2">
        <v>225</v>
      </c>
    </row>
    <row r="10" spans="1:9" x14ac:dyDescent="0.2">
      <c r="B10" s="2" t="s">
        <v>6</v>
      </c>
      <c r="C10" s="2">
        <v>48.7</v>
      </c>
      <c r="D10" s="2">
        <v>79.8</v>
      </c>
      <c r="E10" s="2">
        <v>112.7</v>
      </c>
      <c r="F10" s="2">
        <v>153</v>
      </c>
      <c r="G10" s="2">
        <v>197.7</v>
      </c>
      <c r="H10" s="2">
        <v>242.5</v>
      </c>
      <c r="I10" s="2">
        <v>193.8</v>
      </c>
    </row>
    <row r="11" spans="1:9" x14ac:dyDescent="0.2">
      <c r="B11" s="2" t="s">
        <v>7</v>
      </c>
      <c r="C11" s="2">
        <v>91.2</v>
      </c>
      <c r="D11" s="2">
        <v>119.4</v>
      </c>
      <c r="E11" s="2">
        <v>149.6</v>
      </c>
      <c r="F11" s="2">
        <v>184.5</v>
      </c>
      <c r="G11" s="2">
        <v>224.4</v>
      </c>
      <c r="H11" s="2">
        <v>269.89999999999998</v>
      </c>
      <c r="I11" s="2">
        <v>178.8</v>
      </c>
    </row>
    <row r="12" spans="1:9" x14ac:dyDescent="0.2">
      <c r="B12" s="2" t="s">
        <v>8</v>
      </c>
      <c r="C12" s="2">
        <v>38.200000000000003</v>
      </c>
      <c r="D12" s="2">
        <v>38.1</v>
      </c>
      <c r="E12" s="2">
        <v>37.5</v>
      </c>
      <c r="F12" s="2">
        <v>36.6</v>
      </c>
      <c r="G12" s="2">
        <v>35.5</v>
      </c>
      <c r="H12" s="2">
        <v>34.200000000000003</v>
      </c>
      <c r="I12" s="2">
        <v>-4</v>
      </c>
    </row>
    <row r="13" spans="1:9" x14ac:dyDescent="0.2">
      <c r="B13" s="2" t="s">
        <v>9</v>
      </c>
      <c r="C13" s="2">
        <v>248.8</v>
      </c>
      <c r="D13" s="2">
        <v>296.10000000000002</v>
      </c>
      <c r="E13" s="2">
        <v>338.4</v>
      </c>
      <c r="F13" s="2">
        <v>384.4</v>
      </c>
      <c r="G13" s="2">
        <v>434.9</v>
      </c>
      <c r="H13" s="2">
        <v>486.5</v>
      </c>
      <c r="I13" s="2">
        <v>237.6</v>
      </c>
    </row>
    <row r="14" spans="1:9" x14ac:dyDescent="0.2">
      <c r="B14" s="2" t="s">
        <v>10</v>
      </c>
      <c r="C14" s="2">
        <v>741.6</v>
      </c>
      <c r="D14" s="2">
        <v>946</v>
      </c>
      <c r="E14" s="3">
        <v>1117.7</v>
      </c>
      <c r="F14" s="3">
        <v>1284.3</v>
      </c>
      <c r="G14" s="3">
        <v>1438.6</v>
      </c>
      <c r="H14" s="3">
        <v>1572.8</v>
      </c>
      <c r="I14" s="2">
        <v>831.2</v>
      </c>
    </row>
    <row r="15" spans="1:9" x14ac:dyDescent="0.2">
      <c r="B15" s="2" t="s">
        <v>11</v>
      </c>
      <c r="C15" s="2">
        <v>1402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>
        <v>859.7</v>
      </c>
    </row>
    <row r="18" spans="2:9" x14ac:dyDescent="0.2">
      <c r="B18" s="2" t="s">
        <v>17</v>
      </c>
    </row>
    <row r="19" spans="2:9" x14ac:dyDescent="0.2">
      <c r="B19" s="1"/>
      <c r="C19" s="1">
        <v>2023</v>
      </c>
      <c r="D19" s="1">
        <v>2030</v>
      </c>
      <c r="E19" s="1">
        <v>2035</v>
      </c>
      <c r="F19" s="1">
        <v>2040</v>
      </c>
      <c r="G19" s="1">
        <v>2045</v>
      </c>
      <c r="H19" s="1">
        <v>2050</v>
      </c>
      <c r="I19" s="1" t="s">
        <v>0</v>
      </c>
    </row>
    <row r="20" spans="2:9" x14ac:dyDescent="0.2">
      <c r="B20" s="2" t="s">
        <v>1</v>
      </c>
      <c r="C20" s="2">
        <v>41.6</v>
      </c>
      <c r="D20" s="2">
        <v>45.7</v>
      </c>
      <c r="E20" s="2">
        <v>50.9</v>
      </c>
      <c r="F20" s="2">
        <v>56.9</v>
      </c>
      <c r="G20" s="2">
        <v>63.8</v>
      </c>
      <c r="H20" s="2">
        <v>71.7</v>
      </c>
      <c r="I20" s="2">
        <v>30.1</v>
      </c>
    </row>
    <row r="21" spans="2:9" x14ac:dyDescent="0.2">
      <c r="B21" s="2" t="s">
        <v>2</v>
      </c>
      <c r="C21" s="2">
        <v>45.1</v>
      </c>
      <c r="D21" s="2">
        <v>51.4</v>
      </c>
      <c r="E21" s="2">
        <v>57.5</v>
      </c>
      <c r="F21" s="2">
        <v>63.7</v>
      </c>
      <c r="G21" s="2">
        <v>70</v>
      </c>
      <c r="H21" s="2">
        <v>76.400000000000006</v>
      </c>
      <c r="I21" s="2">
        <v>31.3</v>
      </c>
    </row>
    <row r="22" spans="2:9" x14ac:dyDescent="0.2">
      <c r="B22" s="2" t="s">
        <v>3</v>
      </c>
      <c r="C22" s="2">
        <v>25.6</v>
      </c>
      <c r="D22" s="2">
        <v>26.5</v>
      </c>
      <c r="E22" s="2">
        <v>27.5</v>
      </c>
      <c r="F22" s="2">
        <v>28.4</v>
      </c>
      <c r="G22" s="2">
        <v>29.5</v>
      </c>
      <c r="H22" s="2">
        <v>30.7</v>
      </c>
      <c r="I22" s="2">
        <v>5.0999999999999996</v>
      </c>
    </row>
    <row r="23" spans="2:9" x14ac:dyDescent="0.2">
      <c r="B23" s="2" t="s">
        <v>4</v>
      </c>
      <c r="C23" s="2">
        <v>112.2</v>
      </c>
      <c r="D23" s="2">
        <v>123.7</v>
      </c>
      <c r="E23" s="2">
        <v>135.9</v>
      </c>
      <c r="F23" s="2">
        <v>149</v>
      </c>
      <c r="G23" s="2">
        <v>163.19999999999999</v>
      </c>
      <c r="H23" s="2">
        <v>178.8</v>
      </c>
      <c r="I23" s="2">
        <v>66.5</v>
      </c>
    </row>
    <row r="24" spans="2:9" x14ac:dyDescent="0.2">
      <c r="B24" s="2" t="s">
        <v>5</v>
      </c>
      <c r="C24" s="2">
        <v>32.6</v>
      </c>
      <c r="D24" s="2">
        <v>43.5</v>
      </c>
      <c r="E24" s="2">
        <v>53.6</v>
      </c>
      <c r="F24" s="2">
        <v>64.099999999999994</v>
      </c>
      <c r="G24" s="2">
        <v>73.900000000000006</v>
      </c>
      <c r="H24" s="2">
        <v>83.3</v>
      </c>
      <c r="I24" s="2">
        <v>50.8</v>
      </c>
    </row>
    <row r="25" spans="2:9" x14ac:dyDescent="0.2">
      <c r="B25" s="2" t="s">
        <v>6</v>
      </c>
      <c r="C25" s="2">
        <v>21.9</v>
      </c>
      <c r="D25" s="2">
        <v>33.1</v>
      </c>
      <c r="E25" s="2">
        <v>44.3</v>
      </c>
      <c r="F25" s="2">
        <v>59</v>
      </c>
      <c r="G25" s="2">
        <v>75.7</v>
      </c>
      <c r="H25" s="2">
        <v>94.1</v>
      </c>
      <c r="I25" s="2">
        <v>72.099999999999994</v>
      </c>
    </row>
    <row r="26" spans="2:9" x14ac:dyDescent="0.2">
      <c r="B26" s="2" t="s">
        <v>7</v>
      </c>
      <c r="C26" s="2">
        <v>31.8</v>
      </c>
      <c r="D26" s="2">
        <v>42.5</v>
      </c>
      <c r="E26" s="2">
        <v>52.1</v>
      </c>
      <c r="F26" s="2">
        <v>62</v>
      </c>
      <c r="G26" s="2">
        <v>71.8</v>
      </c>
      <c r="H26" s="2">
        <v>81.3</v>
      </c>
      <c r="I26" s="2">
        <v>49.5</v>
      </c>
    </row>
    <row r="27" spans="2:9" x14ac:dyDescent="0.2">
      <c r="B27" s="2" t="s">
        <v>8</v>
      </c>
      <c r="C27" s="2">
        <v>5.8</v>
      </c>
      <c r="D27" s="2">
        <v>6</v>
      </c>
      <c r="E27" s="2">
        <v>6.1</v>
      </c>
      <c r="F27" s="2">
        <v>6.3</v>
      </c>
      <c r="G27" s="2">
        <v>6.4</v>
      </c>
      <c r="H27" s="2">
        <v>6.5</v>
      </c>
      <c r="I27" s="2">
        <v>0.6</v>
      </c>
    </row>
    <row r="28" spans="2:9" x14ac:dyDescent="0.2">
      <c r="B28" s="2" t="s">
        <v>9</v>
      </c>
      <c r="C28" s="2">
        <v>68.099999999999994</v>
      </c>
      <c r="D28" s="2">
        <v>86.2</v>
      </c>
      <c r="E28" s="2">
        <v>105</v>
      </c>
      <c r="F28" s="2">
        <v>128.69999999999999</v>
      </c>
      <c r="G28" s="2">
        <v>156.4</v>
      </c>
      <c r="H28" s="2">
        <v>188.3</v>
      </c>
      <c r="I28" s="2">
        <v>120.2</v>
      </c>
    </row>
    <row r="29" spans="2:9" x14ac:dyDescent="0.2">
      <c r="B29" s="2" t="s">
        <v>10</v>
      </c>
      <c r="C29" s="2">
        <v>160.19999999999999</v>
      </c>
      <c r="D29" s="2">
        <v>211.3</v>
      </c>
      <c r="E29" s="2">
        <v>261.10000000000002</v>
      </c>
      <c r="F29" s="2">
        <v>319.89999999999998</v>
      </c>
      <c r="G29" s="2">
        <v>384.2</v>
      </c>
      <c r="H29" s="2">
        <v>453.4</v>
      </c>
      <c r="I29" s="2">
        <v>293.2</v>
      </c>
    </row>
    <row r="30" spans="2:9" x14ac:dyDescent="0.2">
      <c r="B30" s="2" t="s">
        <v>11</v>
      </c>
      <c r="C30" s="2">
        <v>272.5</v>
      </c>
      <c r="D30" s="2">
        <v>335</v>
      </c>
      <c r="E30" s="2">
        <v>397</v>
      </c>
      <c r="F30" s="2">
        <v>468.9</v>
      </c>
      <c r="G30" s="2">
        <v>547.4</v>
      </c>
      <c r="H30" s="2">
        <v>632.20000000000005</v>
      </c>
      <c r="I30" s="2">
        <v>359.7</v>
      </c>
    </row>
    <row r="32" spans="2:9" x14ac:dyDescent="0.2">
      <c r="B32" s="2" t="s">
        <v>20</v>
      </c>
    </row>
    <row r="33" spans="2:9" x14ac:dyDescent="0.2">
      <c r="B33" s="1"/>
      <c r="C33" s="1">
        <v>2023</v>
      </c>
      <c r="D33" s="1">
        <v>2030</v>
      </c>
      <c r="E33" s="1">
        <v>2035</v>
      </c>
      <c r="F33" s="1">
        <v>2040</v>
      </c>
      <c r="G33" s="1">
        <v>2045</v>
      </c>
      <c r="H33" s="1">
        <v>2050</v>
      </c>
      <c r="I33" s="1" t="s">
        <v>0</v>
      </c>
    </row>
    <row r="34" spans="2:9" x14ac:dyDescent="0.2">
      <c r="B34" s="2" t="s">
        <v>1</v>
      </c>
      <c r="C34" s="2">
        <v>5.6</v>
      </c>
      <c r="D34" s="2">
        <v>29.5</v>
      </c>
      <c r="E34" s="2">
        <v>58.7</v>
      </c>
      <c r="F34" s="2">
        <v>91</v>
      </c>
      <c r="G34" s="2">
        <v>122.5</v>
      </c>
      <c r="H34" s="2">
        <v>141.6</v>
      </c>
      <c r="I34" s="2">
        <v>136</v>
      </c>
    </row>
    <row r="35" spans="2:9" x14ac:dyDescent="0.2">
      <c r="B35" s="2" t="s">
        <v>2</v>
      </c>
      <c r="C35" s="2">
        <v>12.1</v>
      </c>
      <c r="D35" s="2">
        <v>54.3</v>
      </c>
      <c r="E35" s="2">
        <v>86</v>
      </c>
      <c r="F35" s="2">
        <v>108.6</v>
      </c>
      <c r="G35" s="2">
        <v>128.5</v>
      </c>
      <c r="H35" s="2">
        <v>141.1</v>
      </c>
      <c r="I35" s="2">
        <v>129</v>
      </c>
    </row>
    <row r="36" spans="2:9" x14ac:dyDescent="0.2">
      <c r="B36" s="2" t="s">
        <v>3</v>
      </c>
      <c r="C36" s="2">
        <v>0.8</v>
      </c>
      <c r="D36" s="2">
        <v>5.6</v>
      </c>
      <c r="E36" s="2">
        <v>14.2</v>
      </c>
      <c r="F36" s="2">
        <v>24.2</v>
      </c>
      <c r="G36" s="2">
        <v>32.4</v>
      </c>
      <c r="H36" s="2">
        <v>37.5</v>
      </c>
      <c r="I36" s="2">
        <v>36.700000000000003</v>
      </c>
    </row>
    <row r="37" spans="2:9" x14ac:dyDescent="0.2">
      <c r="B37" s="2" t="s">
        <v>4</v>
      </c>
      <c r="C37" s="2">
        <v>18.399999999999999</v>
      </c>
      <c r="D37" s="2">
        <v>89.5</v>
      </c>
      <c r="E37" s="2">
        <v>158.9</v>
      </c>
      <c r="F37" s="2">
        <v>223.9</v>
      </c>
      <c r="G37" s="2">
        <v>283.3</v>
      </c>
      <c r="H37" s="2">
        <v>320.2</v>
      </c>
      <c r="I37" s="2">
        <v>301.8</v>
      </c>
    </row>
    <row r="38" spans="2:9" x14ac:dyDescent="0.2">
      <c r="B38" s="2" t="s">
        <v>5</v>
      </c>
      <c r="C38" s="2">
        <v>21.3</v>
      </c>
      <c r="D38" s="2">
        <v>85</v>
      </c>
      <c r="E38" s="2">
        <v>130.19999999999999</v>
      </c>
      <c r="F38" s="2">
        <v>165.3</v>
      </c>
      <c r="G38" s="2">
        <v>191.7</v>
      </c>
      <c r="H38" s="2">
        <v>208</v>
      </c>
      <c r="I38" s="2">
        <v>186.6</v>
      </c>
    </row>
    <row r="39" spans="2:9" x14ac:dyDescent="0.2">
      <c r="B39" s="2" t="s">
        <v>6</v>
      </c>
      <c r="C39" s="2">
        <v>0.3</v>
      </c>
      <c r="D39" s="2">
        <v>2.7</v>
      </c>
      <c r="E39" s="2">
        <v>7.7</v>
      </c>
      <c r="F39" s="2">
        <v>14.9</v>
      </c>
      <c r="G39" s="2">
        <v>22.6</v>
      </c>
      <c r="H39" s="2">
        <v>31.5</v>
      </c>
      <c r="I39" s="2">
        <v>31.2</v>
      </c>
    </row>
    <row r="40" spans="2:9" x14ac:dyDescent="0.2">
      <c r="B40" s="2" t="s">
        <v>7</v>
      </c>
      <c r="C40" s="2">
        <v>0.4</v>
      </c>
      <c r="D40" s="2">
        <v>5.6</v>
      </c>
      <c r="E40" s="2">
        <v>17</v>
      </c>
      <c r="F40" s="2">
        <v>31.9</v>
      </c>
      <c r="G40" s="2">
        <v>47.3</v>
      </c>
      <c r="H40" s="2">
        <v>62.2</v>
      </c>
      <c r="I40" s="2">
        <v>61.7</v>
      </c>
    </row>
    <row r="41" spans="2:9" x14ac:dyDescent="0.2">
      <c r="B41" s="2" t="s">
        <v>8</v>
      </c>
      <c r="C41" s="2">
        <v>0.1</v>
      </c>
      <c r="D41" s="2">
        <v>0.5</v>
      </c>
      <c r="E41" s="2">
        <v>1.6</v>
      </c>
      <c r="F41" s="2">
        <v>3.3</v>
      </c>
      <c r="G41" s="2">
        <v>5</v>
      </c>
      <c r="H41" s="2">
        <v>6.7</v>
      </c>
      <c r="I41" s="2">
        <v>6.7</v>
      </c>
    </row>
    <row r="42" spans="2:9" x14ac:dyDescent="0.2">
      <c r="B42" s="2" t="s">
        <v>9</v>
      </c>
      <c r="C42" s="2">
        <v>0.3</v>
      </c>
      <c r="D42" s="2">
        <v>3</v>
      </c>
      <c r="E42" s="2">
        <v>10.199999999999999</v>
      </c>
      <c r="F42" s="2">
        <v>22.9</v>
      </c>
      <c r="G42" s="2">
        <v>39.9</v>
      </c>
      <c r="H42" s="2">
        <v>63.4</v>
      </c>
      <c r="I42" s="2">
        <v>63.1</v>
      </c>
    </row>
    <row r="43" spans="2:9" x14ac:dyDescent="0.2">
      <c r="B43" s="2" t="s">
        <v>10</v>
      </c>
      <c r="C43" s="2">
        <v>22.4</v>
      </c>
      <c r="D43" s="2">
        <v>96.8</v>
      </c>
      <c r="E43" s="2">
        <v>166.8</v>
      </c>
      <c r="F43" s="2">
        <v>238.4</v>
      </c>
      <c r="G43" s="2">
        <v>306.5</v>
      </c>
      <c r="H43" s="2">
        <v>371.8</v>
      </c>
      <c r="I43" s="2">
        <v>349.4</v>
      </c>
    </row>
    <row r="44" spans="2:9" x14ac:dyDescent="0.2">
      <c r="B44" s="2" t="s">
        <v>11</v>
      </c>
      <c r="C44" s="2">
        <v>40.9</v>
      </c>
      <c r="D44" s="2">
        <v>186.3</v>
      </c>
      <c r="E44" s="2">
        <v>325.7</v>
      </c>
      <c r="F44" s="2">
        <v>462.2</v>
      </c>
      <c r="G44" s="2">
        <v>589.79999999999995</v>
      </c>
      <c r="H44" s="2">
        <v>692</v>
      </c>
      <c r="I44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0C78-6996-7A43-9EBD-A0EDED5AD7C6}">
  <dimension ref="C7:G18"/>
  <sheetViews>
    <sheetView tabSelected="1" workbookViewId="0">
      <selection activeCell="C7" sqref="C7:G18"/>
    </sheetView>
  </sheetViews>
  <sheetFormatPr baseColWidth="10" defaultRowHeight="16" x14ac:dyDescent="0.2"/>
  <cols>
    <col min="3" max="3" width="19.1640625" customWidth="1"/>
    <col min="4" max="4" width="17" customWidth="1"/>
    <col min="5" max="5" width="18.5" customWidth="1"/>
    <col min="6" max="6" width="18.6640625" customWidth="1"/>
    <col min="7" max="7" width="24.1640625" customWidth="1"/>
  </cols>
  <sheetData>
    <row r="7" spans="3:7" x14ac:dyDescent="0.2">
      <c r="C7" s="1" t="s">
        <v>35</v>
      </c>
      <c r="D7" s="1" t="s">
        <v>22</v>
      </c>
      <c r="E7" s="1" t="s">
        <v>23</v>
      </c>
      <c r="F7" s="1" t="s">
        <v>24</v>
      </c>
      <c r="G7" s="1" t="s">
        <v>36</v>
      </c>
    </row>
    <row r="8" spans="3:7" x14ac:dyDescent="0.2">
      <c r="C8" s="2" t="s">
        <v>25</v>
      </c>
      <c r="D8" s="2">
        <v>285.5</v>
      </c>
      <c r="E8" s="2">
        <v>41.6</v>
      </c>
      <c r="F8" s="2">
        <v>5.6</v>
      </c>
      <c r="G8" s="5">
        <f>F8/D8</f>
        <v>1.9614711033274956E-2</v>
      </c>
    </row>
    <row r="9" spans="3:7" x14ac:dyDescent="0.2">
      <c r="C9" s="2" t="s">
        <v>26</v>
      </c>
      <c r="D9" s="2">
        <v>262.7</v>
      </c>
      <c r="E9" s="2">
        <v>45.1</v>
      </c>
      <c r="F9" s="2">
        <v>12.1</v>
      </c>
      <c r="G9" s="5">
        <f t="shared" ref="G9:G18" si="0">F9/D9</f>
        <v>4.6060144651693946E-2</v>
      </c>
    </row>
    <row r="10" spans="3:7" x14ac:dyDescent="0.2">
      <c r="C10" s="2" t="s">
        <v>27</v>
      </c>
      <c r="D10" s="2">
        <v>112.2</v>
      </c>
      <c r="E10" s="2">
        <v>25.6</v>
      </c>
      <c r="F10" s="2">
        <v>0.8</v>
      </c>
      <c r="G10" s="5">
        <f t="shared" si="0"/>
        <v>7.1301247771836012E-3</v>
      </c>
    </row>
    <row r="11" spans="3:7" x14ac:dyDescent="0.2">
      <c r="C11" s="2" t="s">
        <v>4</v>
      </c>
      <c r="D11" s="2">
        <v>660.4</v>
      </c>
      <c r="E11" s="2">
        <v>112.2</v>
      </c>
      <c r="F11" s="2">
        <v>18.399999999999999</v>
      </c>
      <c r="G11" s="5">
        <f t="shared" si="0"/>
        <v>2.7861901877649909E-2</v>
      </c>
    </row>
    <row r="12" spans="3:7" x14ac:dyDescent="0.2">
      <c r="C12" s="2" t="s">
        <v>28</v>
      </c>
      <c r="D12" s="2">
        <v>314.7</v>
      </c>
      <c r="E12" s="2">
        <v>32.6</v>
      </c>
      <c r="F12" s="2">
        <v>21.3</v>
      </c>
      <c r="G12" s="5">
        <f t="shared" si="0"/>
        <v>6.7683508102955203E-2</v>
      </c>
    </row>
    <row r="13" spans="3:7" x14ac:dyDescent="0.2">
      <c r="C13" s="2" t="s">
        <v>29</v>
      </c>
      <c r="D13" s="2">
        <v>48.7</v>
      </c>
      <c r="E13" s="2">
        <v>21.9</v>
      </c>
      <c r="F13" s="2">
        <v>0.3</v>
      </c>
      <c r="G13" s="5">
        <f t="shared" si="0"/>
        <v>6.1601642710472273E-3</v>
      </c>
    </row>
    <row r="14" spans="3:7" x14ac:dyDescent="0.2">
      <c r="C14" s="2" t="s">
        <v>30</v>
      </c>
      <c r="D14" s="2">
        <v>91.2</v>
      </c>
      <c r="E14" s="2">
        <v>31.8</v>
      </c>
      <c r="F14" s="2">
        <v>0.4</v>
      </c>
      <c r="G14" s="5">
        <f t="shared" si="0"/>
        <v>4.3859649122807015E-3</v>
      </c>
    </row>
    <row r="15" spans="3:7" x14ac:dyDescent="0.2">
      <c r="C15" s="2" t="s">
        <v>31</v>
      </c>
      <c r="D15" s="2">
        <v>38.200000000000003</v>
      </c>
      <c r="E15" s="2">
        <v>5.8</v>
      </c>
      <c r="F15" s="2">
        <v>0.1</v>
      </c>
      <c r="G15" s="5">
        <f t="shared" si="0"/>
        <v>2.617801047120419E-3</v>
      </c>
    </row>
    <row r="16" spans="3:7" x14ac:dyDescent="0.2">
      <c r="C16" s="2" t="s">
        <v>32</v>
      </c>
      <c r="D16" s="2">
        <v>248.8</v>
      </c>
      <c r="E16" s="2">
        <v>68.099999999999994</v>
      </c>
      <c r="F16" s="2">
        <v>0.3</v>
      </c>
      <c r="G16" s="5">
        <f t="shared" si="0"/>
        <v>1.2057877813504822E-3</v>
      </c>
    </row>
    <row r="17" spans="3:7" x14ac:dyDescent="0.2">
      <c r="C17" s="2" t="s">
        <v>33</v>
      </c>
      <c r="D17" s="2">
        <v>741.6</v>
      </c>
      <c r="E17" s="2">
        <v>160.19999999999999</v>
      </c>
      <c r="F17" s="2">
        <v>22.4</v>
      </c>
      <c r="G17" s="5">
        <f t="shared" si="0"/>
        <v>3.0204962243797193E-2</v>
      </c>
    </row>
    <row r="18" spans="3:7" x14ac:dyDescent="0.2">
      <c r="C18" s="2" t="s">
        <v>34</v>
      </c>
      <c r="D18" s="2">
        <v>1402</v>
      </c>
      <c r="E18" s="2">
        <v>272.5</v>
      </c>
      <c r="F18" s="2">
        <v>40.9</v>
      </c>
      <c r="G18" s="5">
        <f t="shared" si="0"/>
        <v>2.9172610556348073E-2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D77B-159C-9641-A368-47E52283872A}">
  <dimension ref="B1"/>
  <sheetViews>
    <sheetView topLeftCell="A55" workbookViewId="0">
      <selection activeCell="B1" sqref="B1"/>
    </sheetView>
  </sheetViews>
  <sheetFormatPr baseColWidth="10" defaultRowHeight="16" x14ac:dyDescent="0.2"/>
  <sheetData>
    <row r="1" spans="2:2" x14ac:dyDescent="0.2">
      <c r="B1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BC0B-5B3A-8648-AAA6-C3677B66ABA2}">
  <dimension ref="C6:Q44"/>
  <sheetViews>
    <sheetView topLeftCell="A14" workbookViewId="0">
      <selection activeCell="P25" sqref="P25"/>
    </sheetView>
  </sheetViews>
  <sheetFormatPr baseColWidth="10" defaultRowHeight="16" x14ac:dyDescent="0.2"/>
  <cols>
    <col min="5" max="5" width="15.6640625" customWidth="1"/>
  </cols>
  <sheetData>
    <row r="6" spans="3:17" x14ac:dyDescent="0.2">
      <c r="C6" s="9" t="s">
        <v>38</v>
      </c>
      <c r="D6" s="6" t="s">
        <v>39</v>
      </c>
      <c r="E6" s="9" t="s">
        <v>41</v>
      </c>
      <c r="F6" s="9" t="s">
        <v>40</v>
      </c>
      <c r="G6" s="6" t="s">
        <v>42</v>
      </c>
      <c r="H6" s="9" t="s">
        <v>40</v>
      </c>
      <c r="I6" s="6" t="s">
        <v>43</v>
      </c>
      <c r="J6" s="6" t="s">
        <v>44</v>
      </c>
      <c r="K6" s="6" t="s">
        <v>45</v>
      </c>
      <c r="L6" s="9" t="s">
        <v>46</v>
      </c>
      <c r="M6" s="9" t="s">
        <v>47</v>
      </c>
      <c r="N6" s="6" t="s">
        <v>48</v>
      </c>
      <c r="O6" s="9" t="s">
        <v>43</v>
      </c>
      <c r="P6" s="9" t="s">
        <v>45</v>
      </c>
      <c r="Q6" s="6" t="s">
        <v>50</v>
      </c>
    </row>
    <row r="7" spans="3:17" x14ac:dyDescent="0.2">
      <c r="C7" s="9"/>
      <c r="D7" s="6" t="s">
        <v>40</v>
      </c>
      <c r="E7" s="9"/>
      <c r="F7" s="9"/>
      <c r="G7" s="6" t="s">
        <v>41</v>
      </c>
      <c r="H7" s="9"/>
      <c r="I7" s="6" t="s">
        <v>41</v>
      </c>
      <c r="J7" s="6" t="s">
        <v>40</v>
      </c>
      <c r="K7" s="6" t="s">
        <v>41</v>
      </c>
      <c r="L7" s="9"/>
      <c r="M7" s="9"/>
      <c r="N7" s="6" t="s">
        <v>49</v>
      </c>
      <c r="O7" s="9"/>
      <c r="P7" s="9"/>
      <c r="Q7" s="6" t="s">
        <v>51</v>
      </c>
    </row>
    <row r="8" spans="3:17" x14ac:dyDescent="0.2">
      <c r="C8" s="6">
        <v>2016</v>
      </c>
      <c r="D8" s="6">
        <v>0.47</v>
      </c>
      <c r="E8" s="7">
        <v>0.3</v>
      </c>
      <c r="F8" s="6">
        <v>0.28999999999999998</v>
      </c>
      <c r="G8" s="7">
        <v>0.24</v>
      </c>
      <c r="H8" s="6">
        <v>0.76</v>
      </c>
      <c r="I8" s="7">
        <v>0.28000000000000003</v>
      </c>
      <c r="J8" s="6">
        <v>68.739999999999995</v>
      </c>
      <c r="K8" s="7">
        <v>0.01</v>
      </c>
      <c r="L8" s="6">
        <v>69.5</v>
      </c>
      <c r="M8" s="8">
        <v>7.0000000000000001E-3</v>
      </c>
      <c r="N8" s="8">
        <v>4.0000000000000001E-3</v>
      </c>
      <c r="O8" s="8">
        <v>1.0999999999999999E-2</v>
      </c>
      <c r="P8" s="8">
        <v>0.98899999999999999</v>
      </c>
      <c r="Q8" s="6" t="s">
        <v>52</v>
      </c>
    </row>
    <row r="9" spans="3:17" x14ac:dyDescent="0.2">
      <c r="C9" s="6">
        <v>2017</v>
      </c>
      <c r="D9" s="6">
        <v>0.76</v>
      </c>
      <c r="E9" s="7">
        <v>0.62</v>
      </c>
      <c r="F9" s="6">
        <v>0.42</v>
      </c>
      <c r="G9" s="7">
        <v>0.45</v>
      </c>
      <c r="H9" s="6">
        <v>1.18</v>
      </c>
      <c r="I9" s="7">
        <v>0.55000000000000004</v>
      </c>
      <c r="J9" s="6">
        <v>72.27</v>
      </c>
      <c r="K9" s="7">
        <v>0.05</v>
      </c>
      <c r="L9" s="6">
        <v>73.45</v>
      </c>
      <c r="M9" s="8">
        <v>1.0999999999999999E-2</v>
      </c>
      <c r="N9" s="8">
        <v>6.0000000000000001E-3</v>
      </c>
      <c r="O9" s="8">
        <v>1.6E-2</v>
      </c>
      <c r="P9" s="8">
        <v>0.98399999999999999</v>
      </c>
      <c r="Q9" s="6" t="s">
        <v>52</v>
      </c>
    </row>
    <row r="10" spans="3:17" x14ac:dyDescent="0.2">
      <c r="C10" s="6">
        <v>2018</v>
      </c>
      <c r="D10" s="6">
        <v>1.4</v>
      </c>
      <c r="E10" s="7">
        <v>0.84</v>
      </c>
      <c r="F10" s="6">
        <v>0.66</v>
      </c>
      <c r="G10" s="7">
        <v>0.56999999999999995</v>
      </c>
      <c r="H10" s="6">
        <v>2.06</v>
      </c>
      <c r="I10" s="7">
        <v>0.75</v>
      </c>
      <c r="J10" s="6">
        <v>68.44</v>
      </c>
      <c r="K10" s="7">
        <v>-0.05</v>
      </c>
      <c r="L10" s="6">
        <v>70.5</v>
      </c>
      <c r="M10" s="8">
        <v>2.1999999999999999E-2</v>
      </c>
      <c r="N10" s="8">
        <v>8.9999999999999993E-3</v>
      </c>
      <c r="O10" s="8">
        <v>2.9000000000000001E-2</v>
      </c>
      <c r="P10" s="8">
        <v>0.97099999999999997</v>
      </c>
      <c r="Q10" s="6" t="s">
        <v>52</v>
      </c>
    </row>
    <row r="11" spans="3:17" x14ac:dyDescent="0.2">
      <c r="C11" s="6">
        <v>2019</v>
      </c>
      <c r="D11" s="6">
        <v>1.5</v>
      </c>
      <c r="E11" s="7">
        <v>7.0000000000000007E-2</v>
      </c>
      <c r="F11" s="6">
        <v>0.57999999999999996</v>
      </c>
      <c r="G11" s="7">
        <v>-0.12</v>
      </c>
      <c r="H11" s="6">
        <v>2.08</v>
      </c>
      <c r="I11" s="7">
        <v>0.01</v>
      </c>
      <c r="J11" s="6">
        <v>62.72</v>
      </c>
      <c r="K11" s="7">
        <v>-0.08</v>
      </c>
      <c r="L11" s="6">
        <v>64.8</v>
      </c>
      <c r="M11" s="8">
        <v>2.5000000000000001E-2</v>
      </c>
      <c r="N11" s="8">
        <v>8.9999999999999993E-3</v>
      </c>
      <c r="O11" s="8">
        <v>3.2000000000000001E-2</v>
      </c>
      <c r="P11" s="8">
        <v>0.96799999999999997</v>
      </c>
      <c r="Q11" s="6" t="s">
        <v>52</v>
      </c>
    </row>
    <row r="12" spans="3:17" x14ac:dyDescent="0.2">
      <c r="C12" s="6">
        <v>2020</v>
      </c>
      <c r="D12" s="6">
        <v>2</v>
      </c>
      <c r="E12" s="7">
        <v>0.33</v>
      </c>
      <c r="F12" s="6">
        <v>0.98</v>
      </c>
      <c r="G12" s="7">
        <v>0.69</v>
      </c>
      <c r="H12" s="6">
        <v>2.98</v>
      </c>
      <c r="I12" s="7">
        <v>0.43</v>
      </c>
      <c r="J12" s="6">
        <v>51.76</v>
      </c>
      <c r="K12" s="7">
        <v>-0.17</v>
      </c>
      <c r="L12" s="6">
        <v>54.74</v>
      </c>
      <c r="M12" s="8">
        <v>0.04</v>
      </c>
      <c r="N12" s="8">
        <v>1.7999999999999999E-2</v>
      </c>
      <c r="O12" s="8">
        <v>5.3999999999999999E-2</v>
      </c>
      <c r="P12" s="8">
        <v>0.94599999999999995</v>
      </c>
      <c r="Q12" s="6" t="s">
        <v>52</v>
      </c>
    </row>
    <row r="13" spans="3:17" x14ac:dyDescent="0.2">
      <c r="C13" s="6">
        <v>2021</v>
      </c>
      <c r="D13" s="6">
        <v>4.7</v>
      </c>
      <c r="E13" s="7">
        <v>1.35</v>
      </c>
      <c r="F13" s="6">
        <v>1.9</v>
      </c>
      <c r="G13" s="7">
        <v>0.94</v>
      </c>
      <c r="H13" s="6">
        <v>6.6</v>
      </c>
      <c r="I13" s="7">
        <v>1.21</v>
      </c>
      <c r="J13" s="6">
        <v>50.67</v>
      </c>
      <c r="K13" s="7">
        <v>-0.02</v>
      </c>
      <c r="L13" s="6">
        <v>57.27</v>
      </c>
      <c r="M13" s="8">
        <v>0.09</v>
      </c>
      <c r="N13" s="8">
        <v>3.3000000000000002E-2</v>
      </c>
      <c r="O13" s="8">
        <v>0.115</v>
      </c>
      <c r="P13" s="8">
        <v>0.88500000000000001</v>
      </c>
      <c r="Q13" s="6" t="s">
        <v>52</v>
      </c>
    </row>
    <row r="14" spans="3:17" x14ac:dyDescent="0.2">
      <c r="C14" s="6">
        <v>2022</v>
      </c>
      <c r="D14" s="6">
        <v>7.3</v>
      </c>
      <c r="E14" s="7">
        <v>0.55000000000000004</v>
      </c>
      <c r="F14" s="6">
        <v>2.9</v>
      </c>
      <c r="G14" s="7">
        <v>0.53</v>
      </c>
      <c r="H14" s="6">
        <v>10.199999999999999</v>
      </c>
      <c r="I14" s="7">
        <v>0.55000000000000004</v>
      </c>
      <c r="J14" s="6">
        <v>48.44</v>
      </c>
      <c r="K14" s="7">
        <v>-0.04</v>
      </c>
      <c r="L14" s="6">
        <v>58.64</v>
      </c>
      <c r="M14" s="8">
        <v>0.124</v>
      </c>
      <c r="N14" s="8">
        <v>4.9000000000000002E-2</v>
      </c>
      <c r="O14" s="8">
        <v>0.17399999999999999</v>
      </c>
      <c r="P14" s="8">
        <v>0.82599999999999996</v>
      </c>
      <c r="Q14" s="6" t="s">
        <v>52</v>
      </c>
    </row>
    <row r="15" spans="3:17" x14ac:dyDescent="0.2">
      <c r="C15" s="6">
        <v>2023</v>
      </c>
      <c r="D15" s="6">
        <v>9.5</v>
      </c>
      <c r="E15" s="7">
        <v>0.3</v>
      </c>
      <c r="F15" s="6">
        <v>4.3</v>
      </c>
      <c r="G15" s="7">
        <v>0.48</v>
      </c>
      <c r="H15" s="6">
        <v>13.8</v>
      </c>
      <c r="I15" s="7">
        <v>0.35</v>
      </c>
      <c r="J15" s="6">
        <v>51.47</v>
      </c>
      <c r="K15" s="7">
        <v>0.06</v>
      </c>
      <c r="L15" s="6">
        <v>65.27</v>
      </c>
      <c r="M15" s="8">
        <v>0.14599999999999999</v>
      </c>
      <c r="N15" s="8">
        <v>6.6000000000000003E-2</v>
      </c>
      <c r="O15" s="8">
        <v>0.21099999999999999</v>
      </c>
      <c r="P15" s="8">
        <v>0.78900000000000003</v>
      </c>
      <c r="Q15" s="6" t="s">
        <v>53</v>
      </c>
    </row>
    <row r="16" spans="3:17" x14ac:dyDescent="0.2">
      <c r="C16" s="6" t="s">
        <v>54</v>
      </c>
      <c r="D16" s="6">
        <v>12.35</v>
      </c>
      <c r="E16" s="7">
        <v>0.3</v>
      </c>
      <c r="F16" s="6">
        <v>4.95</v>
      </c>
      <c r="G16" s="7">
        <v>0.15</v>
      </c>
      <c r="H16" s="6">
        <v>17.3</v>
      </c>
      <c r="I16" s="7">
        <v>0.25</v>
      </c>
      <c r="J16" s="6">
        <v>41.69</v>
      </c>
      <c r="K16" s="7">
        <v>-0.15</v>
      </c>
      <c r="L16" s="6">
        <v>58.99</v>
      </c>
      <c r="M16" s="8">
        <v>0.20899999999999999</v>
      </c>
      <c r="N16" s="8">
        <v>8.4000000000000005E-2</v>
      </c>
      <c r="O16" s="8">
        <v>0.29299999999999998</v>
      </c>
      <c r="P16" s="8">
        <v>0.70699999999999996</v>
      </c>
      <c r="Q16" s="6" t="s">
        <v>55</v>
      </c>
    </row>
    <row r="20" spans="3:16" x14ac:dyDescent="0.2">
      <c r="C20" s="9" t="s">
        <v>38</v>
      </c>
      <c r="D20" s="6" t="s">
        <v>39</v>
      </c>
      <c r="E20" s="9" t="s">
        <v>40</v>
      </c>
      <c r="F20" s="9" t="s">
        <v>40</v>
      </c>
      <c r="G20" s="6" t="s">
        <v>44</v>
      </c>
      <c r="H20" s="9" t="s">
        <v>46</v>
      </c>
      <c r="I20" s="9" t="s">
        <v>47</v>
      </c>
      <c r="J20" s="6" t="s">
        <v>48</v>
      </c>
      <c r="K20" s="9" t="s">
        <v>43</v>
      </c>
      <c r="L20" s="9" t="s">
        <v>45</v>
      </c>
      <c r="M20" s="6" t="s">
        <v>50</v>
      </c>
    </row>
    <row r="21" spans="3:16" x14ac:dyDescent="0.2">
      <c r="C21" s="9"/>
      <c r="D21" s="6" t="s">
        <v>40</v>
      </c>
      <c r="E21" s="9"/>
      <c r="F21" s="9"/>
      <c r="G21" s="6" t="s">
        <v>40</v>
      </c>
      <c r="H21" s="9"/>
      <c r="I21" s="9"/>
      <c r="J21" s="6" t="s">
        <v>49</v>
      </c>
      <c r="K21" s="9"/>
      <c r="L21" s="9"/>
      <c r="M21" s="6" t="s">
        <v>51</v>
      </c>
    </row>
    <row r="22" spans="3:16" x14ac:dyDescent="0.2">
      <c r="C22" s="6">
        <v>2016</v>
      </c>
      <c r="D22" s="6">
        <v>0.47</v>
      </c>
      <c r="E22" s="6">
        <v>0.28999999999999998</v>
      </c>
      <c r="F22" s="6">
        <v>0.76</v>
      </c>
      <c r="G22" s="6">
        <v>68.739999999999995</v>
      </c>
      <c r="H22" s="6">
        <v>69.5</v>
      </c>
      <c r="I22" s="8">
        <v>7.0000000000000001E-3</v>
      </c>
      <c r="J22" s="8">
        <v>4.0000000000000001E-3</v>
      </c>
      <c r="K22" s="8">
        <v>1.0999999999999999E-2</v>
      </c>
      <c r="L22" s="8">
        <v>0.98899999999999999</v>
      </c>
      <c r="M22" s="6" t="s">
        <v>52</v>
      </c>
    </row>
    <row r="23" spans="3:16" x14ac:dyDescent="0.2">
      <c r="C23" s="6">
        <v>2017</v>
      </c>
      <c r="D23" s="6">
        <v>0.76</v>
      </c>
      <c r="E23" s="6">
        <v>0.42</v>
      </c>
      <c r="F23" s="6">
        <v>1.18</v>
      </c>
      <c r="G23" s="6">
        <v>72.27</v>
      </c>
      <c r="H23" s="6">
        <v>73.45</v>
      </c>
      <c r="I23" s="8">
        <v>1.0999999999999999E-2</v>
      </c>
      <c r="J23" s="8">
        <v>6.0000000000000001E-3</v>
      </c>
      <c r="K23" s="8">
        <v>1.6E-2</v>
      </c>
      <c r="L23" s="8">
        <v>0.98399999999999999</v>
      </c>
      <c r="M23" s="6" t="s">
        <v>52</v>
      </c>
    </row>
    <row r="24" spans="3:16" x14ac:dyDescent="0.2">
      <c r="C24" s="6">
        <v>2018</v>
      </c>
      <c r="D24" s="6">
        <v>1.4</v>
      </c>
      <c r="E24" s="6">
        <v>0.66</v>
      </c>
      <c r="F24" s="6">
        <v>2.06</v>
      </c>
      <c r="G24" s="6">
        <v>68.44</v>
      </c>
      <c r="H24" s="6">
        <v>70.5</v>
      </c>
      <c r="I24" s="8">
        <v>2.1999999999999999E-2</v>
      </c>
      <c r="J24" s="8">
        <v>8.9999999999999993E-3</v>
      </c>
      <c r="K24" s="8">
        <v>2.9000000000000001E-2</v>
      </c>
      <c r="L24" s="8">
        <v>0.97099999999999997</v>
      </c>
      <c r="M24" s="6" t="s">
        <v>52</v>
      </c>
      <c r="P24">
        <f>1402/63.7</f>
        <v>22.009419152276294</v>
      </c>
    </row>
    <row r="25" spans="3:16" x14ac:dyDescent="0.2">
      <c r="C25" s="6">
        <v>2019</v>
      </c>
      <c r="D25" s="6">
        <v>1.5</v>
      </c>
      <c r="E25" s="6">
        <v>0.57999999999999996</v>
      </c>
      <c r="F25" s="6">
        <v>2.08</v>
      </c>
      <c r="G25" s="6">
        <v>62.72</v>
      </c>
      <c r="H25" s="6">
        <v>64.8</v>
      </c>
      <c r="I25" s="8">
        <v>2.5000000000000001E-2</v>
      </c>
      <c r="J25" s="8">
        <v>8.9999999999999993E-3</v>
      </c>
      <c r="K25" s="8">
        <v>3.2000000000000001E-2</v>
      </c>
      <c r="L25" s="8">
        <v>0.96799999999999997</v>
      </c>
      <c r="M25" s="6" t="s">
        <v>52</v>
      </c>
    </row>
    <row r="26" spans="3:16" x14ac:dyDescent="0.2">
      <c r="C26" s="6">
        <v>2020</v>
      </c>
      <c r="D26" s="6">
        <v>2</v>
      </c>
      <c r="E26" s="6">
        <v>0.98</v>
      </c>
      <c r="F26" s="6">
        <v>2.98</v>
      </c>
      <c r="G26" s="6">
        <v>51.76</v>
      </c>
      <c r="H26" s="6">
        <v>54.74</v>
      </c>
      <c r="I26" s="8">
        <v>0.04</v>
      </c>
      <c r="J26" s="8">
        <v>1.7999999999999999E-2</v>
      </c>
      <c r="K26" s="8">
        <v>5.3999999999999999E-2</v>
      </c>
      <c r="L26" s="8">
        <v>0.94599999999999995</v>
      </c>
      <c r="M26" s="6" t="s">
        <v>52</v>
      </c>
    </row>
    <row r="27" spans="3:16" x14ac:dyDescent="0.2">
      <c r="C27" s="6">
        <v>2021</v>
      </c>
      <c r="D27" s="6">
        <v>4.7</v>
      </c>
      <c r="E27" s="6">
        <v>1.9</v>
      </c>
      <c r="F27" s="6">
        <v>6.6</v>
      </c>
      <c r="G27" s="6">
        <v>50.67</v>
      </c>
      <c r="H27" s="6">
        <v>57.27</v>
      </c>
      <c r="I27" s="8">
        <v>0.09</v>
      </c>
      <c r="J27" s="8">
        <v>3.3000000000000002E-2</v>
      </c>
      <c r="K27" s="8">
        <v>0.115</v>
      </c>
      <c r="L27" s="8">
        <v>0.88500000000000001</v>
      </c>
      <c r="M27" s="6" t="s">
        <v>52</v>
      </c>
    </row>
    <row r="28" spans="3:16" x14ac:dyDescent="0.2">
      <c r="C28" s="6">
        <v>2022</v>
      </c>
      <c r="D28" s="6">
        <v>7.3</v>
      </c>
      <c r="E28" s="6">
        <v>2.9</v>
      </c>
      <c r="F28" s="6">
        <v>10.199999999999999</v>
      </c>
      <c r="G28" s="6">
        <v>48.44</v>
      </c>
      <c r="H28" s="6">
        <v>58.64</v>
      </c>
      <c r="I28" s="8">
        <v>0.124</v>
      </c>
      <c r="J28" s="8">
        <v>4.9000000000000002E-2</v>
      </c>
      <c r="K28" s="8">
        <v>0.17399999999999999</v>
      </c>
      <c r="L28" s="8">
        <v>0.82599999999999996</v>
      </c>
      <c r="M28" s="6" t="s">
        <v>52</v>
      </c>
    </row>
    <row r="29" spans="3:16" x14ac:dyDescent="0.2">
      <c r="C29" s="6">
        <v>2023</v>
      </c>
      <c r="D29" s="6">
        <v>9.5</v>
      </c>
      <c r="E29" s="6">
        <v>4.3</v>
      </c>
      <c r="F29" s="6">
        <v>13.8</v>
      </c>
      <c r="G29" s="6">
        <v>51.47</v>
      </c>
      <c r="H29" s="6">
        <v>65.27</v>
      </c>
      <c r="I29" s="8">
        <v>0.14599999999999999</v>
      </c>
      <c r="J29" s="8">
        <v>6.6000000000000003E-2</v>
      </c>
      <c r="K29" s="8">
        <v>0.21099999999999999</v>
      </c>
      <c r="L29" s="8">
        <v>0.78900000000000003</v>
      </c>
      <c r="M29" s="6" t="s">
        <v>53</v>
      </c>
    </row>
    <row r="30" spans="3:16" x14ac:dyDescent="0.2">
      <c r="C30" s="6" t="s">
        <v>54</v>
      </c>
      <c r="D30" s="6">
        <v>12.35</v>
      </c>
      <c r="E30" s="6">
        <v>4.95</v>
      </c>
      <c r="F30" s="6">
        <v>17.3</v>
      </c>
      <c r="G30" s="6">
        <v>41.69</v>
      </c>
      <c r="H30" s="6">
        <v>58.99</v>
      </c>
      <c r="I30" s="8">
        <v>0.20899999999999999</v>
      </c>
      <c r="J30" s="8">
        <v>8.4000000000000005E-2</v>
      </c>
      <c r="K30" s="8">
        <v>0.29299999999999998</v>
      </c>
      <c r="L30" s="8">
        <v>0.70699999999999996</v>
      </c>
      <c r="M30" s="6" t="s">
        <v>55</v>
      </c>
    </row>
    <row r="34" spans="4:11" x14ac:dyDescent="0.2">
      <c r="E34" t="s">
        <v>24</v>
      </c>
      <c r="F34" t="s">
        <v>56</v>
      </c>
      <c r="G34" t="s">
        <v>57</v>
      </c>
      <c r="H34" t="s">
        <v>58</v>
      </c>
      <c r="I34" t="s">
        <v>34</v>
      </c>
      <c r="J34" t="s">
        <v>59</v>
      </c>
      <c r="K34" t="s">
        <v>60</v>
      </c>
    </row>
    <row r="35" spans="4:11" x14ac:dyDescent="0.2">
      <c r="D35" s="6">
        <v>2016</v>
      </c>
      <c r="E35" s="6">
        <v>0.47</v>
      </c>
      <c r="F35" s="6">
        <v>0.28999999999999998</v>
      </c>
      <c r="G35" s="6">
        <v>0.76</v>
      </c>
      <c r="H35" s="6">
        <v>68.739999999999995</v>
      </c>
      <c r="I35" s="6">
        <v>69.5</v>
      </c>
      <c r="J35" s="5">
        <f>E35/I35</f>
        <v>6.7625899280575538E-3</v>
      </c>
      <c r="K35" s="4">
        <f>H35/I35</f>
        <v>0.98906474820143875</v>
      </c>
    </row>
    <row r="36" spans="4:11" x14ac:dyDescent="0.2">
      <c r="D36" s="6">
        <v>2017</v>
      </c>
      <c r="E36" s="6">
        <v>0.76</v>
      </c>
      <c r="F36" s="6">
        <v>0.42</v>
      </c>
      <c r="G36" s="6">
        <v>1.18</v>
      </c>
      <c r="H36" s="6">
        <v>72.27</v>
      </c>
      <c r="I36" s="6">
        <v>73.45</v>
      </c>
      <c r="J36" s="5">
        <f t="shared" ref="J36:J43" si="0">E36/I36</f>
        <v>1.0347174948944861E-2</v>
      </c>
      <c r="K36" s="4">
        <f t="shared" ref="K36:K43" si="1">H36/I36</f>
        <v>0.98393464942137498</v>
      </c>
    </row>
    <row r="37" spans="4:11" x14ac:dyDescent="0.2">
      <c r="D37" s="6">
        <v>2018</v>
      </c>
      <c r="E37" s="6">
        <v>1.4</v>
      </c>
      <c r="F37" s="6">
        <v>0.66</v>
      </c>
      <c r="G37" s="6">
        <v>2.06</v>
      </c>
      <c r="H37" s="6">
        <v>68.44</v>
      </c>
      <c r="I37" s="6">
        <v>70.5</v>
      </c>
      <c r="J37" s="5">
        <f t="shared" si="0"/>
        <v>1.9858156028368792E-2</v>
      </c>
      <c r="K37" s="4">
        <f t="shared" si="1"/>
        <v>0.97078014184397154</v>
      </c>
    </row>
    <row r="38" spans="4:11" x14ac:dyDescent="0.2">
      <c r="D38" s="6">
        <v>2019</v>
      </c>
      <c r="E38" s="6">
        <v>1.5</v>
      </c>
      <c r="F38" s="6">
        <v>0.57999999999999996</v>
      </c>
      <c r="G38" s="6">
        <v>2.08</v>
      </c>
      <c r="H38" s="6">
        <v>62.72</v>
      </c>
      <c r="I38" s="6">
        <v>64.8</v>
      </c>
      <c r="J38" s="5">
        <f t="shared" si="0"/>
        <v>2.314814814814815E-2</v>
      </c>
      <c r="K38" s="4">
        <f t="shared" si="1"/>
        <v>0.96790123456790123</v>
      </c>
    </row>
    <row r="39" spans="4:11" x14ac:dyDescent="0.2">
      <c r="D39" s="6">
        <v>2020</v>
      </c>
      <c r="E39" s="6">
        <v>2</v>
      </c>
      <c r="F39" s="6">
        <v>0.98</v>
      </c>
      <c r="G39" s="6">
        <v>2.98</v>
      </c>
      <c r="H39" s="6">
        <v>51.76</v>
      </c>
      <c r="I39" s="6">
        <v>54.74</v>
      </c>
      <c r="J39" s="5">
        <f t="shared" si="0"/>
        <v>3.653635367190354E-2</v>
      </c>
      <c r="K39" s="4">
        <f t="shared" si="1"/>
        <v>0.94556083302886362</v>
      </c>
    </row>
    <row r="40" spans="4:11" x14ac:dyDescent="0.2">
      <c r="D40" s="6">
        <v>2021</v>
      </c>
      <c r="E40" s="6">
        <v>4.7</v>
      </c>
      <c r="F40" s="6">
        <v>1.9</v>
      </c>
      <c r="G40" s="6">
        <v>6.6</v>
      </c>
      <c r="H40" s="6">
        <v>50.67</v>
      </c>
      <c r="I40" s="6">
        <v>57.27</v>
      </c>
      <c r="J40" s="5">
        <f t="shared" si="0"/>
        <v>8.20674000349223E-2</v>
      </c>
      <c r="K40" s="4">
        <f t="shared" si="1"/>
        <v>0.88475641697223673</v>
      </c>
    </row>
    <row r="41" spans="4:11" x14ac:dyDescent="0.2">
      <c r="D41" s="6">
        <v>2022</v>
      </c>
      <c r="E41" s="6">
        <v>7.3</v>
      </c>
      <c r="F41" s="6">
        <v>2.9</v>
      </c>
      <c r="G41" s="6">
        <v>10.199999999999999</v>
      </c>
      <c r="H41" s="6">
        <v>48.44</v>
      </c>
      <c r="I41" s="6">
        <v>58.64</v>
      </c>
      <c r="J41" s="5">
        <f t="shared" si="0"/>
        <v>0.12448840381991814</v>
      </c>
      <c r="K41" s="4">
        <f t="shared" si="1"/>
        <v>0.82605729877216916</v>
      </c>
    </row>
    <row r="42" spans="4:11" x14ac:dyDescent="0.2">
      <c r="D42" s="6">
        <v>2023</v>
      </c>
      <c r="E42" s="6">
        <v>9.5</v>
      </c>
      <c r="F42" s="6">
        <v>4.3</v>
      </c>
      <c r="G42" s="6">
        <v>13.8</v>
      </c>
      <c r="H42" s="6">
        <v>51.47</v>
      </c>
      <c r="I42" s="6">
        <v>65.27</v>
      </c>
      <c r="J42" s="5">
        <f t="shared" si="0"/>
        <v>0.14554925693274093</v>
      </c>
      <c r="K42" s="4">
        <f t="shared" si="1"/>
        <v>0.78857055308717638</v>
      </c>
    </row>
    <row r="43" spans="4:11" x14ac:dyDescent="0.2">
      <c r="D43" s="6">
        <v>2024</v>
      </c>
      <c r="E43" s="6">
        <v>12.35</v>
      </c>
      <c r="F43" s="6">
        <v>4.95</v>
      </c>
      <c r="G43" s="6">
        <v>17.3</v>
      </c>
      <c r="H43" s="6">
        <v>41.69</v>
      </c>
      <c r="I43" s="6">
        <v>58.99</v>
      </c>
      <c r="J43" s="5">
        <f t="shared" si="0"/>
        <v>0.20935751822342769</v>
      </c>
      <c r="K43" s="4">
        <f t="shared" si="1"/>
        <v>0.70672995422953033</v>
      </c>
    </row>
    <row r="44" spans="4:11" x14ac:dyDescent="0.2">
      <c r="I44">
        <f>AVERAGE(I35:I43)</f>
        <v>63.684444444444438</v>
      </c>
    </row>
  </sheetData>
  <mergeCells count="15">
    <mergeCell ref="O6:O7"/>
    <mergeCell ref="P6:P7"/>
    <mergeCell ref="C20:C21"/>
    <mergeCell ref="E20:E21"/>
    <mergeCell ref="F20:F21"/>
    <mergeCell ref="H20:H21"/>
    <mergeCell ref="I20:I21"/>
    <mergeCell ref="K20:K21"/>
    <mergeCell ref="L20:L21"/>
    <mergeCell ref="C6:C7"/>
    <mergeCell ref="E6:E7"/>
    <mergeCell ref="F6:F7"/>
    <mergeCell ref="H6:H7"/>
    <mergeCell ref="L6:L7"/>
    <mergeCell ref="M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TumArabalar</vt:lpstr>
      <vt:lpstr>TopluTablo</vt:lpstr>
      <vt:lpstr>Sheet3</vt:lpstr>
      <vt:lpstr>Modeller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2024-10-20T19:40:08Z</dcterms:created>
  <dcterms:modified xsi:type="dcterms:W3CDTF">2024-11-26T06:57:43Z</dcterms:modified>
</cp:coreProperties>
</file>