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s/Documents/calismalar/enerjiistatistiknotları/"/>
    </mc:Choice>
  </mc:AlternateContent>
  <xr:revisionPtr revIDLastSave="0" documentId="13_ncr:1_{9481EA07-D78C-A54A-A6EC-03E26C3C90E2}" xr6:coauthVersionLast="47" xr6:coauthVersionMax="47" xr10:uidLastSave="{00000000-0000-0000-0000-000000000000}"/>
  <bookViews>
    <workbookView xWindow="140" yWindow="660" windowWidth="37100" windowHeight="22280" activeTab="8" xr2:uid="{B055D65A-5B8C-1B4E-A204-4976F9DD8E04}"/>
  </bookViews>
  <sheets>
    <sheet name="jodidb.org gaz" sheetId="10" r:id="rId1"/>
    <sheet name="gaztalebi" sheetId="9" r:id="rId2"/>
    <sheet name="gaz-pivot" sheetId="8" r:id="rId3"/>
    <sheet name="aylikelektrik" sheetId="2" r:id="rId4"/>
    <sheet name="ayliksapma" sheetId="5" r:id="rId5"/>
    <sheet name="Yuzde2Konisi" sheetId="6" r:id="rId6"/>
    <sheet name="Hesap" sheetId="3" r:id="rId7"/>
    <sheet name="emberChartData-14" sheetId="1" r:id="rId8"/>
    <sheet name="yedek-ein37-yuzde1konisi" sheetId="7" r:id="rId9"/>
  </sheets>
  <calcPr calcId="191029"/>
  <pivotCaches>
    <pivotCache cacheId="1" r:id="rId10"/>
    <pivotCache cacheId="2" r:id="rId11"/>
    <pivotCache cacheId="3"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 i="10" l="1"/>
  <c r="C9" i="10"/>
  <c r="C10" i="10"/>
  <c r="C11" i="10"/>
  <c r="D21" i="10" s="1"/>
  <c r="C12" i="10"/>
  <c r="D23" i="10" s="1"/>
  <c r="C13" i="10"/>
  <c r="D24" i="10" s="1"/>
  <c r="E24" i="10" s="1"/>
  <c r="C14" i="10"/>
  <c r="C15" i="10"/>
  <c r="D26" i="10" s="1"/>
  <c r="C16" i="10"/>
  <c r="C17" i="10"/>
  <c r="C18" i="10"/>
  <c r="C19" i="10"/>
  <c r="D29" i="10" s="1"/>
  <c r="C20" i="10"/>
  <c r="D31" i="10" s="1"/>
  <c r="E31" i="10" s="1"/>
  <c r="D20" i="10"/>
  <c r="E20" i="10" s="1"/>
  <c r="C21" i="10"/>
  <c r="C22" i="10"/>
  <c r="D32" i="10" s="1"/>
  <c r="C23" i="10"/>
  <c r="D33" i="10" s="1"/>
  <c r="C24" i="10"/>
  <c r="C25" i="10"/>
  <c r="D35" i="10" s="1"/>
  <c r="C26" i="10"/>
  <c r="C27" i="10"/>
  <c r="D37" i="10" s="1"/>
  <c r="E37" i="10" s="1"/>
  <c r="C28" i="10"/>
  <c r="D39" i="10" s="1"/>
  <c r="E39" i="10" s="1"/>
  <c r="D28" i="10"/>
  <c r="E28" i="10" s="1"/>
  <c r="C29" i="10"/>
  <c r="C30" i="10"/>
  <c r="D40" i="10" s="1"/>
  <c r="C31" i="10"/>
  <c r="D42" i="10" s="1"/>
  <c r="C32" i="10"/>
  <c r="C33" i="10"/>
  <c r="D43" i="10" s="1"/>
  <c r="E43" i="10" s="1"/>
  <c r="C34" i="10"/>
  <c r="C35" i="10"/>
  <c r="D45" i="10" s="1"/>
  <c r="E45" i="10" s="1"/>
  <c r="C36" i="10"/>
  <c r="D47" i="10" s="1"/>
  <c r="E47" i="10" s="1"/>
  <c r="D36" i="10"/>
  <c r="C37" i="10"/>
  <c r="C38" i="10"/>
  <c r="D48" i="10" s="1"/>
  <c r="C39" i="10"/>
  <c r="D50" i="10" s="1"/>
  <c r="C40" i="10"/>
  <c r="C41" i="10"/>
  <c r="D51" i="10" s="1"/>
  <c r="E51" i="10" s="1"/>
  <c r="C42" i="10"/>
  <c r="C43" i="10"/>
  <c r="D53" i="10" s="1"/>
  <c r="E53" i="10" s="1"/>
  <c r="C44" i="10"/>
  <c r="D55" i="10" s="1"/>
  <c r="E55" i="10" s="1"/>
  <c r="D44" i="10"/>
  <c r="C45" i="10"/>
  <c r="C46" i="10"/>
  <c r="D56" i="10" s="1"/>
  <c r="C47" i="10"/>
  <c r="D58" i="10" s="1"/>
  <c r="C48" i="10"/>
  <c r="C49" i="10"/>
  <c r="D59" i="10" s="1"/>
  <c r="C50" i="10"/>
  <c r="C51" i="10"/>
  <c r="D61" i="10" s="1"/>
  <c r="C52" i="10"/>
  <c r="D63" i="10" s="1"/>
  <c r="D52" i="10"/>
  <c r="C53" i="10"/>
  <c r="C54" i="10"/>
  <c r="D64" i="10" s="1"/>
  <c r="C55" i="10"/>
  <c r="D66" i="10" s="1"/>
  <c r="C56" i="10"/>
  <c r="C57" i="10"/>
  <c r="D67" i="10" s="1"/>
  <c r="E67" i="10" s="1"/>
  <c r="C58" i="10"/>
  <c r="C59" i="10"/>
  <c r="D69" i="10" s="1"/>
  <c r="C60" i="10"/>
  <c r="D71" i="10" s="1"/>
  <c r="D60" i="10"/>
  <c r="C61" i="10"/>
  <c r="C62" i="10"/>
  <c r="D72" i="10" s="1"/>
  <c r="E72" i="10" s="1"/>
  <c r="C63" i="10"/>
  <c r="D74" i="10" s="1"/>
  <c r="E74" i="10" s="1"/>
  <c r="C64" i="10"/>
  <c r="C65" i="10"/>
  <c r="D75" i="10" s="1"/>
  <c r="E75" i="10" s="1"/>
  <c r="C66" i="10"/>
  <c r="C67" i="10"/>
  <c r="D77" i="10" s="1"/>
  <c r="C68" i="10"/>
  <c r="D79" i="10" s="1"/>
  <c r="E79" i="10" s="1"/>
  <c r="D68" i="10"/>
  <c r="E68" i="10" s="1"/>
  <c r="C69" i="10"/>
  <c r="C70" i="10"/>
  <c r="D80" i="10" s="1"/>
  <c r="E80" i="10" s="1"/>
  <c r="C71" i="10"/>
  <c r="D82" i="10" s="1"/>
  <c r="E82" i="10" s="1"/>
  <c r="C72" i="10"/>
  <c r="C73" i="10"/>
  <c r="D83" i="10" s="1"/>
  <c r="C74" i="10"/>
  <c r="C75" i="10"/>
  <c r="D85" i="10" s="1"/>
  <c r="E85" i="10" s="1"/>
  <c r="C76" i="10"/>
  <c r="D87" i="10" s="1"/>
  <c r="E87" i="10" s="1"/>
  <c r="D76" i="10"/>
  <c r="E76" i="10" s="1"/>
  <c r="C77" i="10"/>
  <c r="C78" i="10"/>
  <c r="D88" i="10" s="1"/>
  <c r="E88" i="10" s="1"/>
  <c r="C79" i="10"/>
  <c r="D90" i="10" s="1"/>
  <c r="E90" i="10" s="1"/>
  <c r="C80" i="10"/>
  <c r="C81" i="10"/>
  <c r="D91" i="10" s="1"/>
  <c r="E91" i="10" s="1"/>
  <c r="C82" i="10"/>
  <c r="C83" i="10"/>
  <c r="D93" i="10" s="1"/>
  <c r="C84" i="10"/>
  <c r="D95" i="10" s="1"/>
  <c r="D84" i="10"/>
  <c r="E84" i="10" s="1"/>
  <c r="C85" i="10"/>
  <c r="C86" i="10"/>
  <c r="D96" i="10" s="1"/>
  <c r="C87" i="10"/>
  <c r="D98" i="10" s="1"/>
  <c r="C88" i="10"/>
  <c r="C89" i="10"/>
  <c r="D99" i="10" s="1"/>
  <c r="C90" i="10"/>
  <c r="C91" i="10"/>
  <c r="D101" i="10" s="1"/>
  <c r="C92" i="10"/>
  <c r="D103" i="10" s="1"/>
  <c r="E103" i="10" s="1"/>
  <c r="D92" i="10"/>
  <c r="E92" i="10" s="1"/>
  <c r="C93" i="10"/>
  <c r="C94" i="10"/>
  <c r="D104" i="10" s="1"/>
  <c r="C95" i="10"/>
  <c r="D105" i="10" s="1"/>
  <c r="C96" i="10"/>
  <c r="C97" i="10"/>
  <c r="D107" i="10" s="1"/>
  <c r="C98" i="10"/>
  <c r="C99" i="10"/>
  <c r="D109" i="10" s="1"/>
  <c r="E109" i="10" s="1"/>
  <c r="C100" i="10"/>
  <c r="D111" i="10" s="1"/>
  <c r="E111" i="10" s="1"/>
  <c r="D100" i="10"/>
  <c r="C101" i="10"/>
  <c r="C102" i="10"/>
  <c r="D112" i="10" s="1"/>
  <c r="C103" i="10"/>
  <c r="D114" i="10" s="1"/>
  <c r="C104" i="10"/>
  <c r="C105" i="10"/>
  <c r="D115" i="10" s="1"/>
  <c r="E115" i="10" s="1"/>
  <c r="C106" i="10"/>
  <c r="C107" i="10"/>
  <c r="D117" i="10" s="1"/>
  <c r="E117" i="10" s="1"/>
  <c r="C108" i="10"/>
  <c r="D119" i="10" s="1"/>
  <c r="E119" i="10" s="1"/>
  <c r="D108" i="10"/>
  <c r="C109" i="10"/>
  <c r="C110" i="10"/>
  <c r="D120" i="10" s="1"/>
  <c r="E120" i="10" s="1"/>
  <c r="C111" i="10"/>
  <c r="D122" i="10" s="1"/>
  <c r="E122" i="10" s="1"/>
  <c r="C112" i="10"/>
  <c r="C113" i="10"/>
  <c r="D123" i="10" s="1"/>
  <c r="E123" i="10" s="1"/>
  <c r="C114" i="10"/>
  <c r="C115" i="10"/>
  <c r="D125" i="10" s="1"/>
  <c r="E125" i="10" s="1"/>
  <c r="C116" i="10"/>
  <c r="D127" i="10" s="1"/>
  <c r="E127" i="10" s="1"/>
  <c r="D116" i="10"/>
  <c r="E116" i="10" s="1"/>
  <c r="C117" i="10"/>
  <c r="C118" i="10"/>
  <c r="D128" i="10" s="1"/>
  <c r="C119" i="10"/>
  <c r="D130" i="10" s="1"/>
  <c r="C120" i="10"/>
  <c r="C121" i="10"/>
  <c r="D131" i="10" s="1"/>
  <c r="C122" i="10"/>
  <c r="C123" i="10"/>
  <c r="D133" i="10" s="1"/>
  <c r="C124" i="10"/>
  <c r="D124" i="10"/>
  <c r="E124" i="10" s="1"/>
  <c r="C125" i="10"/>
  <c r="C126" i="10"/>
  <c r="C127" i="10"/>
  <c r="C128" i="10"/>
  <c r="C129" i="10"/>
  <c r="C130" i="10"/>
  <c r="C131" i="10"/>
  <c r="C132" i="10"/>
  <c r="D132" i="10"/>
  <c r="C133" i="10"/>
  <c r="C134" i="10"/>
  <c r="C135" i="10"/>
  <c r="C136" i="10"/>
  <c r="C137" i="10"/>
  <c r="C138" i="10"/>
  <c r="C139" i="10"/>
  <c r="C140" i="10"/>
  <c r="D151" i="10" s="1"/>
  <c r="E151" i="10" s="1"/>
  <c r="C141" i="10"/>
  <c r="C142" i="10"/>
  <c r="D152" i="10" s="1"/>
  <c r="C143" i="10"/>
  <c r="C144" i="10"/>
  <c r="C145" i="10"/>
  <c r="C146" i="10"/>
  <c r="C147" i="10"/>
  <c r="D157" i="10" s="1"/>
  <c r="C148" i="10"/>
  <c r="D159" i="10" s="1"/>
  <c r="D148" i="10"/>
  <c r="E148" i="10" s="1"/>
  <c r="C149" i="10"/>
  <c r="C150" i="10"/>
  <c r="C151" i="10"/>
  <c r="C152" i="10"/>
  <c r="C153" i="10"/>
  <c r="C154" i="10"/>
  <c r="C155" i="10"/>
  <c r="D165" i="10" s="1"/>
  <c r="C156" i="10"/>
  <c r="C157" i="10"/>
  <c r="C158" i="10"/>
  <c r="C159" i="10"/>
  <c r="D164" i="10" s="1"/>
  <c r="C160" i="10"/>
  <c r="C161" i="10"/>
  <c r="D171" i="10" s="1"/>
  <c r="C162" i="10"/>
  <c r="C163" i="10"/>
  <c r="C164" i="10"/>
  <c r="C165" i="10"/>
  <c r="C166" i="10"/>
  <c r="C167" i="10"/>
  <c r="D172" i="10" s="1"/>
  <c r="C168" i="10"/>
  <c r="C169" i="10"/>
  <c r="C170" i="10"/>
  <c r="C171" i="10"/>
  <c r="C172" i="10"/>
  <c r="C173" i="10"/>
  <c r="C174" i="10"/>
  <c r="C175" i="10"/>
  <c r="O6" i="9" a="1"/>
  <c r="O6" i="9" s="1"/>
  <c r="O7" i="9" a="1"/>
  <c r="O7" i="9"/>
  <c r="O8" i="9" a="1"/>
  <c r="O8" i="9"/>
  <c r="O9" i="9" a="1"/>
  <c r="O9" i="9" s="1"/>
  <c r="O10" i="9" a="1"/>
  <c r="O10" i="9" s="1"/>
  <c r="O11" i="9" a="1"/>
  <c r="O11" i="9"/>
  <c r="O12" i="9" a="1"/>
  <c r="O12" i="9"/>
  <c r="O13" i="9" a="1"/>
  <c r="O13" i="9" s="1"/>
  <c r="O14" i="9" a="1"/>
  <c r="O14" i="9" s="1"/>
  <c r="O15" i="9" a="1"/>
  <c r="O15" i="9"/>
  <c r="O16" i="9" a="1"/>
  <c r="O16" i="9"/>
  <c r="O17" i="9" a="1"/>
  <c r="O17" i="9" s="1"/>
  <c r="H15" i="6"/>
  <c r="H5" i="6"/>
  <c r="H6" i="6"/>
  <c r="H7" i="6"/>
  <c r="H8" i="6"/>
  <c r="H9" i="6"/>
  <c r="H10" i="6"/>
  <c r="H11" i="6"/>
  <c r="H12" i="6"/>
  <c r="H13" i="6"/>
  <c r="H14" i="6"/>
  <c r="H4" i="6"/>
  <c r="R85" i="7"/>
  <c r="K85" i="7"/>
  <c r="R84" i="7"/>
  <c r="K84" i="7"/>
  <c r="R83" i="7"/>
  <c r="K83" i="7"/>
  <c r="R82" i="7"/>
  <c r="K82" i="7"/>
  <c r="R81" i="7"/>
  <c r="K81" i="7"/>
  <c r="R80" i="7"/>
  <c r="K80" i="7"/>
  <c r="R79" i="7"/>
  <c r="K79" i="7"/>
  <c r="R78" i="7"/>
  <c r="K78" i="7"/>
  <c r="R77" i="7"/>
  <c r="K77" i="7"/>
  <c r="R76" i="7"/>
  <c r="K76" i="7"/>
  <c r="R75" i="7"/>
  <c r="K75" i="7"/>
  <c r="R74" i="7"/>
  <c r="K74" i="7"/>
  <c r="G85" i="7"/>
  <c r="H85" i="7" s="1"/>
  <c r="R73" i="7"/>
  <c r="K73" i="7"/>
  <c r="G84" i="7"/>
  <c r="H84" i="7" s="1"/>
  <c r="R72" i="7"/>
  <c r="K72" i="7"/>
  <c r="G83" i="7"/>
  <c r="R71" i="7"/>
  <c r="K71" i="7"/>
  <c r="R70" i="7"/>
  <c r="K70" i="7"/>
  <c r="G81" i="7"/>
  <c r="H81" i="7" s="1"/>
  <c r="R69" i="7"/>
  <c r="K69" i="7"/>
  <c r="G80" i="7"/>
  <c r="R68" i="7"/>
  <c r="K68" i="7"/>
  <c r="G79" i="7"/>
  <c r="H79" i="7" s="1"/>
  <c r="R67" i="7"/>
  <c r="K67" i="7"/>
  <c r="G78" i="7"/>
  <c r="R66" i="7"/>
  <c r="K66" i="7"/>
  <c r="G77" i="7"/>
  <c r="H77" i="7" s="1"/>
  <c r="R65" i="7"/>
  <c r="K65" i="7"/>
  <c r="G76" i="7"/>
  <c r="H76" i="7" s="1"/>
  <c r="R64" i="7"/>
  <c r="K64" i="7"/>
  <c r="G75" i="7"/>
  <c r="R63" i="7"/>
  <c r="K63" i="7"/>
  <c r="G74" i="7"/>
  <c r="R62" i="7"/>
  <c r="K62" i="7"/>
  <c r="G73" i="7"/>
  <c r="R61" i="7"/>
  <c r="K61" i="7"/>
  <c r="G72" i="7"/>
  <c r="H72" i="7" s="1"/>
  <c r="R60" i="7"/>
  <c r="K60" i="7"/>
  <c r="G71" i="7"/>
  <c r="R59" i="7"/>
  <c r="K59" i="7"/>
  <c r="G70" i="7"/>
  <c r="R58" i="7"/>
  <c r="K58" i="7"/>
  <c r="G69" i="7"/>
  <c r="R57" i="7"/>
  <c r="K57" i="7"/>
  <c r="G68" i="7"/>
  <c r="R56" i="7"/>
  <c r="K56" i="7"/>
  <c r="G67" i="7"/>
  <c r="H67" i="7" s="1"/>
  <c r="R55" i="7"/>
  <c r="K55" i="7"/>
  <c r="G66" i="7"/>
  <c r="R54" i="7"/>
  <c r="K54" i="7"/>
  <c r="G65" i="7"/>
  <c r="R53" i="7"/>
  <c r="K53" i="7"/>
  <c r="G64" i="7"/>
  <c r="H64" i="7" s="1"/>
  <c r="R52" i="7"/>
  <c r="K52" i="7"/>
  <c r="G63" i="7"/>
  <c r="H63" i="7" s="1"/>
  <c r="R51" i="7"/>
  <c r="K51" i="7"/>
  <c r="G62" i="7"/>
  <c r="R50" i="7"/>
  <c r="K50" i="7"/>
  <c r="G61" i="7"/>
  <c r="R49" i="7"/>
  <c r="K49" i="7"/>
  <c r="G60" i="7"/>
  <c r="H60" i="7" s="1"/>
  <c r="R48" i="7"/>
  <c r="K48" i="7"/>
  <c r="G59" i="7"/>
  <c r="R47" i="7"/>
  <c r="K47" i="7"/>
  <c r="G58" i="7"/>
  <c r="R46" i="7"/>
  <c r="K46" i="7"/>
  <c r="G57" i="7"/>
  <c r="R45" i="7"/>
  <c r="K45" i="7"/>
  <c r="G56" i="7"/>
  <c r="R44" i="7"/>
  <c r="K44" i="7"/>
  <c r="G55" i="7"/>
  <c r="H55" i="7" s="1"/>
  <c r="R43" i="7"/>
  <c r="K43" i="7"/>
  <c r="G54" i="7"/>
  <c r="R42" i="7"/>
  <c r="K42" i="7"/>
  <c r="G53" i="7"/>
  <c r="R41" i="7"/>
  <c r="K41" i="7"/>
  <c r="G52" i="7"/>
  <c r="H52" i="7" s="1"/>
  <c r="R40" i="7"/>
  <c r="K40" i="7"/>
  <c r="G51" i="7"/>
  <c r="H51" i="7" s="1"/>
  <c r="R39" i="7"/>
  <c r="K39" i="7"/>
  <c r="G50" i="7"/>
  <c r="R38" i="7"/>
  <c r="K38" i="7"/>
  <c r="G49" i="7"/>
  <c r="R37" i="7"/>
  <c r="K37" i="7"/>
  <c r="G48" i="7"/>
  <c r="H48" i="7" s="1"/>
  <c r="R36" i="7"/>
  <c r="K36" i="7"/>
  <c r="G47" i="7"/>
  <c r="R35" i="7"/>
  <c r="K35" i="7"/>
  <c r="G46" i="7"/>
  <c r="R34" i="7"/>
  <c r="K34" i="7"/>
  <c r="G45" i="7"/>
  <c r="R33" i="7"/>
  <c r="K33" i="7"/>
  <c r="G44" i="7"/>
  <c r="R32" i="7"/>
  <c r="K32" i="7"/>
  <c r="G43" i="7"/>
  <c r="H43" i="7" s="1"/>
  <c r="R31" i="7"/>
  <c r="K31" i="7"/>
  <c r="G42" i="7"/>
  <c r="R30" i="7"/>
  <c r="K30" i="7"/>
  <c r="G41" i="7"/>
  <c r="R29" i="7"/>
  <c r="K29" i="7"/>
  <c r="G40" i="7"/>
  <c r="H40" i="7" s="1"/>
  <c r="R28" i="7"/>
  <c r="K28" i="7"/>
  <c r="G39" i="7"/>
  <c r="H39" i="7" s="1"/>
  <c r="R27" i="7"/>
  <c r="K27" i="7"/>
  <c r="G38" i="7"/>
  <c r="R26" i="7"/>
  <c r="K26" i="7"/>
  <c r="G37" i="7"/>
  <c r="R25" i="7"/>
  <c r="K25" i="7"/>
  <c r="G36" i="7"/>
  <c r="H36" i="7" s="1"/>
  <c r="R24" i="7"/>
  <c r="K24" i="7"/>
  <c r="G35" i="7"/>
  <c r="R23" i="7"/>
  <c r="K23" i="7"/>
  <c r="G34" i="7"/>
  <c r="R22" i="7"/>
  <c r="K22" i="7"/>
  <c r="G33" i="7"/>
  <c r="R21" i="7"/>
  <c r="K21" i="7"/>
  <c r="G32" i="7"/>
  <c r="R20" i="7"/>
  <c r="K20" i="7"/>
  <c r="G31" i="7"/>
  <c r="H31" i="7" s="1"/>
  <c r="R19" i="7"/>
  <c r="K19" i="7"/>
  <c r="G30" i="7"/>
  <c r="R18" i="7"/>
  <c r="K18" i="7"/>
  <c r="G29" i="7"/>
  <c r="R17" i="7"/>
  <c r="K17" i="7"/>
  <c r="G28" i="7"/>
  <c r="H28" i="7" s="1"/>
  <c r="R16" i="7"/>
  <c r="K16" i="7"/>
  <c r="G27" i="7"/>
  <c r="H27" i="7" s="1"/>
  <c r="R15" i="7"/>
  <c r="K15" i="7"/>
  <c r="G26" i="7"/>
  <c r="G25" i="7"/>
  <c r="G24" i="7"/>
  <c r="G22" i="7"/>
  <c r="G20" i="7"/>
  <c r="G19" i="7"/>
  <c r="H19" i="7" s="1"/>
  <c r="G18" i="7"/>
  <c r="H18" i="7" s="1"/>
  <c r="G17" i="7"/>
  <c r="G15" i="7"/>
  <c r="H76" i="3"/>
  <c r="H77" i="3"/>
  <c r="H78" i="3"/>
  <c r="H79" i="3"/>
  <c r="H80" i="3"/>
  <c r="H81" i="3"/>
  <c r="H82" i="3"/>
  <c r="H83" i="3"/>
  <c r="H84" i="3"/>
  <c r="H85" i="3"/>
  <c r="H87" i="3"/>
  <c r="H86" i="3"/>
  <c r="H64" i="3"/>
  <c r="H65" i="3"/>
  <c r="H66" i="3"/>
  <c r="H67" i="3"/>
  <c r="H68" i="3"/>
  <c r="H69" i="3"/>
  <c r="H70" i="3"/>
  <c r="H71" i="3"/>
  <c r="H72" i="3"/>
  <c r="H73" i="3"/>
  <c r="H74" i="3"/>
  <c r="H75" i="3"/>
  <c r="H52" i="3"/>
  <c r="H53" i="3"/>
  <c r="H54" i="3"/>
  <c r="H55" i="3"/>
  <c r="H56" i="3"/>
  <c r="H57" i="3"/>
  <c r="H58" i="3"/>
  <c r="H59" i="3"/>
  <c r="H60" i="3"/>
  <c r="H61" i="3"/>
  <c r="H62" i="3"/>
  <c r="H63" i="3"/>
  <c r="H40" i="3"/>
  <c r="H41" i="3"/>
  <c r="H42" i="3"/>
  <c r="H43" i="3"/>
  <c r="H44" i="3"/>
  <c r="H45" i="3"/>
  <c r="H46" i="3"/>
  <c r="H47" i="3"/>
  <c r="H48" i="3"/>
  <c r="H49" i="3"/>
  <c r="H50" i="3"/>
  <c r="H51" i="3"/>
  <c r="H28" i="3"/>
  <c r="H29" i="3"/>
  <c r="H30" i="3"/>
  <c r="H31" i="3"/>
  <c r="H32" i="3"/>
  <c r="H33" i="3"/>
  <c r="H34" i="3"/>
  <c r="H35" i="3"/>
  <c r="H36" i="3"/>
  <c r="H37" i="3"/>
  <c r="H38" i="3"/>
  <c r="H39" i="3"/>
  <c r="H15" i="3"/>
  <c r="H16" i="3"/>
  <c r="H17" i="3"/>
  <c r="H18" i="3"/>
  <c r="H19" i="3"/>
  <c r="H20" i="3"/>
  <c r="H21" i="3"/>
  <c r="H22" i="3"/>
  <c r="H23" i="3"/>
  <c r="H24" i="3"/>
  <c r="H25" i="3"/>
  <c r="H26" i="3"/>
  <c r="H27" i="3"/>
  <c r="R85" i="3"/>
  <c r="R84" i="3"/>
  <c r="R83" i="3"/>
  <c r="R82" i="3"/>
  <c r="R81" i="3"/>
  <c r="R80" i="3"/>
  <c r="R79" i="3"/>
  <c r="R78" i="3"/>
  <c r="R77" i="3"/>
  <c r="R76" i="3"/>
  <c r="R75" i="3"/>
  <c r="R74" i="3"/>
  <c r="R73" i="3"/>
  <c r="R72" i="3"/>
  <c r="R71" i="3"/>
  <c r="R70" i="3"/>
  <c r="R69" i="3"/>
  <c r="R68" i="3"/>
  <c r="R67" i="3"/>
  <c r="R66" i="3"/>
  <c r="R65" i="3"/>
  <c r="R64" i="3"/>
  <c r="R63" i="3"/>
  <c r="R62" i="3"/>
  <c r="R61" i="3"/>
  <c r="R60" i="3"/>
  <c r="R59" i="3"/>
  <c r="R58" i="3"/>
  <c r="R57" i="3"/>
  <c r="R56" i="3"/>
  <c r="R55" i="3"/>
  <c r="R54" i="3"/>
  <c r="R53" i="3"/>
  <c r="R52" i="3"/>
  <c r="R51" i="3"/>
  <c r="R50" i="3"/>
  <c r="R49" i="3"/>
  <c r="R48" i="3"/>
  <c r="R47" i="3"/>
  <c r="R46" i="3"/>
  <c r="R45" i="3"/>
  <c r="R44" i="3"/>
  <c r="R43" i="3"/>
  <c r="R42" i="3"/>
  <c r="R41" i="3"/>
  <c r="R40" i="3"/>
  <c r="R39" i="3"/>
  <c r="R38" i="3"/>
  <c r="R37" i="3"/>
  <c r="R36" i="3"/>
  <c r="R35" i="3"/>
  <c r="R34" i="3"/>
  <c r="R33" i="3"/>
  <c r="R32" i="3"/>
  <c r="R31" i="3"/>
  <c r="R30" i="3"/>
  <c r="R29" i="3"/>
  <c r="R28" i="3"/>
  <c r="R27" i="3"/>
  <c r="R26" i="3"/>
  <c r="R25" i="3"/>
  <c r="R24" i="3"/>
  <c r="R23" i="3"/>
  <c r="R22" i="3"/>
  <c r="R21" i="3"/>
  <c r="R20" i="3"/>
  <c r="R19" i="3"/>
  <c r="R18" i="3"/>
  <c r="R17" i="3"/>
  <c r="R16" i="3"/>
  <c r="R15" i="3"/>
  <c r="K85" i="3"/>
  <c r="K84" i="3"/>
  <c r="K83" i="3"/>
  <c r="K82" i="3"/>
  <c r="K81" i="3"/>
  <c r="K80" i="3"/>
  <c r="K79" i="3"/>
  <c r="K78" i="3"/>
  <c r="K77" i="3"/>
  <c r="K76" i="3"/>
  <c r="K75" i="3"/>
  <c r="K74" i="3"/>
  <c r="K73" i="3"/>
  <c r="K72" i="3"/>
  <c r="K71" i="3"/>
  <c r="K70" i="3"/>
  <c r="K69" i="3"/>
  <c r="K68" i="3"/>
  <c r="K67" i="3"/>
  <c r="K66" i="3"/>
  <c r="K65" i="3"/>
  <c r="K64" i="3"/>
  <c r="K63" i="3"/>
  <c r="K62" i="3"/>
  <c r="K61" i="3"/>
  <c r="K60" i="3"/>
  <c r="K59" i="3"/>
  <c r="K58" i="3"/>
  <c r="K57" i="3"/>
  <c r="K56" i="3"/>
  <c r="K55" i="3"/>
  <c r="K54" i="3"/>
  <c r="K53" i="3"/>
  <c r="K52" i="3"/>
  <c r="K51" i="3"/>
  <c r="K50" i="3"/>
  <c r="K49" i="3"/>
  <c r="K48" i="3"/>
  <c r="K47" i="3"/>
  <c r="K46" i="3"/>
  <c r="K45" i="3"/>
  <c r="K44" i="3"/>
  <c r="K43" i="3"/>
  <c r="K42" i="3"/>
  <c r="K41" i="3"/>
  <c r="K40" i="3"/>
  <c r="K39" i="3"/>
  <c r="K38" i="3"/>
  <c r="K37" i="3"/>
  <c r="K36" i="3"/>
  <c r="K35" i="3"/>
  <c r="K34" i="3"/>
  <c r="K33" i="3"/>
  <c r="K32" i="3"/>
  <c r="K31" i="3"/>
  <c r="K30" i="3"/>
  <c r="K29" i="3"/>
  <c r="K28" i="3"/>
  <c r="K27" i="3"/>
  <c r="K26" i="3"/>
  <c r="K25" i="3"/>
  <c r="K24" i="3"/>
  <c r="K23" i="3"/>
  <c r="K22" i="3"/>
  <c r="K21" i="3"/>
  <c r="K20" i="3"/>
  <c r="K19" i="3"/>
  <c r="K18" i="3"/>
  <c r="K17" i="3"/>
  <c r="K16" i="3"/>
  <c r="K15"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4" i="3"/>
  <c r="E165" i="10" l="1"/>
  <c r="E159" i="10"/>
  <c r="D138" i="10"/>
  <c r="E138" i="10" s="1"/>
  <c r="E157" i="10"/>
  <c r="E101" i="10"/>
  <c r="D167" i="10"/>
  <c r="D153" i="10"/>
  <c r="D154" i="10"/>
  <c r="E154" i="10" s="1"/>
  <c r="D139" i="10"/>
  <c r="E139" i="10" s="1"/>
  <c r="E100" i="10"/>
  <c r="E96" i="10"/>
  <c r="E61" i="10"/>
  <c r="E36" i="10"/>
  <c r="E32" i="10"/>
  <c r="E26" i="10"/>
  <c r="D146" i="10"/>
  <c r="E146" i="10" s="1"/>
  <c r="D145" i="10"/>
  <c r="E145" i="10" s="1"/>
  <c r="D140" i="10"/>
  <c r="E140" i="10" s="1"/>
  <c r="D168" i="10"/>
  <c r="E168" i="10" s="1"/>
  <c r="D149" i="10"/>
  <c r="E149" i="10" s="1"/>
  <c r="D143" i="10"/>
  <c r="E143" i="10" s="1"/>
  <c r="E114" i="10"/>
  <c r="E99" i="10"/>
  <c r="E60" i="10"/>
  <c r="E56" i="10"/>
  <c r="E50" i="10"/>
  <c r="E35" i="10"/>
  <c r="D144" i="10"/>
  <c r="E144" i="10" s="1"/>
  <c r="E59" i="10"/>
  <c r="E95" i="10"/>
  <c r="E66" i="10"/>
  <c r="E23" i="10"/>
  <c r="D170" i="10"/>
  <c r="E170" i="10" s="1"/>
  <c r="D169" i="10"/>
  <c r="E169" i="10" s="1"/>
  <c r="E128" i="10"/>
  <c r="E58" i="10"/>
  <c r="E29" i="10"/>
  <c r="D175" i="10"/>
  <c r="E175" i="10" s="1"/>
  <c r="D162" i="10"/>
  <c r="E162" i="10" s="1"/>
  <c r="D161" i="10"/>
  <c r="E161" i="10" s="1"/>
  <c r="D155" i="10"/>
  <c r="E155" i="10" s="1"/>
  <c r="D141" i="10"/>
  <c r="E141" i="10" s="1"/>
  <c r="D135" i="10"/>
  <c r="E135" i="10" s="1"/>
  <c r="E112" i="10"/>
  <c r="E105" i="10"/>
  <c r="E77" i="10"/>
  <c r="E71" i="10"/>
  <c r="E52" i="10"/>
  <c r="E48" i="10"/>
  <c r="E42" i="10"/>
  <c r="E152" i="10"/>
  <c r="E171" i="10"/>
  <c r="D136" i="10"/>
  <c r="D163" i="10"/>
  <c r="E163" i="10" s="1"/>
  <c r="E107" i="10"/>
  <c r="E93" i="10"/>
  <c r="E64" i="10"/>
  <c r="E21" i="10"/>
  <c r="D156" i="10"/>
  <c r="E156" i="10" s="1"/>
  <c r="D160" i="10"/>
  <c r="D147" i="10"/>
  <c r="E147" i="10" s="1"/>
  <c r="E108" i="10"/>
  <c r="E104" i="10"/>
  <c r="E98" i="10"/>
  <c r="E83" i="10"/>
  <c r="E69" i="10"/>
  <c r="E63" i="10"/>
  <c r="E44" i="10"/>
  <c r="E40" i="10"/>
  <c r="E33" i="10"/>
  <c r="D121" i="10"/>
  <c r="E121" i="10" s="1"/>
  <c r="D89" i="10"/>
  <c r="E89" i="10" s="1"/>
  <c r="D65" i="10"/>
  <c r="E65" i="10" s="1"/>
  <c r="D49" i="10"/>
  <c r="E49" i="10" s="1"/>
  <c r="D174" i="10"/>
  <c r="D134" i="10"/>
  <c r="D94" i="10"/>
  <c r="E94" i="10" s="1"/>
  <c r="D86" i="10"/>
  <c r="E86" i="10" s="1"/>
  <c r="D38" i="10"/>
  <c r="E38" i="10" s="1"/>
  <c r="D22" i="10"/>
  <c r="E22" i="10" s="1"/>
  <c r="D27" i="10"/>
  <c r="E27" i="10" s="1"/>
  <c r="D19" i="10"/>
  <c r="E19" i="10" s="1"/>
  <c r="D129" i="10"/>
  <c r="D97" i="10"/>
  <c r="E97" i="10" s="1"/>
  <c r="D73" i="10"/>
  <c r="E73" i="10" s="1"/>
  <c r="D41" i="10"/>
  <c r="E41" i="10" s="1"/>
  <c r="D158" i="10"/>
  <c r="E158" i="10" s="1"/>
  <c r="D142" i="10"/>
  <c r="E142" i="10" s="1"/>
  <c r="D110" i="10"/>
  <c r="E110" i="10" s="1"/>
  <c r="D78" i="10"/>
  <c r="E78" i="10" s="1"/>
  <c r="D62" i="10"/>
  <c r="E62" i="10" s="1"/>
  <c r="D173" i="10"/>
  <c r="E173" i="10" s="1"/>
  <c r="D137" i="10"/>
  <c r="D113" i="10"/>
  <c r="E113" i="10" s="1"/>
  <c r="D81" i="10"/>
  <c r="E81" i="10" s="1"/>
  <c r="D57" i="10"/>
  <c r="E57" i="10" s="1"/>
  <c r="D25" i="10"/>
  <c r="E25" i="10" s="1"/>
  <c r="D166" i="10"/>
  <c r="E166" i="10" s="1"/>
  <c r="D150" i="10"/>
  <c r="E150" i="10" s="1"/>
  <c r="D118" i="10"/>
  <c r="E118" i="10" s="1"/>
  <c r="D102" i="10"/>
  <c r="E102" i="10" s="1"/>
  <c r="D54" i="10"/>
  <c r="E54" i="10" s="1"/>
  <c r="D46" i="10"/>
  <c r="E46" i="10" s="1"/>
  <c r="D30" i="10"/>
  <c r="E30" i="10" s="1"/>
  <c r="D106" i="10"/>
  <c r="E106" i="10" s="1"/>
  <c r="D34" i="10"/>
  <c r="E34" i="10" s="1"/>
  <c r="D126" i="10"/>
  <c r="E126" i="10" s="1"/>
  <c r="D70" i="10"/>
  <c r="E70" i="10" s="1"/>
  <c r="H17" i="7"/>
  <c r="H45" i="7"/>
  <c r="H69" i="7"/>
  <c r="H24" i="7"/>
  <c r="H44" i="7"/>
  <c r="H68" i="7"/>
  <c r="H49" i="7"/>
  <c r="H73" i="7"/>
  <c r="H25" i="7"/>
  <c r="H47" i="7"/>
  <c r="H71" i="7"/>
  <c r="H20" i="7"/>
  <c r="H41" i="7"/>
  <c r="H65" i="7"/>
  <c r="H15" i="7"/>
  <c r="H26" i="7"/>
  <c r="H42" i="7"/>
  <c r="H50" i="7"/>
  <c r="H66" i="7"/>
  <c r="H74" i="7"/>
  <c r="H33" i="7"/>
  <c r="H57" i="7"/>
  <c r="H34" i="7"/>
  <c r="H32" i="7"/>
  <c r="H56" i="7"/>
  <c r="H80" i="7"/>
  <c r="H58" i="7"/>
  <c r="H29" i="7"/>
  <c r="H53" i="7"/>
  <c r="H35" i="7"/>
  <c r="H59" i="7"/>
  <c r="H87" i="7"/>
  <c r="H86" i="7"/>
  <c r="H75" i="7"/>
  <c r="H83" i="7"/>
  <c r="H37" i="7"/>
  <c r="H61" i="7"/>
  <c r="H22" i="7"/>
  <c r="H30" i="7"/>
  <c r="H38" i="7"/>
  <c r="H46" i="7"/>
  <c r="H54" i="7"/>
  <c r="H62" i="7"/>
  <c r="H70" i="7"/>
  <c r="H78" i="7"/>
  <c r="G16" i="7"/>
  <c r="H16" i="7" s="1"/>
  <c r="G21" i="7"/>
  <c r="H21" i="7" s="1"/>
  <c r="G82" i="7"/>
  <c r="H82" i="7" s="1"/>
  <c r="G23" i="7"/>
  <c r="H23" i="7" s="1"/>
  <c r="G83" i="3"/>
  <c r="G67" i="3"/>
  <c r="G51" i="3"/>
  <c r="G35" i="3"/>
  <c r="G19" i="3"/>
  <c r="G27" i="3"/>
  <c r="G75" i="3"/>
  <c r="G43" i="3"/>
  <c r="G84" i="3"/>
  <c r="G68" i="3"/>
  <c r="G60" i="3"/>
  <c r="G52" i="3"/>
  <c r="G44" i="3"/>
  <c r="G36" i="3"/>
  <c r="G28" i="3"/>
  <c r="G20" i="3"/>
  <c r="G59" i="3"/>
  <c r="G74" i="3"/>
  <c r="G42" i="3"/>
  <c r="G18" i="3"/>
  <c r="G65" i="3"/>
  <c r="G41" i="3"/>
  <c r="G17" i="3"/>
  <c r="G80" i="3"/>
  <c r="G72" i="3"/>
  <c r="G64" i="3"/>
  <c r="G56" i="3"/>
  <c r="G48" i="3"/>
  <c r="G40" i="3"/>
  <c r="G32" i="3"/>
  <c r="G24" i="3"/>
  <c r="G16" i="3"/>
  <c r="G66" i="3"/>
  <c r="G26" i="3"/>
  <c r="G73" i="3"/>
  <c r="G49" i="3"/>
  <c r="G25" i="3"/>
  <c r="G78" i="3"/>
  <c r="G70" i="3"/>
  <c r="G62" i="3"/>
  <c r="G54" i="3"/>
  <c r="G46" i="3"/>
  <c r="G37" i="3"/>
  <c r="G30" i="3"/>
  <c r="G22" i="3"/>
  <c r="G23" i="3"/>
  <c r="G82" i="3"/>
  <c r="G58" i="3"/>
  <c r="G50" i="3"/>
  <c r="G34" i="3"/>
  <c r="G81" i="3"/>
  <c r="G57" i="3"/>
  <c r="G33" i="3"/>
  <c r="G85" i="3"/>
  <c r="G77" i="3"/>
  <c r="G69" i="3"/>
  <c r="G61" i="3"/>
  <c r="G53" i="3"/>
  <c r="G29" i="3"/>
  <c r="G21" i="3"/>
  <c r="G63" i="3"/>
  <c r="G39" i="3"/>
  <c r="G45" i="3"/>
  <c r="G71" i="3"/>
  <c r="G47" i="3"/>
  <c r="G15" i="3"/>
  <c r="G38" i="3"/>
  <c r="G76" i="3"/>
  <c r="G79" i="3"/>
  <c r="G55" i="3"/>
  <c r="G31" i="3"/>
  <c r="E133" i="10" l="1"/>
  <c r="E132" i="10"/>
  <c r="E137" i="10"/>
  <c r="E134" i="10"/>
  <c r="E153" i="10"/>
  <c r="E164" i="10"/>
  <c r="E131" i="10"/>
  <c r="E129" i="10"/>
  <c r="E174" i="10"/>
  <c r="E160" i="10"/>
  <c r="E136" i="10"/>
  <c r="E130" i="10"/>
  <c r="E167" i="10"/>
  <c r="E17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4C6B3193-EE63-4140-B73B-C6902896673D}">
      <text>
        <r>
          <rPr>
            <sz val="10"/>
            <color rgb="FF000000"/>
            <rFont val="Tahoma"/>
            <family val="2"/>
          </rPr>
          <t xml:space="preserve">Million Standard Cubic Metres:
at 15 degrees Celsius and 760mm Hg
</t>
        </r>
      </text>
    </comment>
    <comment ref="J4" authorId="0" shapeId="0" xr:uid="{28138DEC-3849-C54A-9F4C-7DD040592B93}">
      <text>
        <r>
          <rPr>
            <sz val="10"/>
            <color rgb="FF000000"/>
            <rFont val="Tahoma"/>
            <family val="2"/>
          </rPr>
          <t xml:space="preserve">[Organisation(s) to which the country reports and Organisation from which the JODI-Gas World Database takes data]
Turkey reports data to APEC and the IEA.  The JODI-Gas World Database takes data from the IEA.
[Reporting unit and mass/volume unit conversion factors]
The IEA receives the JODI-Gas data in million cubic meters (at 15∞C, 760 mm hg) and in Terajoules.
[JODI-Gas participation assessment (Smiley face) and Colour code assessment approach]
A detailed colour code assessment approach by IEA is available at: https://www.jodidata.org/gas/support/user-guide/assessments/colour-code-assessment-approach-by-iea-.aspx
[Country specific notes]
Starting with January 2011 data, data reported to the IEA for imports and exports include amounts in transit. Moreover, data reported to the IEA for production include amounts of receipts from other sources and for deliveries to electricity and heat generation do not include autoproducers plants.
[Outstanding data issues ]
</t>
        </r>
      </text>
    </comment>
    <comment ref="B6" authorId="0" shapeId="0" xr:uid="{86F81124-19C5-7244-AF80-E9E67769DD05}">
      <text>
        <r>
          <rPr>
            <sz val="10"/>
            <color rgb="FF000000"/>
            <rFont val="Tahoma"/>
            <family val="2"/>
          </rPr>
          <t xml:space="preserve">Gross Inland Deliveries (observed)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This category represents deliveries of marketable gas to the inland market, including gas used by the gas industry for heating and operation of their equipment (i.e. consumption in gas extraction, in the pipeline system and in processing plants). Losses in distribution should also be included. Deliveries to international marine and aviation bunkers should be included.
</t>
        </r>
        <r>
          <rPr>
            <sz val="10"/>
            <color rgb="FF000000"/>
            <rFont val="Tahoma"/>
            <family val="2"/>
          </rPr>
          <t xml:space="preserve">
</t>
        </r>
        <r>
          <rPr>
            <sz val="10"/>
            <color rgb="FF000000"/>
            <rFont val="Tahoma"/>
            <family val="2"/>
          </rPr>
          <t xml:space="preserve">
</t>
        </r>
        <r>
          <rPr>
            <sz val="10"/>
            <color rgb="FF000000"/>
            <rFont val="Tahoma"/>
            <family val="2"/>
          </rPr>
          <t xml:space="preserve">
</t>
        </r>
      </text>
    </comment>
    <comment ref="G6" authorId="0" shapeId="0" xr:uid="{83C9DD9F-66F8-2248-B6D6-71C9F19D232D}">
      <text>
        <r>
          <rPr>
            <sz val="10"/>
            <color rgb="FF000000"/>
            <rFont val="Tahoma"/>
            <family val="2"/>
          </rPr>
          <t xml:space="preserve">Receipts from Other Sources
Gas from energy products that have been already accounted for in the production of other energy products. Examples include petroleum gases or biogases that have been blended with natural gas.
</t>
        </r>
      </text>
    </comment>
    <comment ref="H6" authorId="0" shapeId="0" xr:uid="{8C18A5E7-DA4A-BE4A-A347-8EA701AC6E5A}">
      <text>
        <r>
          <rPr>
            <sz val="10"/>
            <color rgb="FF000000"/>
            <rFont val="Tahoma"/>
            <family val="2"/>
          </rPr>
          <t xml:space="preserve">Imports and Exports
Amounts are considered imported or exported when they have crossed the physical boundaries of the country,  hether customs clearance has taken place or not. Goods in transit and goods temporarily admitted/withdrawn are excluded but re-imports, that is domestic goods exported but subsequently readmitted, are included (same for reexports). Deliveries for international bunkers should be excluded.
</t>
        </r>
      </text>
    </comment>
    <comment ref="I6" authorId="0" shapeId="0" xr:uid="{AA9ED298-DD7A-8B4B-AC26-EDC0A0E671BC}">
      <text>
        <r>
          <rPr>
            <sz val="10"/>
            <color rgb="FF000000"/>
            <rFont val="Tahoma"/>
            <family val="2"/>
          </rPr>
          <t xml:space="preserve">LNG Imports and Exports
The import/export of liquefi ed natural gas (LNG) through ocean tankers, to be reported in TJ, million cubic metres or metric tons (always on a re-gasified equivalent basis).
</t>
        </r>
      </text>
    </comment>
    <comment ref="J6" authorId="0" shapeId="0" xr:uid="{1A30B8B6-CFB2-5F4E-AFD9-92BAD81C2AC3}">
      <text>
        <r>
          <rPr>
            <sz val="10"/>
            <color rgb="FF000000"/>
            <rFont val="Tahoma"/>
            <family val="2"/>
          </rPr>
          <t xml:space="preserve">Pipeline Imports and Exports
The import/export of gaseous natural gas through pipelines, to be reported in TJ and million cubic metres.
</t>
        </r>
      </text>
    </comment>
    <comment ref="K6" authorId="0" shapeId="0" xr:uid="{BA5A65BA-41F4-744A-9383-61228F6C6105}">
      <text>
        <r>
          <rPr>
            <sz val="10"/>
            <color rgb="FF000000"/>
            <rFont val="Tahoma"/>
            <family val="2"/>
          </rPr>
          <t xml:space="preserve">Imports and Exports
Amounts are considered imported or exported when they have crossed the physical boundaries of the country,  hether customs clearance has taken place or not. Goods in transit and goods temporarily admitted/withdrawn are excluded but re-imports, that is domestic goods exported but subsequently readmitted, are included (same for reexports). Deliveries for international bunkers should be excluded.
</t>
        </r>
      </text>
    </comment>
    <comment ref="L6" authorId="0" shapeId="0" xr:uid="{E4D2C946-87FB-DC4B-BFF8-4327F11E730B}">
      <text>
        <r>
          <rPr>
            <sz val="10"/>
            <color rgb="FF000000"/>
            <rFont val="Tahoma"/>
            <family val="2"/>
          </rPr>
          <t xml:space="preserve">LNG Imports and Exports
The import/export of liquefi ed natural gas (LNG) through ocean tankers, to be reported in TJ, million cubic metres or metric tons (always on a re-gasified equivalent basis).
</t>
        </r>
      </text>
    </comment>
    <comment ref="M6" authorId="0" shapeId="0" xr:uid="{57F873BC-B9AB-1242-B111-E2F0C4FC1F91}">
      <text>
        <r>
          <rPr>
            <sz val="10"/>
            <color rgb="FF000000"/>
            <rFont val="Tahoma"/>
            <family val="2"/>
          </rPr>
          <t xml:space="preserve">Pipeline Imports and Exports
The import/export of gaseous natural gas through pipelines, to be reported in TJ and million cubic metres.
</t>
        </r>
      </text>
    </comment>
    <comment ref="N6" authorId="0" shapeId="0" xr:uid="{28665DE2-F9EB-1E42-B17D-BFF263278DB0}">
      <text>
        <r>
          <rPr>
            <sz val="10"/>
            <color rgb="FF000000"/>
            <rFont val="Tahoma"/>
            <family val="2"/>
          </rPr>
          <t xml:space="preserve">Stock Change
Stock Change should refl ect the difference between the closing stock level and the opening stock level of recoverable gas, already extracted. 
A stock build is shown as a positive number, and a stock draw as a negative number.
</t>
        </r>
      </text>
    </comment>
    <comment ref="O6" authorId="0" shapeId="0" xr:uid="{FD01B63A-2C20-F84C-B658-5C6803AAF800}">
      <text>
        <r>
          <rPr>
            <sz val="10"/>
            <color rgb="FF000000"/>
            <rFont val="Tahoma"/>
            <family val="2"/>
          </rPr>
          <t xml:space="preserve">Gross Inland Deliveries (calculated)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This is defined as: Production + Receipts from Other Sources + Imports - Exports - Stock Change.
</t>
        </r>
        <r>
          <rPr>
            <sz val="10"/>
            <color rgb="FF000000"/>
            <rFont val="Tahoma"/>
            <family val="2"/>
          </rPr>
          <t xml:space="preserve">
</t>
        </r>
        <r>
          <rPr>
            <sz val="10"/>
            <color rgb="FF000000"/>
            <rFont val="Tahoma"/>
            <family val="2"/>
          </rPr>
          <t xml:space="preserve">
</t>
        </r>
        <r>
          <rPr>
            <sz val="10"/>
            <color rgb="FF000000"/>
            <rFont val="Tahoma"/>
            <family val="2"/>
          </rPr>
          <t xml:space="preserve">
</t>
        </r>
      </text>
    </comment>
    <comment ref="P6" authorId="0" shapeId="0" xr:uid="{A092B968-C6E9-2449-A9C4-C84EB617728E}">
      <text>
        <r>
          <rPr>
            <sz val="10"/>
            <color rgb="FF000000"/>
            <rFont val="Tahoma"/>
            <family val="2"/>
          </rPr>
          <t xml:space="preserve">Statistical Difference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This is the difference between the Calculated and Observed Gross Inland Deliveries. 
</t>
        </r>
        <r>
          <rPr>
            <sz val="10"/>
            <color rgb="FF000000"/>
            <rFont val="Tahoma"/>
            <family val="2"/>
          </rPr>
          <t xml:space="preserve">
</t>
        </r>
        <r>
          <rPr>
            <sz val="10"/>
            <color rgb="FF000000"/>
            <rFont val="Tahoma"/>
            <family val="2"/>
          </rPr>
          <t xml:space="preserve">
</t>
        </r>
        <r>
          <rPr>
            <sz val="10"/>
            <color rgb="FF000000"/>
            <rFont val="Tahoma"/>
            <family val="2"/>
          </rPr>
          <t xml:space="preserve">
</t>
        </r>
      </text>
    </comment>
    <comment ref="Q6" authorId="0" shapeId="0" xr:uid="{571241E2-DB3F-4347-8C9C-5CCC348EEBAF}">
      <text>
        <r>
          <rPr>
            <sz val="10"/>
            <color rgb="FF000000"/>
            <rFont val="Tahoma"/>
            <family val="2"/>
          </rPr>
          <t xml:space="preserve">Gross Inland Deliveries (observed)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This category represents deliveries of marketable gas to the inland market, including gas used by the gas industry for heating and operation of their equipment (i.e. consumption in gas extraction, in the pipeline system and in processing plants). Losses in distribution should also be included. Deliveries to international marine and aviation bunkers should be included.
</t>
        </r>
        <r>
          <rPr>
            <sz val="10"/>
            <color rgb="FF000000"/>
            <rFont val="Tahoma"/>
            <family val="2"/>
          </rPr>
          <t xml:space="preserve">
</t>
        </r>
        <r>
          <rPr>
            <sz val="10"/>
            <color rgb="FF000000"/>
            <rFont val="Tahoma"/>
            <family val="2"/>
          </rPr>
          <t xml:space="preserve">
</t>
        </r>
        <r>
          <rPr>
            <sz val="10"/>
            <color rgb="FF000000"/>
            <rFont val="Tahoma"/>
            <family val="2"/>
          </rPr>
          <t xml:space="preserve">
</t>
        </r>
      </text>
    </comment>
    <comment ref="R6" authorId="0" shapeId="0" xr:uid="{5829475F-5159-E140-ADEB-CB6F8DDFA9B4}">
      <text>
        <r>
          <rPr>
            <sz val="10"/>
            <color rgb="FF000000"/>
            <rFont val="Tahoma"/>
            <family val="2"/>
          </rPr>
          <t xml:space="preserve">Of which: Electricity and Heat Generation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This covers the deliveries of natural gas for the generation of electricity and heat in power plants. Both main-activity and autoproducer plants are included.
</t>
        </r>
        <r>
          <rPr>
            <sz val="10"/>
            <color rgb="FF000000"/>
            <rFont val="Tahoma"/>
            <family val="2"/>
          </rPr>
          <t xml:space="preserve">
</t>
        </r>
        <r>
          <rPr>
            <sz val="10"/>
            <color rgb="FF000000"/>
            <rFont val="Tahoma"/>
            <family val="2"/>
          </rPr>
          <t xml:space="preserve">
</t>
        </r>
        <r>
          <rPr>
            <sz val="10"/>
            <color rgb="FF000000"/>
            <rFont val="Tahoma"/>
            <family val="2"/>
          </rPr>
          <t xml:space="preserve">
</t>
        </r>
      </text>
    </comment>
    <comment ref="S6" authorId="0" shapeId="0" xr:uid="{D714E89A-C686-654D-9DC1-2917287C9C2D}">
      <text>
        <r>
          <rPr>
            <sz val="10"/>
            <color rgb="FF000000"/>
            <rFont val="Tahoma"/>
            <family val="2"/>
          </rPr>
          <t xml:space="preserve">Closing Stocks
Closing Stocks refer to the stock level held on the national territory on the last day of the reference month.
</t>
        </r>
      </text>
    </comment>
    <comment ref="P8" authorId="0" shapeId="0" xr:uid="{80A1ED0D-03D3-6049-9E50-9136D9A7675F}">
      <text>
        <r>
          <rPr>
            <sz val="10"/>
            <color rgb="FF000000"/>
            <rFont val="Tahoma"/>
            <family val="2"/>
          </rPr>
          <t xml:space="preserve">(3) Not assessed
</t>
        </r>
      </text>
    </comment>
    <comment ref="P9" authorId="0" shapeId="0" xr:uid="{51282260-B530-F344-B7A3-C42533B80B24}">
      <text>
        <r>
          <rPr>
            <sz val="10"/>
            <color rgb="FF000000"/>
            <rFont val="Tahoma"/>
            <family val="2"/>
          </rPr>
          <t xml:space="preserve">(3) Not assessed
</t>
        </r>
      </text>
    </comment>
    <comment ref="P10" authorId="0" shapeId="0" xr:uid="{205FA9BD-83F3-E141-91DF-E5AC7A40F945}">
      <text>
        <r>
          <rPr>
            <sz val="10"/>
            <color rgb="FF000000"/>
            <rFont val="Tahoma"/>
            <family val="2"/>
          </rPr>
          <t xml:space="preserve">(3) Not assessed
</t>
        </r>
      </text>
    </comment>
    <comment ref="P11" authorId="0" shapeId="0" xr:uid="{1BA1DC62-5658-354E-8245-ECC23C0DAF0D}">
      <text>
        <r>
          <rPr>
            <sz val="10"/>
            <color rgb="FF000000"/>
            <rFont val="Tahoma"/>
            <family val="2"/>
          </rPr>
          <t xml:space="preserve">(3) Not assessed
</t>
        </r>
      </text>
    </comment>
    <comment ref="P12" authorId="0" shapeId="0" xr:uid="{A855458C-7E08-F341-8C0F-498A0EBF7C96}">
      <text>
        <r>
          <rPr>
            <sz val="10"/>
            <color rgb="FF000000"/>
            <rFont val="Tahoma"/>
            <family val="2"/>
          </rPr>
          <t xml:space="preserve">(3) Not assessed
</t>
        </r>
      </text>
    </comment>
    <comment ref="P13" authorId="0" shapeId="0" xr:uid="{EE67D2FB-D8B4-D643-9E67-CE51D00D3706}">
      <text>
        <r>
          <rPr>
            <sz val="10"/>
            <color rgb="FF000000"/>
            <rFont val="Tahoma"/>
            <family val="2"/>
          </rPr>
          <t xml:space="preserve">(3) Not assessed
</t>
        </r>
      </text>
    </comment>
    <comment ref="P14" authorId="0" shapeId="0" xr:uid="{1F4B18AB-46D8-E547-BA0A-5D88974D7733}">
      <text>
        <r>
          <rPr>
            <sz val="10"/>
            <color rgb="FF000000"/>
            <rFont val="Tahoma"/>
            <family val="2"/>
          </rPr>
          <t xml:space="preserve">(3) Not assessed
</t>
        </r>
      </text>
    </comment>
    <comment ref="P15" authorId="0" shapeId="0" xr:uid="{85AF2BAF-5ACD-6140-B0CC-88A24C4AD851}">
      <text>
        <r>
          <rPr>
            <sz val="10"/>
            <color rgb="FF000000"/>
            <rFont val="Tahoma"/>
            <family val="2"/>
          </rPr>
          <t xml:space="preserve">(3) Not assessed
</t>
        </r>
      </text>
    </comment>
    <comment ref="P16" authorId="0" shapeId="0" xr:uid="{1D00E714-1947-4C45-AAB6-983809CF4B9A}">
      <text>
        <r>
          <rPr>
            <sz val="10"/>
            <color rgb="FF000000"/>
            <rFont val="Tahoma"/>
            <family val="2"/>
          </rPr>
          <t xml:space="preserve">(3) Not assessed
</t>
        </r>
      </text>
    </comment>
    <comment ref="P17" authorId="0" shapeId="0" xr:uid="{5490F994-9D24-6F41-BAC8-EA8F90B36D6F}">
      <text>
        <r>
          <rPr>
            <sz val="10"/>
            <color rgb="FF000000"/>
            <rFont val="Tahoma"/>
            <family val="2"/>
          </rPr>
          <t xml:space="preserve">(3) Not assessed
</t>
        </r>
      </text>
    </comment>
    <comment ref="P18" authorId="0" shapeId="0" xr:uid="{77DCF42A-E3B5-4F43-BA95-0DDEB96ADC15}">
      <text>
        <r>
          <rPr>
            <sz val="10"/>
            <color rgb="FF000000"/>
            <rFont val="Tahoma"/>
            <family val="2"/>
          </rPr>
          <t xml:space="preserve">(3) Not assessed
</t>
        </r>
      </text>
    </comment>
    <comment ref="P19" authorId="0" shapeId="0" xr:uid="{91CCF17B-E2CD-B448-9830-0A8561B7886E}">
      <text>
        <r>
          <rPr>
            <sz val="10"/>
            <color rgb="FF000000"/>
            <rFont val="Tahoma"/>
            <family val="2"/>
          </rPr>
          <t xml:space="preserve">(3) Not assessed
</t>
        </r>
      </text>
    </comment>
    <comment ref="P20" authorId="0" shapeId="0" xr:uid="{EB852D80-6934-9F40-AED8-B8E7AEEF045D}">
      <text>
        <r>
          <rPr>
            <sz val="10"/>
            <color rgb="FF000000"/>
            <rFont val="Tahoma"/>
            <family val="2"/>
          </rPr>
          <t xml:space="preserve">(3) Not assessed
</t>
        </r>
      </text>
    </comment>
    <comment ref="P21" authorId="0" shapeId="0" xr:uid="{61EEF5C1-C837-BF45-951C-308BE5ECE557}">
      <text>
        <r>
          <rPr>
            <sz val="10"/>
            <color rgb="FF000000"/>
            <rFont val="Tahoma"/>
            <family val="2"/>
          </rPr>
          <t xml:space="preserve">(3) Not assessed
</t>
        </r>
      </text>
    </comment>
    <comment ref="P22" authorId="0" shapeId="0" xr:uid="{A006EBF7-582B-C641-9606-03A01D5BDBF8}">
      <text>
        <r>
          <rPr>
            <sz val="10"/>
            <color rgb="FF000000"/>
            <rFont val="Tahoma"/>
            <family val="2"/>
          </rPr>
          <t xml:space="preserve">(3) Not assessed
</t>
        </r>
      </text>
    </comment>
    <comment ref="P23" authorId="0" shapeId="0" xr:uid="{F6358887-E62D-0C4A-AAF8-C57C41AEA6DE}">
      <text>
        <r>
          <rPr>
            <sz val="10"/>
            <color rgb="FF000000"/>
            <rFont val="Tahoma"/>
            <family val="2"/>
          </rPr>
          <t xml:space="preserve">(3) Not assessed
</t>
        </r>
      </text>
    </comment>
    <comment ref="P24" authorId="0" shapeId="0" xr:uid="{299F887F-0CB6-DE48-B0DF-ABC51651B324}">
      <text>
        <r>
          <rPr>
            <sz val="10"/>
            <color rgb="FF000000"/>
            <rFont val="Tahoma"/>
            <family val="2"/>
          </rPr>
          <t xml:space="preserve">(3) Not assessed
</t>
        </r>
      </text>
    </comment>
    <comment ref="P25" authorId="0" shapeId="0" xr:uid="{3454A701-1AF6-E745-9E5E-DC9AC8801C8C}">
      <text>
        <r>
          <rPr>
            <sz val="10"/>
            <color rgb="FF000000"/>
            <rFont val="Tahoma"/>
            <family val="2"/>
          </rPr>
          <t xml:space="preserve">(3) Not assessed
</t>
        </r>
      </text>
    </comment>
    <comment ref="P26" authorId="0" shapeId="0" xr:uid="{FFD552B6-BF07-B747-98EB-341AAB044FC6}">
      <text>
        <r>
          <rPr>
            <sz val="10"/>
            <color rgb="FF000000"/>
            <rFont val="Tahoma"/>
            <family val="2"/>
          </rPr>
          <t xml:space="preserve">(3) Not assessed
</t>
        </r>
      </text>
    </comment>
    <comment ref="P27" authorId="0" shapeId="0" xr:uid="{4D3194DC-73B1-5447-BADF-4A804D67BDF8}">
      <text>
        <r>
          <rPr>
            <sz val="10"/>
            <color rgb="FF000000"/>
            <rFont val="Tahoma"/>
            <family val="2"/>
          </rPr>
          <t xml:space="preserve">(3) Not assessed
</t>
        </r>
      </text>
    </comment>
    <comment ref="P28" authorId="0" shapeId="0" xr:uid="{7E1400F4-B125-D54A-905B-12CF4B2F5A63}">
      <text>
        <r>
          <rPr>
            <sz val="10"/>
            <color rgb="FF000000"/>
            <rFont val="Tahoma"/>
            <family val="2"/>
          </rPr>
          <t xml:space="preserve">(3) Not assessed
</t>
        </r>
      </text>
    </comment>
    <comment ref="P29" authorId="0" shapeId="0" xr:uid="{61204730-576B-8D4E-836B-868AD5743BA9}">
      <text>
        <r>
          <rPr>
            <sz val="10"/>
            <color rgb="FF000000"/>
            <rFont val="Tahoma"/>
            <family val="2"/>
          </rPr>
          <t xml:space="preserve">(3) Not assessed
</t>
        </r>
      </text>
    </comment>
    <comment ref="P30" authorId="0" shapeId="0" xr:uid="{BF8B97BE-C77B-BD44-9EBF-E28FA9EA1A54}">
      <text>
        <r>
          <rPr>
            <sz val="10"/>
            <color rgb="FF000000"/>
            <rFont val="Tahoma"/>
            <family val="2"/>
          </rPr>
          <t xml:space="preserve">(3) Not assessed
</t>
        </r>
      </text>
    </comment>
    <comment ref="P31" authorId="0" shapeId="0" xr:uid="{E9D4A5C4-FA00-744D-B30A-698EAD1B3A85}">
      <text>
        <r>
          <rPr>
            <sz val="10"/>
            <color rgb="FF000000"/>
            <rFont val="Tahoma"/>
            <family val="2"/>
          </rPr>
          <t xml:space="preserve">(3) Not assessed
</t>
        </r>
      </text>
    </comment>
    <comment ref="P32" authorId="0" shapeId="0" xr:uid="{7DD9D897-53BA-4640-8591-773DA87E3E5D}">
      <text>
        <r>
          <rPr>
            <sz val="10"/>
            <color rgb="FF000000"/>
            <rFont val="Tahoma"/>
            <family val="2"/>
          </rPr>
          <t xml:space="preserve">(3) Not assessed
</t>
        </r>
      </text>
    </comment>
    <comment ref="P33" authorId="0" shapeId="0" xr:uid="{75B27600-AF2E-4441-9452-EB3D5619FBD2}">
      <text>
        <r>
          <rPr>
            <sz val="10"/>
            <color rgb="FF000000"/>
            <rFont val="Tahoma"/>
            <family val="2"/>
          </rPr>
          <t xml:space="preserve">(3) Not assessed
</t>
        </r>
      </text>
    </comment>
    <comment ref="P34" authorId="0" shapeId="0" xr:uid="{B9BBD327-FAD7-9B48-99F3-F6B68974F41C}">
      <text>
        <r>
          <rPr>
            <sz val="10"/>
            <color rgb="FF000000"/>
            <rFont val="Tahoma"/>
            <family val="2"/>
          </rPr>
          <t xml:space="preserve">(3) Not assessed
</t>
        </r>
      </text>
    </comment>
    <comment ref="P35" authorId="0" shapeId="0" xr:uid="{A00415AA-2FBF-6741-8091-1A29756768B7}">
      <text>
        <r>
          <rPr>
            <sz val="10"/>
            <color rgb="FF000000"/>
            <rFont val="Tahoma"/>
            <family val="2"/>
          </rPr>
          <t xml:space="preserve">(3) Not assessed
</t>
        </r>
      </text>
    </comment>
    <comment ref="P36" authorId="0" shapeId="0" xr:uid="{4DFED84D-9838-DC4A-9B6D-A2F02161B6D1}">
      <text>
        <r>
          <rPr>
            <sz val="10"/>
            <color rgb="FF000000"/>
            <rFont val="Tahoma"/>
            <family val="2"/>
          </rPr>
          <t xml:space="preserve">(3) Not assessed
</t>
        </r>
      </text>
    </comment>
    <comment ref="P37" authorId="0" shapeId="0" xr:uid="{20A06CEA-424C-CF4E-9472-37B2F804097B}">
      <text>
        <r>
          <rPr>
            <sz val="10"/>
            <color rgb="FF000000"/>
            <rFont val="Tahoma"/>
            <family val="2"/>
          </rPr>
          <t xml:space="preserve">(3) Not assessed
</t>
        </r>
      </text>
    </comment>
    <comment ref="P38" authorId="0" shapeId="0" xr:uid="{9C3D3091-540E-F941-B51A-EC643A408231}">
      <text>
        <r>
          <rPr>
            <sz val="10"/>
            <color rgb="FF000000"/>
            <rFont val="Tahoma"/>
            <family val="2"/>
          </rPr>
          <t xml:space="preserve">(3) Not assessed
</t>
        </r>
      </text>
    </comment>
    <comment ref="P39" authorId="0" shapeId="0" xr:uid="{884ED3A8-2F2A-CF4F-94D1-E9DC1BB75596}">
      <text>
        <r>
          <rPr>
            <sz val="10"/>
            <color rgb="FF000000"/>
            <rFont val="Tahoma"/>
            <family val="2"/>
          </rPr>
          <t xml:space="preserve">(3) Not assessed
</t>
        </r>
      </text>
    </comment>
    <comment ref="P40" authorId="0" shapeId="0" xr:uid="{E7474D22-625B-8946-92AE-C51C79B3177B}">
      <text>
        <r>
          <rPr>
            <sz val="10"/>
            <color rgb="FF000000"/>
            <rFont val="Tahoma"/>
            <family val="2"/>
          </rPr>
          <t xml:space="preserve">(3) Not assessed
</t>
        </r>
      </text>
    </comment>
    <comment ref="P41" authorId="0" shapeId="0" xr:uid="{AAEE47AE-4409-C440-BDE6-F4FF214FEB85}">
      <text>
        <r>
          <rPr>
            <sz val="10"/>
            <color rgb="FF000000"/>
            <rFont val="Tahoma"/>
            <family val="2"/>
          </rPr>
          <t xml:space="preserve">(3) Not assessed
</t>
        </r>
      </text>
    </comment>
    <comment ref="P42" authorId="0" shapeId="0" xr:uid="{4219AC5F-FF74-AD43-A12B-FC93B1F807A9}">
      <text>
        <r>
          <rPr>
            <sz val="10"/>
            <color rgb="FF000000"/>
            <rFont val="Tahoma"/>
            <family val="2"/>
          </rPr>
          <t xml:space="preserve">(3) Not assessed
</t>
        </r>
      </text>
    </comment>
    <comment ref="P43" authorId="0" shapeId="0" xr:uid="{C3F26505-BBFC-4E40-BB3B-A25C0FDB468C}">
      <text>
        <r>
          <rPr>
            <sz val="10"/>
            <color rgb="FF000000"/>
            <rFont val="Tahoma"/>
            <family val="2"/>
          </rPr>
          <t xml:space="preserve">(3) Not assessed
</t>
        </r>
      </text>
    </comment>
    <comment ref="P44" authorId="0" shapeId="0" xr:uid="{E97F9E3E-BB7C-0B46-8505-FCD73B5E1E19}">
      <text>
        <r>
          <rPr>
            <sz val="10"/>
            <color rgb="FF000000"/>
            <rFont val="Tahoma"/>
            <family val="2"/>
          </rPr>
          <t xml:space="preserve">(3) Not assessed
</t>
        </r>
      </text>
    </comment>
    <comment ref="P45" authorId="0" shapeId="0" xr:uid="{4EE7F577-700C-BA4D-8146-B6CB841D4FC2}">
      <text>
        <r>
          <rPr>
            <sz val="10"/>
            <color rgb="FF000000"/>
            <rFont val="Tahoma"/>
            <family val="2"/>
          </rPr>
          <t xml:space="preserve">(3) Not assessed
</t>
        </r>
      </text>
    </comment>
    <comment ref="P46" authorId="0" shapeId="0" xr:uid="{98978C7F-9469-C643-9769-37C922D4264C}">
      <text>
        <r>
          <rPr>
            <sz val="10"/>
            <color rgb="FF000000"/>
            <rFont val="Tahoma"/>
            <family val="2"/>
          </rPr>
          <t xml:space="preserve">(3) Not assessed
</t>
        </r>
      </text>
    </comment>
    <comment ref="P47" authorId="0" shapeId="0" xr:uid="{E2E51460-FAF3-EF4A-A7A9-42DD79AAF2D4}">
      <text>
        <r>
          <rPr>
            <sz val="10"/>
            <color rgb="FF000000"/>
            <rFont val="Tahoma"/>
            <family val="2"/>
          </rPr>
          <t xml:space="preserve">(3) Not assessed
</t>
        </r>
      </text>
    </comment>
    <comment ref="P48" authorId="0" shapeId="0" xr:uid="{8AEED71F-B076-3E45-9B52-FB0112A3D75B}">
      <text>
        <r>
          <rPr>
            <sz val="10"/>
            <color rgb="FF000000"/>
            <rFont val="Tahoma"/>
            <family val="2"/>
          </rPr>
          <t xml:space="preserve">(3) Not assessed
</t>
        </r>
      </text>
    </comment>
    <comment ref="P49" authorId="0" shapeId="0" xr:uid="{16AD563B-8D30-FA49-8E7D-EE27C550DEAC}">
      <text>
        <r>
          <rPr>
            <sz val="10"/>
            <color rgb="FF000000"/>
            <rFont val="Tahoma"/>
            <family val="2"/>
          </rPr>
          <t xml:space="preserve">(3) Not assessed
</t>
        </r>
      </text>
    </comment>
    <comment ref="P50" authorId="0" shapeId="0" xr:uid="{FEEC7121-0DED-4F48-9295-9946D54042DE}">
      <text>
        <r>
          <rPr>
            <sz val="10"/>
            <color rgb="FF000000"/>
            <rFont val="Tahoma"/>
            <family val="2"/>
          </rPr>
          <t xml:space="preserve">(3) Not assessed
</t>
        </r>
      </text>
    </comment>
    <comment ref="P51" authorId="0" shapeId="0" xr:uid="{30DC09C8-F474-3E4B-BA22-D2CE909826DC}">
      <text>
        <r>
          <rPr>
            <sz val="10"/>
            <color rgb="FF000000"/>
            <rFont val="Tahoma"/>
            <family val="2"/>
          </rPr>
          <t xml:space="preserve">(3) Not assessed
</t>
        </r>
      </text>
    </comment>
    <comment ref="P52" authorId="0" shapeId="0" xr:uid="{133672BA-2605-274A-8036-9EE7E208119A}">
      <text>
        <r>
          <rPr>
            <sz val="10"/>
            <color rgb="FF000000"/>
            <rFont val="Tahoma"/>
            <family val="2"/>
          </rPr>
          <t xml:space="preserve">(3) Not assessed
</t>
        </r>
      </text>
    </comment>
    <comment ref="P53" authorId="0" shapeId="0" xr:uid="{6FB00F32-F1C9-704D-B031-8F3F92620469}">
      <text>
        <r>
          <rPr>
            <sz val="10"/>
            <color rgb="FF000000"/>
            <rFont val="Tahoma"/>
            <family val="2"/>
          </rPr>
          <t xml:space="preserve">(3) Not assessed
</t>
        </r>
      </text>
    </comment>
    <comment ref="P54" authorId="0" shapeId="0" xr:uid="{FD98A591-5D7B-F54D-9EC1-D6B2A8F98D57}">
      <text>
        <r>
          <rPr>
            <sz val="10"/>
            <color rgb="FF000000"/>
            <rFont val="Tahoma"/>
            <family val="2"/>
          </rPr>
          <t xml:space="preserve">(3) Not assessed
</t>
        </r>
      </text>
    </comment>
    <comment ref="P55" authorId="0" shapeId="0" xr:uid="{909A28D2-20A5-EE44-A6CA-E7E89E424B2C}">
      <text>
        <r>
          <rPr>
            <sz val="10"/>
            <color rgb="FF000000"/>
            <rFont val="Tahoma"/>
            <family val="2"/>
          </rPr>
          <t xml:space="preserve">(3) Not assessed
</t>
        </r>
      </text>
    </comment>
    <comment ref="P56" authorId="0" shapeId="0" xr:uid="{E5B08526-4EA1-B84D-9E0A-5873D9047D54}">
      <text>
        <r>
          <rPr>
            <sz val="10"/>
            <color rgb="FF000000"/>
            <rFont val="Tahoma"/>
            <family val="2"/>
          </rPr>
          <t xml:space="preserve">(3) Not assessed
</t>
        </r>
      </text>
    </comment>
    <comment ref="P57" authorId="0" shapeId="0" xr:uid="{E7B5F800-4491-A74C-9B92-926930EF56A6}">
      <text>
        <r>
          <rPr>
            <sz val="10"/>
            <color rgb="FF000000"/>
            <rFont val="Tahoma"/>
            <family val="2"/>
          </rPr>
          <t xml:space="preserve">(3) Not assessed
</t>
        </r>
      </text>
    </comment>
    <comment ref="P58" authorId="0" shapeId="0" xr:uid="{00D58B06-01A0-CB42-BC74-744B22C69244}">
      <text>
        <r>
          <rPr>
            <sz val="10"/>
            <color rgb="FF000000"/>
            <rFont val="Tahoma"/>
            <family val="2"/>
          </rPr>
          <t xml:space="preserve">(3) Not assessed
</t>
        </r>
      </text>
    </comment>
    <comment ref="P59" authorId="0" shapeId="0" xr:uid="{39A9DE05-7C05-4346-AC43-BA0491AAB860}">
      <text>
        <r>
          <rPr>
            <sz val="10"/>
            <color rgb="FF000000"/>
            <rFont val="Tahoma"/>
            <family val="2"/>
          </rPr>
          <t xml:space="preserve">(3) Not assessed
</t>
        </r>
      </text>
    </comment>
    <comment ref="P60" authorId="0" shapeId="0" xr:uid="{9A8B8A6D-344D-574C-B0E6-53392975789C}">
      <text>
        <r>
          <rPr>
            <sz val="10"/>
            <color rgb="FF000000"/>
            <rFont val="Tahoma"/>
            <family val="2"/>
          </rPr>
          <t xml:space="preserve">(3) Not assessed
</t>
        </r>
      </text>
    </comment>
    <comment ref="P61" authorId="0" shapeId="0" xr:uid="{2E32C8CF-6E79-3D45-8D21-31B9DD13A05A}">
      <text>
        <r>
          <rPr>
            <sz val="10"/>
            <color rgb="FF000000"/>
            <rFont val="Tahoma"/>
            <family val="2"/>
          </rPr>
          <t xml:space="preserve">(3) Not assessed
</t>
        </r>
      </text>
    </comment>
    <comment ref="P62" authorId="0" shapeId="0" xr:uid="{23B7CC49-E703-2B48-AE25-31E33A7762E7}">
      <text>
        <r>
          <rPr>
            <sz val="10"/>
            <color rgb="FF000000"/>
            <rFont val="Tahoma"/>
            <family val="2"/>
          </rPr>
          <t xml:space="preserve">(3) Not assessed
</t>
        </r>
      </text>
    </comment>
    <comment ref="P63" authorId="0" shapeId="0" xr:uid="{21B6538D-A641-BB48-A1C3-2B8DA6B04761}">
      <text>
        <r>
          <rPr>
            <sz val="10"/>
            <color rgb="FF000000"/>
            <rFont val="Tahoma"/>
            <family val="2"/>
          </rPr>
          <t xml:space="preserve">(3) Not assessed
</t>
        </r>
      </text>
    </comment>
    <comment ref="P64" authorId="0" shapeId="0" xr:uid="{ADDF26E0-A234-544E-8892-23E21E39E0BB}">
      <text>
        <r>
          <rPr>
            <sz val="10"/>
            <color rgb="FF000000"/>
            <rFont val="Tahoma"/>
            <family val="2"/>
          </rPr>
          <t xml:space="preserve">(3) Not assessed
</t>
        </r>
      </text>
    </comment>
    <comment ref="P65" authorId="0" shapeId="0" xr:uid="{B3AAC33D-03AC-9A40-8A6D-C5838EE14191}">
      <text>
        <r>
          <rPr>
            <sz val="10"/>
            <color rgb="FF000000"/>
            <rFont val="Tahoma"/>
            <family val="2"/>
          </rPr>
          <t xml:space="preserve">(3) Not assessed
</t>
        </r>
      </text>
    </comment>
    <comment ref="P66" authorId="0" shapeId="0" xr:uid="{62C7B193-923C-4247-83F9-4C0CF9861619}">
      <text>
        <r>
          <rPr>
            <sz val="10"/>
            <color rgb="FF000000"/>
            <rFont val="Tahoma"/>
            <family val="2"/>
          </rPr>
          <t xml:space="preserve">(3) Not assessed
</t>
        </r>
      </text>
    </comment>
    <comment ref="P67" authorId="0" shapeId="0" xr:uid="{F4F7DD9B-D370-6142-A832-622B8687ABD4}">
      <text>
        <r>
          <rPr>
            <sz val="10"/>
            <color rgb="FF000000"/>
            <rFont val="Tahoma"/>
            <family val="2"/>
          </rPr>
          <t xml:space="preserve">(3) Not assessed
</t>
        </r>
      </text>
    </comment>
    <comment ref="P68" authorId="0" shapeId="0" xr:uid="{FA97FB50-5346-5C44-A2E3-1D9A6E6C5DAF}">
      <text>
        <r>
          <rPr>
            <sz val="10"/>
            <color rgb="FF000000"/>
            <rFont val="Tahoma"/>
            <family val="2"/>
          </rPr>
          <t xml:space="preserve">(3) Not assessed
</t>
        </r>
      </text>
    </comment>
    <comment ref="P69" authorId="0" shapeId="0" xr:uid="{3F23EE76-D030-0843-A02E-A76E93C00C3B}">
      <text>
        <r>
          <rPr>
            <sz val="10"/>
            <color rgb="FF000000"/>
            <rFont val="Tahoma"/>
            <family val="2"/>
          </rPr>
          <t xml:space="preserve">(3) Not assessed
</t>
        </r>
      </text>
    </comment>
    <comment ref="P70" authorId="0" shapeId="0" xr:uid="{567DE37F-2DDA-634D-ADD6-25D37804C6DF}">
      <text>
        <r>
          <rPr>
            <sz val="10"/>
            <color rgb="FF000000"/>
            <rFont val="Tahoma"/>
            <family val="2"/>
          </rPr>
          <t xml:space="preserve">(3) Not assessed
</t>
        </r>
      </text>
    </comment>
    <comment ref="P71" authorId="0" shapeId="0" xr:uid="{E212410F-88BC-CB47-B9AF-44D6AC5A1D15}">
      <text>
        <r>
          <rPr>
            <sz val="10"/>
            <color rgb="FF000000"/>
            <rFont val="Tahoma"/>
            <family val="2"/>
          </rPr>
          <t xml:space="preserve">(3) Not assessed
</t>
        </r>
      </text>
    </comment>
    <comment ref="P72" authorId="0" shapeId="0" xr:uid="{B6C8EF3A-D6EC-A147-AE93-1D25107A09B3}">
      <text>
        <r>
          <rPr>
            <sz val="10"/>
            <color rgb="FF000000"/>
            <rFont val="Tahoma"/>
            <family val="2"/>
          </rPr>
          <t xml:space="preserve">(3) Not assessed
</t>
        </r>
      </text>
    </comment>
    <comment ref="P73" authorId="0" shapeId="0" xr:uid="{544F5406-74DE-F847-B087-960AAB7F85A0}">
      <text>
        <r>
          <rPr>
            <sz val="10"/>
            <color rgb="FF000000"/>
            <rFont val="Tahoma"/>
            <family val="2"/>
          </rPr>
          <t xml:space="preserve">(3) Not assessed
</t>
        </r>
      </text>
    </comment>
    <comment ref="P74" authorId="0" shapeId="0" xr:uid="{1E1CAC74-C654-FF4D-B413-31D4E2532E32}">
      <text>
        <r>
          <rPr>
            <sz val="10"/>
            <color rgb="FF000000"/>
            <rFont val="Tahoma"/>
            <family val="2"/>
          </rPr>
          <t xml:space="preserve">(3) Not assessed
</t>
        </r>
      </text>
    </comment>
    <comment ref="P75" authorId="0" shapeId="0" xr:uid="{3408E612-7784-694E-9D57-CE29203B8FA4}">
      <text>
        <r>
          <rPr>
            <sz val="10"/>
            <color rgb="FF000000"/>
            <rFont val="Tahoma"/>
            <family val="2"/>
          </rPr>
          <t xml:space="preserve">(3) Not assessed
</t>
        </r>
      </text>
    </comment>
    <comment ref="P76" authorId="0" shapeId="0" xr:uid="{9F148D8C-9F06-3F40-BC7E-707B505CC06C}">
      <text>
        <r>
          <rPr>
            <sz val="10"/>
            <color rgb="FF000000"/>
            <rFont val="Tahoma"/>
            <family val="2"/>
          </rPr>
          <t xml:space="preserve">(3) Not assessed
</t>
        </r>
      </text>
    </comment>
    <comment ref="P77" authorId="0" shapeId="0" xr:uid="{FDB1056F-0413-CF4F-932A-6F0B6718E6C5}">
      <text>
        <r>
          <rPr>
            <sz val="10"/>
            <color rgb="FF000000"/>
            <rFont val="Tahoma"/>
            <family val="2"/>
          </rPr>
          <t xml:space="preserve">(3) Not assessed
</t>
        </r>
      </text>
    </comment>
    <comment ref="P78" authorId="0" shapeId="0" xr:uid="{328516E4-1782-AC4B-B245-F0C5844C6A4E}">
      <text>
        <r>
          <rPr>
            <sz val="10"/>
            <color rgb="FF000000"/>
            <rFont val="Tahoma"/>
            <family val="2"/>
          </rPr>
          <t xml:space="preserve">(3) Not assessed
</t>
        </r>
      </text>
    </comment>
    <comment ref="P79" authorId="0" shapeId="0" xr:uid="{A69F86B6-63C0-A147-982F-5BB3FC588473}">
      <text>
        <r>
          <rPr>
            <sz val="10"/>
            <color rgb="FF000000"/>
            <rFont val="Tahoma"/>
            <family val="2"/>
          </rPr>
          <t xml:space="preserve">(3) Not assessed
</t>
        </r>
      </text>
    </comment>
    <comment ref="P80" authorId="0" shapeId="0" xr:uid="{2B3E0EC3-9DD7-3A46-A9E0-9C4D54C10CFB}">
      <text>
        <r>
          <rPr>
            <sz val="10"/>
            <color rgb="FF000000"/>
            <rFont val="Tahoma"/>
            <family val="2"/>
          </rPr>
          <t xml:space="preserve">(3) Not assessed
</t>
        </r>
      </text>
    </comment>
    <comment ref="P81" authorId="0" shapeId="0" xr:uid="{4D5EFE42-34DF-B548-B4B5-65B6905585BD}">
      <text>
        <r>
          <rPr>
            <sz val="10"/>
            <color rgb="FF000000"/>
            <rFont val="Tahoma"/>
            <family val="2"/>
          </rPr>
          <t xml:space="preserve">(3) Not assessed
</t>
        </r>
      </text>
    </comment>
    <comment ref="P82" authorId="0" shapeId="0" xr:uid="{3F6429BF-0118-874B-A67A-6E30A2A88826}">
      <text>
        <r>
          <rPr>
            <sz val="10"/>
            <color rgb="FF000000"/>
            <rFont val="Tahoma"/>
            <family val="2"/>
          </rPr>
          <t xml:space="preserve">(3) Not assessed
</t>
        </r>
      </text>
    </comment>
    <comment ref="P83" authorId="0" shapeId="0" xr:uid="{5A006EC0-2276-F440-80CB-EE92034EC6B7}">
      <text>
        <r>
          <rPr>
            <sz val="10"/>
            <color rgb="FF000000"/>
            <rFont val="Tahoma"/>
            <family val="2"/>
          </rPr>
          <t xml:space="preserve">(3) Not assessed
</t>
        </r>
      </text>
    </comment>
    <comment ref="P84" authorId="0" shapeId="0" xr:uid="{BAF7C7F2-142F-2C42-B921-70B1E02D630E}">
      <text>
        <r>
          <rPr>
            <sz val="10"/>
            <color rgb="FF000000"/>
            <rFont val="Tahoma"/>
            <family val="2"/>
          </rPr>
          <t xml:space="preserve">(3) Not assessed
</t>
        </r>
      </text>
    </comment>
    <comment ref="P85" authorId="0" shapeId="0" xr:uid="{95B0190F-F05F-9946-AE9F-ED4D89AEA556}">
      <text>
        <r>
          <rPr>
            <sz val="10"/>
            <color rgb="FF000000"/>
            <rFont val="Tahoma"/>
            <family val="2"/>
          </rPr>
          <t xml:space="preserve">(3) Not assessed
</t>
        </r>
      </text>
    </comment>
    <comment ref="P86" authorId="0" shapeId="0" xr:uid="{ABEB6609-78EF-A94D-85CC-8212D10FED93}">
      <text>
        <r>
          <rPr>
            <sz val="10"/>
            <color rgb="FF000000"/>
            <rFont val="Tahoma"/>
            <family val="2"/>
          </rPr>
          <t xml:space="preserve">(3) Not assessed
</t>
        </r>
      </text>
    </comment>
    <comment ref="P87" authorId="0" shapeId="0" xr:uid="{EA6B9B98-8F2C-E64B-82B1-A317016A0BA1}">
      <text>
        <r>
          <rPr>
            <sz val="10"/>
            <color rgb="FF000000"/>
            <rFont val="Tahoma"/>
            <family val="2"/>
          </rPr>
          <t xml:space="preserve">(3) Not assessed
</t>
        </r>
      </text>
    </comment>
    <comment ref="P88" authorId="0" shapeId="0" xr:uid="{F60BD28A-275F-1245-A257-80D8115C2BB4}">
      <text>
        <r>
          <rPr>
            <sz val="10"/>
            <color rgb="FF000000"/>
            <rFont val="Tahoma"/>
            <family val="2"/>
          </rPr>
          <t xml:space="preserve">(3) Not assessed
</t>
        </r>
      </text>
    </comment>
    <comment ref="P89" authorId="0" shapeId="0" xr:uid="{93FDA655-84B5-5E4A-BF02-1E5B7189661D}">
      <text>
        <r>
          <rPr>
            <sz val="10"/>
            <color rgb="FF000000"/>
            <rFont val="Tahoma"/>
            <family val="2"/>
          </rPr>
          <t xml:space="preserve">(3) Not assessed
</t>
        </r>
      </text>
    </comment>
    <comment ref="P90" authorId="0" shapeId="0" xr:uid="{42383DBD-F78E-CD49-A247-95160B4F6F41}">
      <text>
        <r>
          <rPr>
            <sz val="10"/>
            <color rgb="FF000000"/>
            <rFont val="Tahoma"/>
            <family val="2"/>
          </rPr>
          <t xml:space="preserve">(3) Not assessed
</t>
        </r>
      </text>
    </comment>
    <comment ref="P91" authorId="0" shapeId="0" xr:uid="{4FB1A374-5345-ED43-AFA5-5D83743BF329}">
      <text>
        <r>
          <rPr>
            <sz val="10"/>
            <color rgb="FF000000"/>
            <rFont val="Tahoma"/>
            <family val="2"/>
          </rPr>
          <t xml:space="preserve">(3) Not assessed
</t>
        </r>
      </text>
    </comment>
    <comment ref="P92" authorId="0" shapeId="0" xr:uid="{A175DC82-882A-FC47-95CD-2C9162EFECED}">
      <text>
        <r>
          <rPr>
            <sz val="10"/>
            <color rgb="FF000000"/>
            <rFont val="Tahoma"/>
            <family val="2"/>
          </rPr>
          <t xml:space="preserve">(3) Not assessed
</t>
        </r>
      </text>
    </comment>
    <comment ref="P93" authorId="0" shapeId="0" xr:uid="{1E203857-DE6E-A846-B9B8-829A2A77204A}">
      <text>
        <r>
          <rPr>
            <sz val="10"/>
            <color rgb="FF000000"/>
            <rFont val="Tahoma"/>
            <family val="2"/>
          </rPr>
          <t xml:space="preserve">(3) Not assessed
</t>
        </r>
      </text>
    </comment>
    <comment ref="P94" authorId="0" shapeId="0" xr:uid="{5856BD2B-030A-8043-B444-8F3C5A4FEAD8}">
      <text>
        <r>
          <rPr>
            <sz val="10"/>
            <color rgb="FF000000"/>
            <rFont val="Tahoma"/>
            <family val="2"/>
          </rPr>
          <t xml:space="preserve">(3) Not assessed
</t>
        </r>
      </text>
    </comment>
    <comment ref="P95" authorId="0" shapeId="0" xr:uid="{120394C3-33FC-2943-8CC4-8645F832EF96}">
      <text>
        <r>
          <rPr>
            <sz val="10"/>
            <color rgb="FF000000"/>
            <rFont val="Tahoma"/>
            <family val="2"/>
          </rPr>
          <t xml:space="preserve">(3) Not assessed
</t>
        </r>
      </text>
    </comment>
    <comment ref="P96" authorId="0" shapeId="0" xr:uid="{F2C88382-EA09-9A4F-A5EC-008220C511CC}">
      <text>
        <r>
          <rPr>
            <sz val="10"/>
            <color rgb="FF000000"/>
            <rFont val="Tahoma"/>
            <family val="2"/>
          </rPr>
          <t xml:space="preserve">(3) Not assessed
</t>
        </r>
      </text>
    </comment>
    <comment ref="P97" authorId="0" shapeId="0" xr:uid="{4EF38ADF-F045-E145-A035-21A547ABA1F1}">
      <text>
        <r>
          <rPr>
            <sz val="10"/>
            <color rgb="FF000000"/>
            <rFont val="Tahoma"/>
            <family val="2"/>
          </rPr>
          <t xml:space="preserve">(3) Not assessed
</t>
        </r>
      </text>
    </comment>
    <comment ref="P98" authorId="0" shapeId="0" xr:uid="{834F041E-823A-6941-AAEE-D77C057EAAE3}">
      <text>
        <r>
          <rPr>
            <sz val="10"/>
            <color rgb="FF000000"/>
            <rFont val="Tahoma"/>
            <family val="2"/>
          </rPr>
          <t xml:space="preserve">(3) Not assessed
</t>
        </r>
      </text>
    </comment>
    <comment ref="P99" authorId="0" shapeId="0" xr:uid="{9D56E537-8738-FD4E-91C1-59E92047B528}">
      <text>
        <r>
          <rPr>
            <sz val="10"/>
            <color rgb="FF000000"/>
            <rFont val="Tahoma"/>
            <family val="2"/>
          </rPr>
          <t xml:space="preserve">(3) Not assessed
</t>
        </r>
      </text>
    </comment>
    <comment ref="P100" authorId="0" shapeId="0" xr:uid="{FE835D7E-2B09-EE41-A663-B3D88DFBB36D}">
      <text>
        <r>
          <rPr>
            <sz val="10"/>
            <color rgb="FF000000"/>
            <rFont val="Tahoma"/>
            <family val="2"/>
          </rPr>
          <t xml:space="preserve">(3) Not assessed
</t>
        </r>
      </text>
    </comment>
    <comment ref="P101" authorId="0" shapeId="0" xr:uid="{F0F68307-E5EE-3E49-ACCE-C0DBCF7C523F}">
      <text>
        <r>
          <rPr>
            <sz val="10"/>
            <color rgb="FF000000"/>
            <rFont val="Tahoma"/>
            <family val="2"/>
          </rPr>
          <t xml:space="preserve">(3) Not assessed
</t>
        </r>
      </text>
    </comment>
    <comment ref="P102" authorId="0" shapeId="0" xr:uid="{15DC2A6C-FA47-9C42-AE16-CC9CD2195B76}">
      <text>
        <r>
          <rPr>
            <sz val="10"/>
            <color rgb="FF000000"/>
            <rFont val="Tahoma"/>
            <family val="2"/>
          </rPr>
          <t xml:space="preserve">(3) Not assessed
</t>
        </r>
      </text>
    </comment>
    <comment ref="P103" authorId="0" shapeId="0" xr:uid="{5AA8F623-C7F5-8947-B1B3-06B86074F95B}">
      <text>
        <r>
          <rPr>
            <sz val="10"/>
            <color rgb="FF000000"/>
            <rFont val="Tahoma"/>
            <family val="2"/>
          </rPr>
          <t xml:space="preserve">(3) Not assessed
</t>
        </r>
      </text>
    </comment>
    <comment ref="P104" authorId="0" shapeId="0" xr:uid="{BCCC0FBE-18BC-6E4F-88AF-87EB1353834C}">
      <text>
        <r>
          <rPr>
            <sz val="10"/>
            <color rgb="FF000000"/>
            <rFont val="Tahoma"/>
            <family val="2"/>
          </rPr>
          <t xml:space="preserve">(3) Not assessed
</t>
        </r>
      </text>
    </comment>
    <comment ref="P105" authorId="0" shapeId="0" xr:uid="{F1E53DF5-F457-BF4F-8FE3-07E9B3A9F660}">
      <text>
        <r>
          <rPr>
            <sz val="10"/>
            <color rgb="FF000000"/>
            <rFont val="Tahoma"/>
            <family val="2"/>
          </rPr>
          <t xml:space="preserve">(3) Not assessed
</t>
        </r>
      </text>
    </comment>
    <comment ref="P106" authorId="0" shapeId="0" xr:uid="{EA335269-9B3E-174D-9508-E8F64B81F0C4}">
      <text>
        <r>
          <rPr>
            <sz val="10"/>
            <color rgb="FF000000"/>
            <rFont val="Tahoma"/>
            <family val="2"/>
          </rPr>
          <t xml:space="preserve">(3) Not assessed
</t>
        </r>
      </text>
    </comment>
    <comment ref="P107" authorId="0" shapeId="0" xr:uid="{517A612A-4436-724E-90B0-11EF0464E856}">
      <text>
        <r>
          <rPr>
            <sz val="10"/>
            <color rgb="FF000000"/>
            <rFont val="Tahoma"/>
            <family val="2"/>
          </rPr>
          <t xml:space="preserve">(3) Not assessed
</t>
        </r>
      </text>
    </comment>
    <comment ref="P108" authorId="0" shapeId="0" xr:uid="{31BBA7EA-AE7D-2440-819A-368612AAC1D4}">
      <text>
        <r>
          <rPr>
            <sz val="10"/>
            <color rgb="FF000000"/>
            <rFont val="Tahoma"/>
            <family val="2"/>
          </rPr>
          <t xml:space="preserve">(3) Not assessed
</t>
        </r>
      </text>
    </comment>
    <comment ref="P109" authorId="0" shapeId="0" xr:uid="{0CB4415D-2A71-4040-A9AB-C93CC2680137}">
      <text>
        <r>
          <rPr>
            <sz val="10"/>
            <color rgb="FF000000"/>
            <rFont val="Tahoma"/>
            <family val="2"/>
          </rPr>
          <t xml:space="preserve">(3) Not assessed
</t>
        </r>
      </text>
    </comment>
    <comment ref="P110" authorId="0" shapeId="0" xr:uid="{06D4F35E-8EDC-2141-93C0-1DD25F865EAA}">
      <text>
        <r>
          <rPr>
            <sz val="10"/>
            <color rgb="FF000000"/>
            <rFont val="Tahoma"/>
            <family val="2"/>
          </rPr>
          <t xml:space="preserve">(3) Not assessed
</t>
        </r>
      </text>
    </comment>
    <comment ref="P111" authorId="0" shapeId="0" xr:uid="{C4C03F52-3769-444B-8459-74CF2C17DCB4}">
      <text>
        <r>
          <rPr>
            <sz val="10"/>
            <color rgb="FF000000"/>
            <rFont val="Tahoma"/>
            <family val="2"/>
          </rPr>
          <t xml:space="preserve">(3) Not assessed
</t>
        </r>
      </text>
    </comment>
    <comment ref="P112" authorId="0" shapeId="0" xr:uid="{623A2A32-6657-9148-A670-B22F2310211F}">
      <text>
        <r>
          <rPr>
            <sz val="10"/>
            <color rgb="FF000000"/>
            <rFont val="Tahoma"/>
            <family val="2"/>
          </rPr>
          <t xml:space="preserve">(3) Not assessed
</t>
        </r>
      </text>
    </comment>
    <comment ref="P113" authorId="0" shapeId="0" xr:uid="{CFE50D1E-D1C3-CE46-A8A0-230D0B33EF5A}">
      <text>
        <r>
          <rPr>
            <sz val="10"/>
            <color rgb="FF000000"/>
            <rFont val="Tahoma"/>
            <family val="2"/>
          </rPr>
          <t xml:space="preserve">(3) Not assessed
</t>
        </r>
      </text>
    </comment>
    <comment ref="P114" authorId="0" shapeId="0" xr:uid="{5D70F158-FD11-DB4D-B38A-64CF954834FC}">
      <text>
        <r>
          <rPr>
            <sz val="10"/>
            <color rgb="FF000000"/>
            <rFont val="Tahoma"/>
            <family val="2"/>
          </rPr>
          <t xml:space="preserve">(3) Not assessed
</t>
        </r>
      </text>
    </comment>
    <comment ref="P115" authorId="0" shapeId="0" xr:uid="{6C8C8841-ECD1-6041-98A8-BBA5FACB3FE2}">
      <text>
        <r>
          <rPr>
            <sz val="10"/>
            <color rgb="FF000000"/>
            <rFont val="Tahoma"/>
            <family val="2"/>
          </rPr>
          <t xml:space="preserve">(3) Not assessed
</t>
        </r>
      </text>
    </comment>
    <comment ref="P116" authorId="0" shapeId="0" xr:uid="{E02A5EF2-2FDA-7D43-8EAD-1ECB53B538E5}">
      <text>
        <r>
          <rPr>
            <sz val="10"/>
            <color rgb="FF000000"/>
            <rFont val="Tahoma"/>
            <family val="2"/>
          </rPr>
          <t xml:space="preserve">(3) Not assessed
</t>
        </r>
      </text>
    </comment>
    <comment ref="P117" authorId="0" shapeId="0" xr:uid="{5E2B95AB-C826-1545-BF0B-8CEC4FE42A94}">
      <text>
        <r>
          <rPr>
            <sz val="10"/>
            <color rgb="FF000000"/>
            <rFont val="Tahoma"/>
            <family val="2"/>
          </rPr>
          <t xml:space="preserve">(3) Not assessed
</t>
        </r>
      </text>
    </comment>
    <comment ref="P118" authorId="0" shapeId="0" xr:uid="{E16E0E2D-AF6D-ED46-865E-8F77AE4413B4}">
      <text>
        <r>
          <rPr>
            <sz val="10"/>
            <color rgb="FF000000"/>
            <rFont val="Tahoma"/>
            <family val="2"/>
          </rPr>
          <t xml:space="preserve">(3) Not assessed
</t>
        </r>
      </text>
    </comment>
    <comment ref="P119" authorId="0" shapeId="0" xr:uid="{8447EED6-0C06-E640-9B38-29F7779833AD}">
      <text>
        <r>
          <rPr>
            <sz val="10"/>
            <color rgb="FF000000"/>
            <rFont val="Tahoma"/>
            <family val="2"/>
          </rPr>
          <t xml:space="preserve">(3) Not assessed
</t>
        </r>
      </text>
    </comment>
    <comment ref="P120" authorId="0" shapeId="0" xr:uid="{091872FF-FDD9-C044-88D9-1EE7F09297D7}">
      <text>
        <r>
          <rPr>
            <sz val="10"/>
            <color rgb="FF000000"/>
            <rFont val="Tahoma"/>
            <family val="2"/>
          </rPr>
          <t xml:space="preserve">(3) Not assessed
</t>
        </r>
      </text>
    </comment>
    <comment ref="P121" authorId="0" shapeId="0" xr:uid="{761FED88-7EA5-AC49-BB8A-52ED05164E9B}">
      <text>
        <r>
          <rPr>
            <sz val="10"/>
            <color rgb="FF000000"/>
            <rFont val="Tahoma"/>
            <family val="2"/>
          </rPr>
          <t xml:space="preserve">(3) Not assessed
</t>
        </r>
      </text>
    </comment>
    <comment ref="P122" authorId="0" shapeId="0" xr:uid="{30F5F7F4-24DF-AB49-999A-B631B8A3420D}">
      <text>
        <r>
          <rPr>
            <sz val="10"/>
            <color rgb="FF000000"/>
            <rFont val="Tahoma"/>
            <family val="2"/>
          </rPr>
          <t xml:space="preserve">(3) Not assessed
</t>
        </r>
      </text>
    </comment>
    <comment ref="P123" authorId="0" shapeId="0" xr:uid="{690390AF-29AA-7745-94D6-84FEE3EE232E}">
      <text>
        <r>
          <rPr>
            <sz val="10"/>
            <color rgb="FF000000"/>
            <rFont val="Tahoma"/>
            <family val="2"/>
          </rPr>
          <t xml:space="preserve">(3) Not assessed
</t>
        </r>
      </text>
    </comment>
    <comment ref="P124" authorId="0" shapeId="0" xr:uid="{26ED09ED-09D0-7743-AA83-EA1D91F84575}">
      <text>
        <r>
          <rPr>
            <sz val="10"/>
            <color rgb="FF000000"/>
            <rFont val="Tahoma"/>
            <family val="2"/>
          </rPr>
          <t xml:space="preserve">(3) Not assessed
</t>
        </r>
      </text>
    </comment>
    <comment ref="P125" authorId="0" shapeId="0" xr:uid="{52A538AF-5CD5-B941-AF91-EF648E6FD3D6}">
      <text>
        <r>
          <rPr>
            <sz val="10"/>
            <color rgb="FF000000"/>
            <rFont val="Tahoma"/>
            <family val="2"/>
          </rPr>
          <t xml:space="preserve">(3) Not assessed
</t>
        </r>
      </text>
    </comment>
    <comment ref="P126" authorId="0" shapeId="0" xr:uid="{7C41D502-4C05-0947-B657-2D81C2ABF1B6}">
      <text>
        <r>
          <rPr>
            <sz val="10"/>
            <color rgb="FF000000"/>
            <rFont val="Tahoma"/>
            <family val="2"/>
          </rPr>
          <t xml:space="preserve">(3) Not assessed
</t>
        </r>
      </text>
    </comment>
    <comment ref="P127" authorId="0" shapeId="0" xr:uid="{6689092D-A5E3-6E48-B336-42CD85F7CC39}">
      <text>
        <r>
          <rPr>
            <sz val="10"/>
            <color rgb="FF000000"/>
            <rFont val="Tahoma"/>
            <family val="2"/>
          </rPr>
          <t xml:space="preserve">(3) Not assessed
</t>
        </r>
      </text>
    </comment>
    <comment ref="P128" authorId="0" shapeId="0" xr:uid="{18004F6A-A3E2-CE45-9682-EF582672670B}">
      <text>
        <r>
          <rPr>
            <sz val="10"/>
            <color rgb="FF000000"/>
            <rFont val="Tahoma"/>
            <family val="2"/>
          </rPr>
          <t xml:space="preserve">(3) Not assessed
</t>
        </r>
      </text>
    </comment>
    <comment ref="P129" authorId="0" shapeId="0" xr:uid="{63379C27-1D56-944E-9BBD-29FA32240626}">
      <text>
        <r>
          <rPr>
            <sz val="10"/>
            <color rgb="FF000000"/>
            <rFont val="Tahoma"/>
            <family val="2"/>
          </rPr>
          <t xml:space="preserve">(3) Not assessed
</t>
        </r>
      </text>
    </comment>
    <comment ref="P130" authorId="0" shapeId="0" xr:uid="{4C32A2DA-3BB6-2846-824E-4F6D3430440A}">
      <text>
        <r>
          <rPr>
            <sz val="10"/>
            <color rgb="FF000000"/>
            <rFont val="Tahoma"/>
            <family val="2"/>
          </rPr>
          <t xml:space="preserve">(3) Not assessed
</t>
        </r>
      </text>
    </comment>
    <comment ref="P131" authorId="0" shapeId="0" xr:uid="{A60BBD70-2ADD-134D-BBFF-9AD1F0ECB453}">
      <text>
        <r>
          <rPr>
            <sz val="10"/>
            <color rgb="FF000000"/>
            <rFont val="Tahoma"/>
            <family val="2"/>
          </rPr>
          <t xml:space="preserve">(3) Not assessed
</t>
        </r>
      </text>
    </comment>
    <comment ref="P132" authorId="0" shapeId="0" xr:uid="{2986D98A-5002-9146-A227-17240CAA54F5}">
      <text>
        <r>
          <rPr>
            <sz val="10"/>
            <color rgb="FF000000"/>
            <rFont val="Tahoma"/>
            <family val="2"/>
          </rPr>
          <t xml:space="preserve">(3) Not assessed
</t>
        </r>
      </text>
    </comment>
    <comment ref="P133" authorId="0" shapeId="0" xr:uid="{29D0E604-D923-224B-AEDB-C1F80DC01B6B}">
      <text>
        <r>
          <rPr>
            <sz val="10"/>
            <color rgb="FF000000"/>
            <rFont val="Tahoma"/>
            <family val="2"/>
          </rPr>
          <t xml:space="preserve">(3) Not assessed
</t>
        </r>
      </text>
    </comment>
    <comment ref="P134" authorId="0" shapeId="0" xr:uid="{796D29F0-BE6E-E54B-B1DB-C286A7CA4399}">
      <text>
        <r>
          <rPr>
            <sz val="10"/>
            <color rgb="FF000000"/>
            <rFont val="Tahoma"/>
            <family val="2"/>
          </rPr>
          <t xml:space="preserve">(3) Not assessed
</t>
        </r>
      </text>
    </comment>
    <comment ref="P135" authorId="0" shapeId="0" xr:uid="{0BA8513C-4E43-E54B-9C8D-A966A376CB67}">
      <text>
        <r>
          <rPr>
            <sz val="10"/>
            <color rgb="FF000000"/>
            <rFont val="Tahoma"/>
            <family val="2"/>
          </rPr>
          <t xml:space="preserve">(3) Not assessed
</t>
        </r>
      </text>
    </comment>
    <comment ref="P136" authorId="0" shapeId="0" xr:uid="{157864C0-2221-7640-A4EB-5EAA91B3A6E3}">
      <text>
        <r>
          <rPr>
            <sz val="10"/>
            <color rgb="FF000000"/>
            <rFont val="Tahoma"/>
            <family val="2"/>
          </rPr>
          <t xml:space="preserve">(3) Not assessed
</t>
        </r>
      </text>
    </comment>
    <comment ref="P137" authorId="0" shapeId="0" xr:uid="{91247613-CE6C-3141-B146-8B5E28E408CC}">
      <text>
        <r>
          <rPr>
            <sz val="10"/>
            <color rgb="FF000000"/>
            <rFont val="Tahoma"/>
            <family val="2"/>
          </rPr>
          <t xml:space="preserve">(3) Not assessed
</t>
        </r>
      </text>
    </comment>
    <comment ref="P138" authorId="0" shapeId="0" xr:uid="{BE43CD88-1A62-9244-B410-F8AF152235E6}">
      <text>
        <r>
          <rPr>
            <sz val="10"/>
            <color rgb="FF000000"/>
            <rFont val="Tahoma"/>
            <family val="2"/>
          </rPr>
          <t xml:space="preserve">(3) Not assessed
</t>
        </r>
      </text>
    </comment>
    <comment ref="P139" authorId="0" shapeId="0" xr:uid="{8D706676-1B31-634B-BBEF-CDEBD12F7331}">
      <text>
        <r>
          <rPr>
            <sz val="10"/>
            <color rgb="FF000000"/>
            <rFont val="Tahoma"/>
            <family val="2"/>
          </rPr>
          <t xml:space="preserve">(3) Not assessed
</t>
        </r>
      </text>
    </comment>
    <comment ref="P140" authorId="0" shapeId="0" xr:uid="{2C11B8AF-E9AF-0C49-AAAD-FECAE9D9C435}">
      <text>
        <r>
          <rPr>
            <sz val="10"/>
            <color rgb="FF000000"/>
            <rFont val="Tahoma"/>
            <family val="2"/>
          </rPr>
          <t xml:space="preserve">(3) Not assessed
</t>
        </r>
      </text>
    </comment>
    <comment ref="P141" authorId="0" shapeId="0" xr:uid="{009E5F1A-EA92-3D47-9089-DA216B71BB52}">
      <text>
        <r>
          <rPr>
            <sz val="10"/>
            <color rgb="FF000000"/>
            <rFont val="Tahoma"/>
            <family val="2"/>
          </rPr>
          <t xml:space="preserve">(3) Not assessed
</t>
        </r>
      </text>
    </comment>
    <comment ref="P142" authorId="0" shapeId="0" xr:uid="{72D1F9F0-1964-8E46-BED2-62EA0915514F}">
      <text>
        <r>
          <rPr>
            <sz val="10"/>
            <color rgb="FF000000"/>
            <rFont val="Tahoma"/>
            <family val="2"/>
          </rPr>
          <t xml:space="preserve">(3) Not assessed
</t>
        </r>
      </text>
    </comment>
    <comment ref="P143" authorId="0" shapeId="0" xr:uid="{64700A87-52D6-F643-A4F8-FF23616DA987}">
      <text>
        <r>
          <rPr>
            <sz val="10"/>
            <color rgb="FF000000"/>
            <rFont val="Tahoma"/>
            <family val="2"/>
          </rPr>
          <t xml:space="preserve">(3) Not assessed
</t>
        </r>
      </text>
    </comment>
    <comment ref="P144" authorId="0" shapeId="0" xr:uid="{1E681188-0B54-314F-A435-2A60C4EEE88F}">
      <text>
        <r>
          <rPr>
            <sz val="10"/>
            <color rgb="FF000000"/>
            <rFont val="Tahoma"/>
            <family val="2"/>
          </rPr>
          <t xml:space="preserve">(3) Not assessed
</t>
        </r>
      </text>
    </comment>
    <comment ref="P145" authorId="0" shapeId="0" xr:uid="{BBA29D73-7088-EC42-94AD-F33A46D11A92}">
      <text>
        <r>
          <rPr>
            <sz val="10"/>
            <color rgb="FF000000"/>
            <rFont val="Tahoma"/>
            <family val="2"/>
          </rPr>
          <t xml:space="preserve">(3) Not assessed
</t>
        </r>
      </text>
    </comment>
    <comment ref="P146" authorId="0" shapeId="0" xr:uid="{E99E43DA-4578-D64B-B06E-8E17DD417CD2}">
      <text>
        <r>
          <rPr>
            <sz val="10"/>
            <color rgb="FF000000"/>
            <rFont val="Tahoma"/>
            <family val="2"/>
          </rPr>
          <t xml:space="preserve">(3) Not assessed
</t>
        </r>
      </text>
    </comment>
    <comment ref="P147" authorId="0" shapeId="0" xr:uid="{89CC0FFC-1E84-CE43-BCC0-3164AC4B6F0C}">
      <text>
        <r>
          <rPr>
            <sz val="10"/>
            <color rgb="FF000000"/>
            <rFont val="Tahoma"/>
            <family val="2"/>
          </rPr>
          <t xml:space="preserve">(3) Not assessed
</t>
        </r>
      </text>
    </comment>
    <comment ref="P148" authorId="0" shapeId="0" xr:uid="{03615664-7694-C145-B0A9-F4704EE8330D}">
      <text>
        <r>
          <rPr>
            <sz val="10"/>
            <color rgb="FF000000"/>
            <rFont val="Tahoma"/>
            <family val="2"/>
          </rPr>
          <t xml:space="preserve">(3) Not assessed
</t>
        </r>
      </text>
    </comment>
    <comment ref="P149" authorId="0" shapeId="0" xr:uid="{7861B3D8-7442-564A-94CD-31DBB73DD431}">
      <text>
        <r>
          <rPr>
            <sz val="10"/>
            <color rgb="FF000000"/>
            <rFont val="Tahoma"/>
            <family val="2"/>
          </rPr>
          <t xml:space="preserve">(3) Not assessed
</t>
        </r>
      </text>
    </comment>
    <comment ref="P150" authorId="0" shapeId="0" xr:uid="{0B25599C-AA82-5F47-A054-F66965DAEF1E}">
      <text>
        <r>
          <rPr>
            <sz val="10"/>
            <color rgb="FF000000"/>
            <rFont val="Tahoma"/>
            <family val="2"/>
          </rPr>
          <t xml:space="preserve">(3) Not assessed
</t>
        </r>
      </text>
    </comment>
    <comment ref="P151" authorId="0" shapeId="0" xr:uid="{D35EC233-8E2A-6945-B8FD-57DD7DDC03F5}">
      <text>
        <r>
          <rPr>
            <sz val="10"/>
            <color rgb="FF000000"/>
            <rFont val="Tahoma"/>
            <family val="2"/>
          </rPr>
          <t xml:space="preserve">(3) Not assessed
</t>
        </r>
      </text>
    </comment>
    <comment ref="P152" authorId="0" shapeId="0" xr:uid="{7B85CA08-0A96-1743-A9BE-E6953D426AC4}">
      <text>
        <r>
          <rPr>
            <sz val="10"/>
            <color rgb="FF000000"/>
            <rFont val="Tahoma"/>
            <family val="2"/>
          </rPr>
          <t xml:space="preserve">(3) Not assessed
</t>
        </r>
      </text>
    </comment>
    <comment ref="P153" authorId="0" shapeId="0" xr:uid="{5849CAE1-DC15-C648-B756-35A78A077AC9}">
      <text>
        <r>
          <rPr>
            <sz val="10"/>
            <color rgb="FF000000"/>
            <rFont val="Tahoma"/>
            <family val="2"/>
          </rPr>
          <t xml:space="preserve">(3) Not assessed
</t>
        </r>
      </text>
    </comment>
    <comment ref="P154" authorId="0" shapeId="0" xr:uid="{5CE6A409-6B97-2F48-8C8E-F089510318CD}">
      <text>
        <r>
          <rPr>
            <sz val="10"/>
            <color rgb="FF000000"/>
            <rFont val="Tahoma"/>
            <family val="2"/>
          </rPr>
          <t xml:space="preserve">(3) Not assessed
</t>
        </r>
      </text>
    </comment>
    <comment ref="P155" authorId="0" shapeId="0" xr:uid="{76710E6B-EAC3-1547-8A7D-346B768FB207}">
      <text>
        <r>
          <rPr>
            <sz val="10"/>
            <color rgb="FF000000"/>
            <rFont val="Tahoma"/>
            <family val="2"/>
          </rPr>
          <t xml:space="preserve">(3) Not assessed
</t>
        </r>
      </text>
    </comment>
    <comment ref="P156" authorId="0" shapeId="0" xr:uid="{4DBFF694-188C-B746-BC2E-A44541D2AD40}">
      <text>
        <r>
          <rPr>
            <sz val="10"/>
            <color rgb="FF000000"/>
            <rFont val="Tahoma"/>
            <family val="2"/>
          </rPr>
          <t xml:space="preserve">(3) Not assessed
</t>
        </r>
      </text>
    </comment>
    <comment ref="P157" authorId="0" shapeId="0" xr:uid="{CBC7B362-7439-B74D-85BA-A9673A57A76B}">
      <text>
        <r>
          <rPr>
            <sz val="10"/>
            <color rgb="FF000000"/>
            <rFont val="Tahoma"/>
            <family val="2"/>
          </rPr>
          <t xml:space="preserve">(3) Not assessed
</t>
        </r>
      </text>
    </comment>
    <comment ref="P158" authorId="0" shapeId="0" xr:uid="{CD2AEAE9-B712-B948-8D69-8A29C47DA1AE}">
      <text>
        <r>
          <rPr>
            <sz val="10"/>
            <color rgb="FF000000"/>
            <rFont val="Tahoma"/>
            <family val="2"/>
          </rPr>
          <t xml:space="preserve">(3) Not assessed
</t>
        </r>
      </text>
    </comment>
    <comment ref="P159" authorId="0" shapeId="0" xr:uid="{7AEBE853-BB21-E944-AF9C-E575D70B975E}">
      <text>
        <r>
          <rPr>
            <sz val="10"/>
            <color rgb="FF000000"/>
            <rFont val="Tahoma"/>
            <family val="2"/>
          </rPr>
          <t xml:space="preserve">(3) Not assessed
</t>
        </r>
      </text>
    </comment>
    <comment ref="P160" authorId="0" shapeId="0" xr:uid="{E39C6DD2-2CE4-7C4C-BFF8-DC3430AF7C28}">
      <text>
        <r>
          <rPr>
            <sz val="10"/>
            <color rgb="FF000000"/>
            <rFont val="Tahoma"/>
            <family val="2"/>
          </rPr>
          <t xml:space="preserve">(3) Not assessed
</t>
        </r>
      </text>
    </comment>
    <comment ref="P161" authorId="0" shapeId="0" xr:uid="{DA1D9D63-1FAB-B64B-8AC7-4CA7F8010C10}">
      <text>
        <r>
          <rPr>
            <sz val="10"/>
            <color rgb="FF000000"/>
            <rFont val="Tahoma"/>
            <family val="2"/>
          </rPr>
          <t xml:space="preserve">(3) Not assessed
</t>
        </r>
      </text>
    </comment>
    <comment ref="P162" authorId="0" shapeId="0" xr:uid="{06632521-78BE-9F4C-A257-E32F99C9374D}">
      <text>
        <r>
          <rPr>
            <sz val="10"/>
            <color rgb="FF000000"/>
            <rFont val="Tahoma"/>
            <family val="2"/>
          </rPr>
          <t xml:space="preserve">(3) Not assessed
</t>
        </r>
      </text>
    </comment>
    <comment ref="P163" authorId="0" shapeId="0" xr:uid="{9F6F0479-FF88-1E41-9560-4EBB0E654718}">
      <text>
        <r>
          <rPr>
            <sz val="10"/>
            <color rgb="FF000000"/>
            <rFont val="Tahoma"/>
            <family val="2"/>
          </rPr>
          <t xml:space="preserve">(3) Not assessed
</t>
        </r>
      </text>
    </comment>
    <comment ref="P164" authorId="0" shapeId="0" xr:uid="{A767926F-4F38-D944-89FA-B8C0606B3457}">
      <text>
        <r>
          <rPr>
            <sz val="10"/>
            <color rgb="FF000000"/>
            <rFont val="Tahoma"/>
            <family val="2"/>
          </rPr>
          <t xml:space="preserve">(3) Not assessed
</t>
        </r>
      </text>
    </comment>
    <comment ref="P165" authorId="0" shapeId="0" xr:uid="{BE20491D-5884-A840-A79D-EBC339EA1DEA}">
      <text>
        <r>
          <rPr>
            <sz val="10"/>
            <color rgb="FF000000"/>
            <rFont val="Tahoma"/>
            <family val="2"/>
          </rPr>
          <t xml:space="preserve">(3) Not assessed
</t>
        </r>
      </text>
    </comment>
    <comment ref="P166" authorId="0" shapeId="0" xr:uid="{BB9CEA27-446F-F048-ABFB-6487DB9D2A72}">
      <text>
        <r>
          <rPr>
            <sz val="10"/>
            <color rgb="FF000000"/>
            <rFont val="Tahoma"/>
            <family val="2"/>
          </rPr>
          <t xml:space="preserve">(3) Not assessed
</t>
        </r>
      </text>
    </comment>
    <comment ref="P167" authorId="0" shapeId="0" xr:uid="{DBB4D763-3B98-3E4D-83F8-D6A22AB2AF49}">
      <text>
        <r>
          <rPr>
            <sz val="10"/>
            <color rgb="FF000000"/>
            <rFont val="Tahoma"/>
            <family val="2"/>
          </rPr>
          <t xml:space="preserve">(3) Not assessed
</t>
        </r>
      </text>
    </comment>
    <comment ref="P168" authorId="0" shapeId="0" xr:uid="{FAD7BEBB-A06E-0A44-BECD-6DFBDB0B986C}">
      <text>
        <r>
          <rPr>
            <sz val="10"/>
            <color rgb="FF000000"/>
            <rFont val="Tahoma"/>
            <family val="2"/>
          </rPr>
          <t xml:space="preserve">(3) Not assessed
</t>
        </r>
      </text>
    </comment>
    <comment ref="P169" authorId="0" shapeId="0" xr:uid="{B5B957E6-269A-4D4A-B99E-77C3677DE78B}">
      <text>
        <r>
          <rPr>
            <sz val="10"/>
            <color rgb="FF000000"/>
            <rFont val="Tahoma"/>
            <family val="2"/>
          </rPr>
          <t xml:space="preserve">(3) Not assessed
</t>
        </r>
      </text>
    </comment>
    <comment ref="P170" authorId="0" shapeId="0" xr:uid="{38AB924D-B77B-5C48-9B8A-5914800EA4BA}">
      <text>
        <r>
          <rPr>
            <sz val="10"/>
            <color rgb="FF000000"/>
            <rFont val="Tahoma"/>
            <family val="2"/>
          </rPr>
          <t xml:space="preserve">(3) Not assessed
</t>
        </r>
      </text>
    </comment>
    <comment ref="P171" authorId="0" shapeId="0" xr:uid="{A54E5E78-9C2D-1141-A8D4-25F9AE5B6E77}">
      <text>
        <r>
          <rPr>
            <sz val="10"/>
            <color rgb="FF000000"/>
            <rFont val="Tahoma"/>
            <family val="2"/>
          </rPr>
          <t xml:space="preserve">(3) Not assessed
</t>
        </r>
      </text>
    </comment>
    <comment ref="P172" authorId="0" shapeId="0" xr:uid="{DD0F9BB0-14DE-0544-8B45-1D81B5BEC55F}">
      <text>
        <r>
          <rPr>
            <sz val="10"/>
            <color rgb="FF000000"/>
            <rFont val="Tahoma"/>
            <family val="2"/>
          </rPr>
          <t xml:space="preserve">(3) Not assessed
</t>
        </r>
      </text>
    </comment>
    <comment ref="P173" authorId="0" shapeId="0" xr:uid="{3FD20B5F-CEB7-E343-AD25-377DE0863AD9}">
      <text>
        <r>
          <rPr>
            <sz val="10"/>
            <color rgb="FF000000"/>
            <rFont val="Tahoma"/>
            <family val="2"/>
          </rPr>
          <t xml:space="preserve">(3) Not assessed
</t>
        </r>
      </text>
    </comment>
    <comment ref="P174" authorId="0" shapeId="0" xr:uid="{59790E14-ACB7-2741-9B91-FD4ABFAD9ED5}">
      <text>
        <r>
          <rPr>
            <sz val="10"/>
            <color rgb="FF000000"/>
            <rFont val="Tahoma"/>
            <family val="2"/>
          </rPr>
          <t xml:space="preserve">(3) Not assessed
</t>
        </r>
      </text>
    </comment>
    <comment ref="P175" authorId="0" shapeId="0" xr:uid="{AFD2E305-4E57-864F-8E31-8743804A8807}">
      <text>
        <r>
          <rPr>
            <sz val="10"/>
            <color rgb="FF000000"/>
            <rFont val="Tahoma"/>
            <family val="2"/>
          </rPr>
          <t xml:space="preserve">(3) Not assessed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<sst xmlns="http://schemas.openxmlformats.org/spreadsheetml/2006/main" count="2190" uniqueCount="90">
  <si>
    <t>country_or_region</t>
  </si>
  <si>
    <t>date</t>
  </si>
  <si>
    <t>variable</t>
  </si>
  <si>
    <t>generation_twh</t>
  </si>
  <si>
    <t>T√ºrkiye</t>
  </si>
  <si>
    <t>Bioenergy</t>
  </si>
  <si>
    <t>Clean</t>
  </si>
  <si>
    <t>Coal</t>
  </si>
  <si>
    <t>Fossil</t>
  </si>
  <si>
    <t>Gas</t>
  </si>
  <si>
    <t>Hydro</t>
  </si>
  <si>
    <t>Nuclear</t>
  </si>
  <si>
    <t>Other Fossil</t>
  </si>
  <si>
    <t>Other Renewables</t>
  </si>
  <si>
    <t>Solar</t>
  </si>
  <si>
    <t>Wind</t>
  </si>
  <si>
    <t>Wind and solar</t>
  </si>
  <si>
    <t>Row Labels</t>
  </si>
  <si>
    <t>(blank)</t>
  </si>
  <si>
    <t>Grand Total</t>
  </si>
  <si>
    <t>2018</t>
  </si>
  <si>
    <t>2019</t>
  </si>
  <si>
    <t>2020</t>
  </si>
  <si>
    <t>2021</t>
  </si>
  <si>
    <t>2022</t>
  </si>
  <si>
    <t>2023</t>
  </si>
  <si>
    <t>2024</t>
  </si>
  <si>
    <t>Jan</t>
  </si>
  <si>
    <t>Feb</t>
  </si>
  <si>
    <t>Mar</t>
  </si>
  <si>
    <t>Apr</t>
  </si>
  <si>
    <t>May</t>
  </si>
  <si>
    <t>Jun</t>
  </si>
  <si>
    <t>Jul</t>
  </si>
  <si>
    <t>Aug</t>
  </si>
  <si>
    <t>Sep</t>
  </si>
  <si>
    <t>Oct</t>
  </si>
  <si>
    <t>Nov</t>
  </si>
  <si>
    <t>Dec</t>
  </si>
  <si>
    <t>Column Labels</t>
  </si>
  <si>
    <t>Sum of generation_twh</t>
  </si>
  <si>
    <t>Ay</t>
  </si>
  <si>
    <t>oran</t>
  </si>
  <si>
    <t>Sum of oran</t>
  </si>
  <si>
    <t>Ocak</t>
  </si>
  <si>
    <t>Şubat</t>
  </si>
  <si>
    <t>Mart</t>
  </si>
  <si>
    <t>Nisan</t>
  </si>
  <si>
    <t>Mayıs</t>
  </si>
  <si>
    <t>Haziran</t>
  </si>
  <si>
    <t>Temmuz</t>
  </si>
  <si>
    <t>Ağustos</t>
  </si>
  <si>
    <t xml:space="preserve">Eylül </t>
  </si>
  <si>
    <t>Ekim</t>
  </si>
  <si>
    <t>Kasım</t>
  </si>
  <si>
    <t>Aralık</t>
  </si>
  <si>
    <t>Ortalama</t>
  </si>
  <si>
    <t>2017</t>
  </si>
  <si>
    <t>2016</t>
  </si>
  <si>
    <t>2015</t>
  </si>
  <si>
    <t>2014</t>
  </si>
  <si>
    <t>2013</t>
  </si>
  <si>
    <t>2012</t>
  </si>
  <si>
    <t>2011</t>
  </si>
  <si>
    <t>Months (Ay)</t>
  </si>
  <si>
    <t>Years (Ay)</t>
  </si>
  <si>
    <t>Sum of Oran</t>
  </si>
  <si>
    <t>x</t>
  </si>
  <si>
    <t>Ortalama(Mutlak)</t>
  </si>
  <si>
    <t>TIME</t>
  </si>
  <si>
    <t>Closing Stocks</t>
  </si>
  <si>
    <t xml:space="preserve">   of which: Electricity and Heat Generation</t>
  </si>
  <si>
    <t>Gross Inland Deliveries (Observed)</t>
  </si>
  <si>
    <t>Statistical Difference (Calculated)</t>
  </si>
  <si>
    <t>Gross Inland Deliveries (Calculated)</t>
  </si>
  <si>
    <t>Stock Change</t>
  </si>
  <si>
    <t xml:space="preserve">   Pipeline</t>
  </si>
  <si>
    <t xml:space="preserve">   LNG</t>
  </si>
  <si>
    <t>Exports</t>
  </si>
  <si>
    <t>Imports</t>
  </si>
  <si>
    <t xml:space="preserve"> Receipts from Other Sources</t>
  </si>
  <si>
    <t>BALANCE</t>
  </si>
  <si>
    <t>Oran</t>
  </si>
  <si>
    <t>Turkey</t>
  </si>
  <si>
    <t>Country</t>
  </si>
  <si>
    <t>Million Standard Cubic Metres</t>
  </si>
  <si>
    <t>Unit</t>
  </si>
  <si>
    <t>Product</t>
  </si>
  <si>
    <t/>
  </si>
  <si>
    <t>JODI Gas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</si>
</sst>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name val="Arial"/>
      <family val="2"/>
    </font>
    <font>
      <b/>
      <sz val="12"/>
      <color rgb="FF000000"/>
      <name val="Aptos Narrow"/>
      <family val="2"/>
    </font>
    <font>
      <sz val="10"/>
      <color indexed="0"/>
      <name val="Arial"/>
      <family val="2"/>
    </font>
    <font>
      <sz val="10"/>
      <color rgb="FF000000"/>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8"/>
        <bgColor indexed="64"/>
      </patternFill>
    </fill>
    <fill>
      <patternFill patternType="solid">
        <fgColor indexed="65"/>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top/>
      <bottom style="thin">
        <color theme="4" tint="0.39997558519241921"/>
      </bottom>
      <diagonal/>
    </border>
    <border>
      <left style="thin">
        <color rgb="FF999999"/>
      </left>
      <right style="thin">
        <color rgb="FF999999"/>
      </right>
      <top style="thin">
        <color rgb="FF999999"/>
      </top>
      <bottom style="thin">
        <color rgb="FF999999"/>
      </bottom>
      <diagonal/>
    </border>
    <border>
      <left/>
      <right/>
      <top style="thin">
        <color rgb="FF999999"/>
      </top>
      <bottom style="thin">
        <color rgb="FF999999"/>
      </bottom>
      <diagonal/>
    </border>
    <border>
      <left style="thin">
        <color rgb="FF999999"/>
      </left>
      <right/>
      <top style="thin">
        <color rgb="FF999999"/>
      </top>
      <bottom style="thin">
        <color rgb="FF999999"/>
      </bottom>
      <diagonal/>
    </border>
    <border>
      <left style="thin">
        <color rgb="FF999999"/>
      </left>
      <right style="thin">
        <color rgb="FF999999"/>
      </right>
      <top/>
      <bottom/>
      <diagonal/>
    </border>
    <border>
      <left style="thin">
        <color rgb="FF999999"/>
      </left>
      <right/>
      <top/>
      <bottom/>
      <diagonal/>
    </border>
    <border>
      <left style="thin">
        <color rgb="FF999999"/>
      </left>
      <right style="thin">
        <color rgb="FF999999"/>
      </right>
      <top style="thin">
        <color rgb="FF999999"/>
      </top>
      <bottom/>
      <diagonal/>
    </border>
    <border>
      <left/>
      <right/>
      <top style="thin">
        <color rgb="FF999999"/>
      </top>
      <bottom/>
      <diagonal/>
    </border>
    <border>
      <left/>
      <right/>
      <top/>
      <bottom style="thin">
        <color rgb="FF44B3E1"/>
      </bottom>
      <diagonal/>
    </border>
  </borders>
  <cellStyleXfs count="45">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9" fontId="18" fillId="0" borderId="0" applyFont="0" applyFill="0" applyBorder="0" applyAlignment="0" applyProtection="0"/>
  </cellStyleXfs>
  <cellXfs count="37">
    <xf numFmtId="0" fontId="0" fillId="0" borderId="0" xfId="0"/>
    <xf numFmtId="17" fontId="0" fillId="0" borderId="0" xfId="0" applyNumberFormat="1"/>
    <xf numFmtId="0" fontId="0" fillId="0" borderId="0" xfId="0" pivotButton="1"/>
    <xf numFmtId="14" fontId="0" fillId="0" borderId="0" xfId="0" applyNumberFormat="1" applyAlignment="1">
      <alignment horizontal="left"/>
    </xf>
    <xf numFmtId="0" fontId="0" fillId="0" borderId="0" xfId="0" applyAlignment="1">
      <alignment horizontal="left"/>
    </xf>
    <xf numFmtId="0" fontId="16" fillId="33" borderId="13" xfId="0" applyFont="1" applyFill="1" applyBorder="1"/>
    <xf numFmtId="17" fontId="0" fillId="0" borderId="0" xfId="0" applyNumberFormat="1" applyAlignment="1">
      <alignment horizontal="left"/>
    </xf>
    <xf numFmtId="9" fontId="0" fillId="0" borderId="0" xfId="1" applyFont="1"/>
    <xf numFmtId="9" fontId="0" fillId="0" borderId="0" xfId="0" applyNumberFormat="1"/>
    <xf numFmtId="0" fontId="16" fillId="0" borderId="13" xfId="0" applyFont="1" applyBorder="1" applyAlignment="1">
      <alignment horizontal="left"/>
    </xf>
    <xf numFmtId="9" fontId="16" fillId="0" borderId="13" xfId="0" applyNumberFormat="1" applyFont="1" applyBorder="1"/>
    <xf numFmtId="0" fontId="18" fillId="0" borderId="0" xfId="43"/>
    <xf numFmtId="0" fontId="18" fillId="0" borderId="14" xfId="43" applyBorder="1"/>
    <xf numFmtId="0" fontId="18" fillId="0" borderId="15" xfId="43" applyBorder="1"/>
    <xf numFmtId="0" fontId="18" fillId="0" borderId="16" xfId="43" applyBorder="1"/>
    <xf numFmtId="0" fontId="18" fillId="0" borderId="17" xfId="43" applyBorder="1"/>
    <xf numFmtId="0" fontId="18" fillId="0" borderId="18" xfId="43" applyBorder="1"/>
    <xf numFmtId="0" fontId="18" fillId="0" borderId="19" xfId="43" applyBorder="1"/>
    <xf numFmtId="0" fontId="18" fillId="0" borderId="20" xfId="43" applyBorder="1"/>
    <xf numFmtId="0" fontId="18" fillId="0" borderId="10" xfId="43" applyBorder="1"/>
    <xf numFmtId="0" fontId="18" fillId="0" borderId="10" xfId="43" pivotButton="1" applyBorder="1"/>
    <xf numFmtId="0" fontId="18" fillId="0" borderId="12" xfId="43" applyBorder="1"/>
    <xf numFmtId="0" fontId="18" fillId="0" borderId="11" xfId="43" applyBorder="1"/>
    <xf numFmtId="9" fontId="0" fillId="0" borderId="0" xfId="44" applyFont="1"/>
    <xf numFmtId="0" fontId="16" fillId="0" borderId="13" xfId="43" applyFont="1" applyBorder="1" applyAlignment="1">
      <alignment horizontal="left"/>
    </xf>
    <xf numFmtId="9" fontId="18" fillId="0" borderId="0" xfId="44" applyFont="1"/>
    <xf numFmtId="9" fontId="0" fillId="0" borderId="20" xfId="44" applyFont="1" applyBorder="1"/>
    <xf numFmtId="9" fontId="0" fillId="0" borderId="19" xfId="44" applyFont="1" applyBorder="1"/>
    <xf numFmtId="9" fontId="0" fillId="0" borderId="18" xfId="44" applyFont="1" applyBorder="1"/>
    <xf numFmtId="9" fontId="18" fillId="0" borderId="0" xfId="43" applyNumberFormat="1"/>
    <xf numFmtId="9" fontId="18" fillId="0" borderId="20" xfId="43" applyNumberFormat="1" applyBorder="1"/>
    <xf numFmtId="0" fontId="19" fillId="0" borderId="21" xfId="43" applyFont="1" applyBorder="1" applyAlignment="1">
      <alignment horizontal="left"/>
    </xf>
    <xf numFmtId="9" fontId="0" fillId="0" borderId="10" xfId="44" applyFont="1" applyBorder="1"/>
    <xf numFmtId="9" fontId="20" fillId="34" borderId="0" xfId="44" applyFont="1" applyFill="1"/>
    <xf numFmtId="0" fontId="20" fillId="34" borderId="0" xfId="43" applyFont="1" applyFill="1"/>
    <xf numFmtId="0" fontId="20" fillId="35" borderId="0" xfId="43" applyFont="1" applyFill="1"/>
    <xf numFmtId="17" fontId="18" fillId="0" borderId="0" xfId="43" applyNumberFormat="1"/>
  </cellXfs>
  <cellStyles count="4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43" xr:uid="{07E227EA-1EE0-F041-961A-672713A3180D}"/>
    <cellStyle name="Note" xfId="16" builtinId="10" customBuiltin="1"/>
    <cellStyle name="Output" xfId="11" builtinId="21" customBuiltin="1"/>
    <cellStyle name="Per cent" xfId="1" builtinId="5"/>
    <cellStyle name="Per cent 2" xfId="44" xr:uid="{0F7D5880-177A-A349-B83A-A4685E4C0ED9}"/>
    <cellStyle name="Title" xfId="2" builtinId="15" customBuiltin="1"/>
    <cellStyle name="Total" xfId="18" builtinId="25" customBuiltin="1"/>
    <cellStyle name="Warning Text" xfId="15" builtinId="11" customBuiltin="1"/>
  </cellStyles>
  <dxfs count="12">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ysClr val="windowText" lastClr="000000">
                    <a:lumMod val="65000"/>
                    <a:lumOff val="35000"/>
                  </a:sysClr>
                </a:solidFill>
              </a:rPr>
              <a:t>O Aydaki 12 Aylık Hareketli Toplamın Yıl Sonuna Göre Ne Kadar Aşağı(-)/Yukarıda Olduğu(+)   (Doğalgaz Talebi)</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R"/>
        </a:p>
      </c:txPr>
    </c:title>
    <c:autoTitleDeleted val="0"/>
    <c:plotArea>
      <c:layout/>
      <c:lineChart>
        <c:grouping val="standard"/>
        <c:varyColors val="0"/>
        <c:ser>
          <c:idx val="0"/>
          <c:order val="0"/>
          <c:tx>
            <c:strRef>
              <c:f>gaztalebi!$B$5</c:f>
              <c:strCache>
                <c:ptCount val="1"/>
                <c:pt idx="0">
                  <c:v>2011</c:v>
                </c:pt>
              </c:strCache>
            </c:strRef>
          </c:tx>
          <c:spPr>
            <a:ln w="28575" cap="rnd">
              <a:solidFill>
                <a:schemeClr val="accent1"/>
              </a:solidFill>
              <a:round/>
            </a:ln>
            <a:effectLst/>
          </c:spPr>
          <c:marker>
            <c:symbol val="none"/>
          </c:marker>
          <c:cat>
            <c:strRef>
              <c:f>gaztalebi!$A$6:$A$17</c:f>
              <c:strCache>
                <c:ptCount val="12"/>
                <c:pt idx="0">
                  <c:v>Ocak</c:v>
                </c:pt>
                <c:pt idx="1">
                  <c:v>Şubat</c:v>
                </c:pt>
                <c:pt idx="2">
                  <c:v>Mart</c:v>
                </c:pt>
                <c:pt idx="3">
                  <c:v>Nisan</c:v>
                </c:pt>
                <c:pt idx="4">
                  <c:v>Mayıs</c:v>
                </c:pt>
                <c:pt idx="5">
                  <c:v>Haziran</c:v>
                </c:pt>
                <c:pt idx="6">
                  <c:v>Temmuz</c:v>
                </c:pt>
                <c:pt idx="7">
                  <c:v>Ağustos</c:v>
                </c:pt>
                <c:pt idx="8">
                  <c:v>Eylül </c:v>
                </c:pt>
                <c:pt idx="9">
                  <c:v>Ekim</c:v>
                </c:pt>
                <c:pt idx="10">
                  <c:v>Kasım</c:v>
                </c:pt>
                <c:pt idx="11">
                  <c:v>Aralık</c:v>
                </c:pt>
              </c:strCache>
            </c:strRef>
          </c:cat>
          <c:val>
            <c:numRef>
              <c:f>gaztalebi!$B$6:$B$17</c:f>
              <c:numCache>
                <c:formatCode>0%</c:formatCode>
                <c:ptCount val="12"/>
                <c:pt idx="0">
                  <c:v>-0.12920179813477084</c:v>
                </c:pt>
                <c:pt idx="1">
                  <c:v>-0.10558450562476263</c:v>
                </c:pt>
                <c:pt idx="2">
                  <c:v>-8.6261266298392147E-2</c:v>
                </c:pt>
                <c:pt idx="3">
                  <c:v>-7.2372688032563359E-2</c:v>
                </c:pt>
                <c:pt idx="4">
                  <c:v>-7.0180931720081552E-2</c:v>
                </c:pt>
                <c:pt idx="5">
                  <c:v>-6.9755999373784072E-2</c:v>
                </c:pt>
                <c:pt idx="6">
                  <c:v>-6.4321338313242382E-2</c:v>
                </c:pt>
                <c:pt idx="7">
                  <c:v>-6.2397960324737878E-2</c:v>
                </c:pt>
                <c:pt idx="8">
                  <c:v>-5.5039921275691794E-2</c:v>
                </c:pt>
                <c:pt idx="9">
                  <c:v>-4.8375192896920383E-2</c:v>
                </c:pt>
                <c:pt idx="10">
                  <c:v>-1.4939726701406864E-2</c:v>
                </c:pt>
                <c:pt idx="11">
                  <c:v>0</c:v>
                </c:pt>
              </c:numCache>
            </c:numRef>
          </c:val>
          <c:smooth val="0"/>
          <c:extLst>
            <c:ext xmlns:c16="http://schemas.microsoft.com/office/drawing/2014/chart" uri="{C3380CC4-5D6E-409C-BE32-E72D297353CC}">
              <c16:uniqueId val="{00000000-34ED-A14D-A9E9-7B02E51E28CC}"/>
            </c:ext>
          </c:extLst>
        </c:ser>
        <c:ser>
          <c:idx val="1"/>
          <c:order val="1"/>
          <c:tx>
            <c:strRef>
              <c:f>gaztalebi!$C$5</c:f>
              <c:strCache>
                <c:ptCount val="1"/>
                <c:pt idx="0">
                  <c:v>2012</c:v>
                </c:pt>
              </c:strCache>
            </c:strRef>
          </c:tx>
          <c:spPr>
            <a:ln w="28575" cap="rnd">
              <a:solidFill>
                <a:schemeClr val="accent2"/>
              </a:solidFill>
              <a:round/>
            </a:ln>
            <a:effectLst/>
          </c:spPr>
          <c:marker>
            <c:symbol val="none"/>
          </c:marker>
          <c:cat>
            <c:strRef>
              <c:f>gaztalebi!$A$6:$A$17</c:f>
              <c:strCache>
                <c:ptCount val="12"/>
                <c:pt idx="0">
                  <c:v>Ocak</c:v>
                </c:pt>
                <c:pt idx="1">
                  <c:v>Şubat</c:v>
                </c:pt>
                <c:pt idx="2">
                  <c:v>Mart</c:v>
                </c:pt>
                <c:pt idx="3">
                  <c:v>Nisan</c:v>
                </c:pt>
                <c:pt idx="4">
                  <c:v>Mayıs</c:v>
                </c:pt>
                <c:pt idx="5">
                  <c:v>Haziran</c:v>
                </c:pt>
                <c:pt idx="6">
                  <c:v>Temmuz</c:v>
                </c:pt>
                <c:pt idx="7">
                  <c:v>Ağustos</c:v>
                </c:pt>
                <c:pt idx="8">
                  <c:v>Eylül </c:v>
                </c:pt>
                <c:pt idx="9">
                  <c:v>Ekim</c:v>
                </c:pt>
                <c:pt idx="10">
                  <c:v>Kasım</c:v>
                </c:pt>
                <c:pt idx="11">
                  <c:v>Aralık</c:v>
                </c:pt>
              </c:strCache>
            </c:strRef>
          </c:cat>
          <c:val>
            <c:numRef>
              <c:f>gaztalebi!$C$6:$C$17</c:f>
              <c:numCache>
                <c:formatCode>0%</c:formatCode>
                <c:ptCount val="12"/>
                <c:pt idx="0">
                  <c:v>-2.1876519202721489E-3</c:v>
                </c:pt>
                <c:pt idx="1">
                  <c:v>7.7341229504575004E-3</c:v>
                </c:pt>
                <c:pt idx="2">
                  <c:v>1.4893711053166392E-2</c:v>
                </c:pt>
                <c:pt idx="3">
                  <c:v>-2.2097494144057706E-5</c:v>
                </c:pt>
                <c:pt idx="4">
                  <c:v>1.0164847306315394E-3</c:v>
                </c:pt>
                <c:pt idx="5">
                  <c:v>8.1097803509082578E-3</c:v>
                </c:pt>
                <c:pt idx="6">
                  <c:v>1.663941309055561E-2</c:v>
                </c:pt>
                <c:pt idx="7">
                  <c:v>1.8053652715781965E-2</c:v>
                </c:pt>
                <c:pt idx="8">
                  <c:v>2.4351438546868831E-2</c:v>
                </c:pt>
                <c:pt idx="9">
                  <c:v>1.2816546603615198E-2</c:v>
                </c:pt>
                <c:pt idx="10">
                  <c:v>-6.8502231846923056E-4</c:v>
                </c:pt>
                <c:pt idx="11">
                  <c:v>0</c:v>
                </c:pt>
              </c:numCache>
            </c:numRef>
          </c:val>
          <c:smooth val="0"/>
          <c:extLst>
            <c:ext xmlns:c16="http://schemas.microsoft.com/office/drawing/2014/chart" uri="{C3380CC4-5D6E-409C-BE32-E72D297353CC}">
              <c16:uniqueId val="{00000001-34ED-A14D-A9E9-7B02E51E28CC}"/>
            </c:ext>
          </c:extLst>
        </c:ser>
        <c:ser>
          <c:idx val="2"/>
          <c:order val="2"/>
          <c:tx>
            <c:strRef>
              <c:f>gaztalebi!$D$5</c:f>
              <c:strCache>
                <c:ptCount val="1"/>
                <c:pt idx="0">
                  <c:v>2013</c:v>
                </c:pt>
              </c:strCache>
            </c:strRef>
          </c:tx>
          <c:spPr>
            <a:ln w="28575" cap="rnd">
              <a:solidFill>
                <a:schemeClr val="accent3"/>
              </a:solidFill>
              <a:round/>
            </a:ln>
            <a:effectLst/>
          </c:spPr>
          <c:marker>
            <c:symbol val="none"/>
          </c:marker>
          <c:cat>
            <c:strRef>
              <c:f>gaztalebi!$A$6:$A$17</c:f>
              <c:strCache>
                <c:ptCount val="12"/>
                <c:pt idx="0">
                  <c:v>Ocak</c:v>
                </c:pt>
                <c:pt idx="1">
                  <c:v>Şubat</c:v>
                </c:pt>
                <c:pt idx="2">
                  <c:v>Mart</c:v>
                </c:pt>
                <c:pt idx="3">
                  <c:v>Nisan</c:v>
                </c:pt>
                <c:pt idx="4">
                  <c:v>Mayıs</c:v>
                </c:pt>
                <c:pt idx="5">
                  <c:v>Haziran</c:v>
                </c:pt>
                <c:pt idx="6">
                  <c:v>Temmuz</c:v>
                </c:pt>
                <c:pt idx="7">
                  <c:v>Ağustos</c:v>
                </c:pt>
                <c:pt idx="8">
                  <c:v>Eylül </c:v>
                </c:pt>
                <c:pt idx="9">
                  <c:v>Ekim</c:v>
                </c:pt>
                <c:pt idx="10">
                  <c:v>Kasım</c:v>
                </c:pt>
                <c:pt idx="11">
                  <c:v>Aralık</c:v>
                </c:pt>
              </c:strCache>
            </c:strRef>
          </c:cat>
          <c:val>
            <c:numRef>
              <c:f>gaztalebi!$D$6:$D$17</c:f>
              <c:numCache>
                <c:formatCode>0%</c:formatCode>
                <c:ptCount val="12"/>
                <c:pt idx="0">
                  <c:v>-1.2094653812445233E-2</c:v>
                </c:pt>
                <c:pt idx="1">
                  <c:v>-2.5547765118317245E-2</c:v>
                </c:pt>
                <c:pt idx="2">
                  <c:v>-3.6283961437335699E-2</c:v>
                </c:pt>
                <c:pt idx="3">
                  <c:v>-2.6095530236634468E-2</c:v>
                </c:pt>
                <c:pt idx="4">
                  <c:v>-1.8645924627519683E-2</c:v>
                </c:pt>
                <c:pt idx="5">
                  <c:v>-1.439526730937768E-2</c:v>
                </c:pt>
                <c:pt idx="6">
                  <c:v>-1.9763365468887018E-2</c:v>
                </c:pt>
                <c:pt idx="7">
                  <c:v>-2.245836985100802E-2</c:v>
                </c:pt>
                <c:pt idx="8">
                  <c:v>-2.5109553023663578E-2</c:v>
                </c:pt>
                <c:pt idx="9">
                  <c:v>-1.7287467134092904E-2</c:v>
                </c:pt>
                <c:pt idx="10">
                  <c:v>-9.6844872918492309E-3</c:v>
                </c:pt>
                <c:pt idx="11">
                  <c:v>0</c:v>
                </c:pt>
              </c:numCache>
            </c:numRef>
          </c:val>
          <c:smooth val="0"/>
          <c:extLst>
            <c:ext xmlns:c16="http://schemas.microsoft.com/office/drawing/2014/chart" uri="{C3380CC4-5D6E-409C-BE32-E72D297353CC}">
              <c16:uniqueId val="{00000002-34ED-A14D-A9E9-7B02E51E28CC}"/>
            </c:ext>
          </c:extLst>
        </c:ser>
        <c:ser>
          <c:idx val="3"/>
          <c:order val="3"/>
          <c:tx>
            <c:strRef>
              <c:f>gaztalebi!$E$5</c:f>
              <c:strCache>
                <c:ptCount val="1"/>
                <c:pt idx="0">
                  <c:v>2014</c:v>
                </c:pt>
              </c:strCache>
            </c:strRef>
          </c:tx>
          <c:spPr>
            <a:ln w="28575" cap="rnd">
              <a:solidFill>
                <a:schemeClr val="accent4"/>
              </a:solidFill>
              <a:round/>
            </a:ln>
            <a:effectLst/>
          </c:spPr>
          <c:marker>
            <c:symbol val="none"/>
          </c:marker>
          <c:cat>
            <c:strRef>
              <c:f>gaztalebi!$A$6:$A$17</c:f>
              <c:strCache>
                <c:ptCount val="12"/>
                <c:pt idx="0">
                  <c:v>Ocak</c:v>
                </c:pt>
                <c:pt idx="1">
                  <c:v>Şubat</c:v>
                </c:pt>
                <c:pt idx="2">
                  <c:v>Mart</c:v>
                </c:pt>
                <c:pt idx="3">
                  <c:v>Nisan</c:v>
                </c:pt>
                <c:pt idx="4">
                  <c:v>Mayıs</c:v>
                </c:pt>
                <c:pt idx="5">
                  <c:v>Haziran</c:v>
                </c:pt>
                <c:pt idx="6">
                  <c:v>Temmuz</c:v>
                </c:pt>
                <c:pt idx="7">
                  <c:v>Ağustos</c:v>
                </c:pt>
                <c:pt idx="8">
                  <c:v>Eylül </c:v>
                </c:pt>
                <c:pt idx="9">
                  <c:v>Ekim</c:v>
                </c:pt>
                <c:pt idx="10">
                  <c:v>Kasım</c:v>
                </c:pt>
                <c:pt idx="11">
                  <c:v>Aralık</c:v>
                </c:pt>
              </c:strCache>
            </c:strRef>
          </c:cat>
          <c:val>
            <c:numRef>
              <c:f>gaztalebi!$E$6:$E$17</c:f>
              <c:numCache>
                <c:formatCode>0%</c:formatCode>
                <c:ptCount val="12"/>
                <c:pt idx="0">
                  <c:v>-6.4306047635626196E-2</c:v>
                </c:pt>
                <c:pt idx="1">
                  <c:v>-5.6380429662700293E-2</c:v>
                </c:pt>
                <c:pt idx="2">
                  <c:v>-4.8311454258739617E-2</c:v>
                </c:pt>
                <c:pt idx="3">
                  <c:v>-4.1348379037047578E-2</c:v>
                </c:pt>
                <c:pt idx="4">
                  <c:v>-3.2808372073972358E-2</c:v>
                </c:pt>
                <c:pt idx="5">
                  <c:v>-3.0330336480370312E-2</c:v>
                </c:pt>
                <c:pt idx="6">
                  <c:v>-2.3449179790698382E-2</c:v>
                </c:pt>
                <c:pt idx="7">
                  <c:v>-1.2594974298060779E-2</c:v>
                </c:pt>
                <c:pt idx="8">
                  <c:v>-5.427102746318746E-3</c:v>
                </c:pt>
                <c:pt idx="9">
                  <c:v>-8.0894550369657869E-3</c:v>
                </c:pt>
                <c:pt idx="10">
                  <c:v>4.7922341231645404E-3</c:v>
                </c:pt>
                <c:pt idx="11">
                  <c:v>0</c:v>
                </c:pt>
              </c:numCache>
            </c:numRef>
          </c:val>
          <c:smooth val="0"/>
          <c:extLst>
            <c:ext xmlns:c16="http://schemas.microsoft.com/office/drawing/2014/chart" uri="{C3380CC4-5D6E-409C-BE32-E72D297353CC}">
              <c16:uniqueId val="{00000003-34ED-A14D-A9E9-7B02E51E28CC}"/>
            </c:ext>
          </c:extLst>
        </c:ser>
        <c:ser>
          <c:idx val="4"/>
          <c:order val="4"/>
          <c:tx>
            <c:strRef>
              <c:f>gaztalebi!$F$5</c:f>
              <c:strCache>
                <c:ptCount val="1"/>
                <c:pt idx="0">
                  <c:v>2015</c:v>
                </c:pt>
              </c:strCache>
            </c:strRef>
          </c:tx>
          <c:spPr>
            <a:ln w="28575" cap="rnd">
              <a:solidFill>
                <a:schemeClr val="accent5"/>
              </a:solidFill>
              <a:round/>
            </a:ln>
            <a:effectLst/>
          </c:spPr>
          <c:marker>
            <c:symbol val="none"/>
          </c:marker>
          <c:cat>
            <c:strRef>
              <c:f>gaztalebi!$A$6:$A$17</c:f>
              <c:strCache>
                <c:ptCount val="12"/>
                <c:pt idx="0">
                  <c:v>Ocak</c:v>
                </c:pt>
                <c:pt idx="1">
                  <c:v>Şubat</c:v>
                </c:pt>
                <c:pt idx="2">
                  <c:v>Mart</c:v>
                </c:pt>
                <c:pt idx="3">
                  <c:v>Nisan</c:v>
                </c:pt>
                <c:pt idx="4">
                  <c:v>Mayıs</c:v>
                </c:pt>
                <c:pt idx="5">
                  <c:v>Haziran</c:v>
                </c:pt>
                <c:pt idx="6">
                  <c:v>Temmuz</c:v>
                </c:pt>
                <c:pt idx="7">
                  <c:v>Ağustos</c:v>
                </c:pt>
                <c:pt idx="8">
                  <c:v>Eylül </c:v>
                </c:pt>
                <c:pt idx="9">
                  <c:v>Ekim</c:v>
                </c:pt>
                <c:pt idx="10">
                  <c:v>Kasım</c:v>
                </c:pt>
                <c:pt idx="11">
                  <c:v>Aralık</c:v>
                </c:pt>
              </c:strCache>
            </c:strRef>
          </c:cat>
          <c:val>
            <c:numRef>
              <c:f>gaztalebi!$F$6:$F$17</c:f>
              <c:numCache>
                <c:formatCode>0%</c:formatCode>
                <c:ptCount val="12"/>
                <c:pt idx="0">
                  <c:v>2.7661042463777319E-2</c:v>
                </c:pt>
                <c:pt idx="1">
                  <c:v>3.9243973321624992E-2</c:v>
                </c:pt>
                <c:pt idx="2">
                  <c:v>3.7864057371051141E-2</c:v>
                </c:pt>
                <c:pt idx="3">
                  <c:v>4.0289364193271782E-2</c:v>
                </c:pt>
                <c:pt idx="4">
                  <c:v>3.1048108887913317E-2</c:v>
                </c:pt>
                <c:pt idx="5">
                  <c:v>2.6803821949026529E-2</c:v>
                </c:pt>
                <c:pt idx="6">
                  <c:v>1.3360095339647327E-2</c:v>
                </c:pt>
                <c:pt idx="7">
                  <c:v>1.0265738359572341E-2</c:v>
                </c:pt>
                <c:pt idx="8">
                  <c:v>1.8817035689642214E-3</c:v>
                </c:pt>
                <c:pt idx="9">
                  <c:v>2.5089380919525173E-3</c:v>
                </c:pt>
                <c:pt idx="10">
                  <c:v>-1.1039327604591365E-2</c:v>
                </c:pt>
                <c:pt idx="11">
                  <c:v>0</c:v>
                </c:pt>
              </c:numCache>
            </c:numRef>
          </c:val>
          <c:smooth val="0"/>
          <c:extLst>
            <c:ext xmlns:c16="http://schemas.microsoft.com/office/drawing/2014/chart" uri="{C3380CC4-5D6E-409C-BE32-E72D297353CC}">
              <c16:uniqueId val="{00000004-34ED-A14D-A9E9-7B02E51E28CC}"/>
            </c:ext>
          </c:extLst>
        </c:ser>
        <c:ser>
          <c:idx val="5"/>
          <c:order val="5"/>
          <c:tx>
            <c:strRef>
              <c:f>gaztalebi!$G$5</c:f>
              <c:strCache>
                <c:ptCount val="1"/>
                <c:pt idx="0">
                  <c:v>2016</c:v>
                </c:pt>
              </c:strCache>
            </c:strRef>
          </c:tx>
          <c:spPr>
            <a:ln w="28575" cap="rnd">
              <a:solidFill>
                <a:schemeClr val="accent6"/>
              </a:solidFill>
              <a:round/>
            </a:ln>
            <a:effectLst/>
          </c:spPr>
          <c:marker>
            <c:symbol val="none"/>
          </c:marker>
          <c:cat>
            <c:strRef>
              <c:f>gaztalebi!$A$6:$A$17</c:f>
              <c:strCache>
                <c:ptCount val="12"/>
                <c:pt idx="0">
                  <c:v>Ocak</c:v>
                </c:pt>
                <c:pt idx="1">
                  <c:v>Şubat</c:v>
                </c:pt>
                <c:pt idx="2">
                  <c:v>Mart</c:v>
                </c:pt>
                <c:pt idx="3">
                  <c:v>Nisan</c:v>
                </c:pt>
                <c:pt idx="4">
                  <c:v>Mayıs</c:v>
                </c:pt>
                <c:pt idx="5">
                  <c:v>Haziran</c:v>
                </c:pt>
                <c:pt idx="6">
                  <c:v>Temmuz</c:v>
                </c:pt>
                <c:pt idx="7">
                  <c:v>Ağustos</c:v>
                </c:pt>
                <c:pt idx="8">
                  <c:v>Eylül </c:v>
                </c:pt>
                <c:pt idx="9">
                  <c:v>Ekim</c:v>
                </c:pt>
                <c:pt idx="10">
                  <c:v>Kasım</c:v>
                </c:pt>
                <c:pt idx="11">
                  <c:v>Aralık</c:v>
                </c:pt>
              </c:strCache>
            </c:strRef>
          </c:cat>
          <c:val>
            <c:numRef>
              <c:f>gaztalebi!$G$6:$G$17</c:f>
              <c:numCache>
                <c:formatCode>0%</c:formatCode>
                <c:ptCount val="12"/>
                <c:pt idx="0">
                  <c:v>3.6668029523788892E-2</c:v>
                </c:pt>
                <c:pt idx="1">
                  <c:v>2.1561834262227908E-2</c:v>
                </c:pt>
                <c:pt idx="2">
                  <c:v>1.517075165156756E-2</c:v>
                </c:pt>
                <c:pt idx="3">
                  <c:v>2.4746616169224467E-3</c:v>
                </c:pt>
                <c:pt idx="4">
                  <c:v>-6.6708269673543263E-4</c:v>
                </c:pt>
                <c:pt idx="5">
                  <c:v>-2.840481160293673E-3</c:v>
                </c:pt>
                <c:pt idx="6">
                  <c:v>-3.4430074670225297E-3</c:v>
                </c:pt>
                <c:pt idx="7">
                  <c:v>-1.8290977168557987E-3</c:v>
                </c:pt>
                <c:pt idx="8">
                  <c:v>-1.8011232811861233E-2</c:v>
                </c:pt>
                <c:pt idx="9">
                  <c:v>-1.8871984678616949E-2</c:v>
                </c:pt>
                <c:pt idx="10">
                  <c:v>-6.003744270620448E-3</c:v>
                </c:pt>
                <c:pt idx="11">
                  <c:v>0</c:v>
                </c:pt>
              </c:numCache>
            </c:numRef>
          </c:val>
          <c:smooth val="0"/>
          <c:extLst>
            <c:ext xmlns:c16="http://schemas.microsoft.com/office/drawing/2014/chart" uri="{C3380CC4-5D6E-409C-BE32-E72D297353CC}">
              <c16:uniqueId val="{00000005-34ED-A14D-A9E9-7B02E51E28CC}"/>
            </c:ext>
          </c:extLst>
        </c:ser>
        <c:ser>
          <c:idx val="6"/>
          <c:order val="6"/>
          <c:tx>
            <c:strRef>
              <c:f>gaztalebi!$H$5</c:f>
              <c:strCache>
                <c:ptCount val="1"/>
                <c:pt idx="0">
                  <c:v>2017</c:v>
                </c:pt>
              </c:strCache>
            </c:strRef>
          </c:tx>
          <c:spPr>
            <a:ln w="28575" cap="rnd">
              <a:solidFill>
                <a:schemeClr val="accent1">
                  <a:lumMod val="60000"/>
                </a:schemeClr>
              </a:solidFill>
              <a:round/>
            </a:ln>
            <a:effectLst/>
          </c:spPr>
          <c:marker>
            <c:symbol val="none"/>
          </c:marker>
          <c:cat>
            <c:strRef>
              <c:f>gaztalebi!$A$6:$A$17</c:f>
              <c:strCache>
                <c:ptCount val="12"/>
                <c:pt idx="0">
                  <c:v>Ocak</c:v>
                </c:pt>
                <c:pt idx="1">
                  <c:v>Şubat</c:v>
                </c:pt>
                <c:pt idx="2">
                  <c:v>Mart</c:v>
                </c:pt>
                <c:pt idx="3">
                  <c:v>Nisan</c:v>
                </c:pt>
                <c:pt idx="4">
                  <c:v>Mayıs</c:v>
                </c:pt>
                <c:pt idx="5">
                  <c:v>Haziran</c:v>
                </c:pt>
                <c:pt idx="6">
                  <c:v>Temmuz</c:v>
                </c:pt>
                <c:pt idx="7">
                  <c:v>Ağustos</c:v>
                </c:pt>
                <c:pt idx="8">
                  <c:v>Eylül </c:v>
                </c:pt>
                <c:pt idx="9">
                  <c:v>Ekim</c:v>
                </c:pt>
                <c:pt idx="10">
                  <c:v>Kasım</c:v>
                </c:pt>
                <c:pt idx="11">
                  <c:v>Aralık</c:v>
                </c:pt>
              </c:strCache>
            </c:strRef>
          </c:cat>
          <c:val>
            <c:numRef>
              <c:f>gaztalebi!$H$6:$H$17</c:f>
              <c:numCache>
                <c:formatCode>0%</c:formatCode>
                <c:ptCount val="12"/>
                <c:pt idx="0">
                  <c:v>-0.1221687376394639</c:v>
                </c:pt>
                <c:pt idx="1">
                  <c:v>-0.10172021344079984</c:v>
                </c:pt>
                <c:pt idx="2">
                  <c:v>-8.6178588753311525E-2</c:v>
                </c:pt>
                <c:pt idx="3">
                  <c:v>-6.8099555953580082E-2</c:v>
                </c:pt>
                <c:pt idx="4">
                  <c:v>-6.3192656442404349E-2</c:v>
                </c:pt>
                <c:pt idx="5">
                  <c:v>-5.8640247770438969E-2</c:v>
                </c:pt>
                <c:pt idx="6">
                  <c:v>-3.8807418187245646E-2</c:v>
                </c:pt>
                <c:pt idx="7">
                  <c:v>-3.7352140005223911E-2</c:v>
                </c:pt>
                <c:pt idx="8">
                  <c:v>-1.8228292100451293E-2</c:v>
                </c:pt>
                <c:pt idx="9">
                  <c:v>-1.003768797343163E-2</c:v>
                </c:pt>
                <c:pt idx="10">
                  <c:v>9.1234747565207552E-3</c:v>
                </c:pt>
                <c:pt idx="11">
                  <c:v>0</c:v>
                </c:pt>
              </c:numCache>
            </c:numRef>
          </c:val>
          <c:smooth val="0"/>
          <c:extLst>
            <c:ext xmlns:c16="http://schemas.microsoft.com/office/drawing/2014/chart" uri="{C3380CC4-5D6E-409C-BE32-E72D297353CC}">
              <c16:uniqueId val="{00000006-34ED-A14D-A9E9-7B02E51E28CC}"/>
            </c:ext>
          </c:extLst>
        </c:ser>
        <c:ser>
          <c:idx val="7"/>
          <c:order val="7"/>
          <c:tx>
            <c:strRef>
              <c:f>gaztalebi!$I$5</c:f>
              <c:strCache>
                <c:ptCount val="1"/>
                <c:pt idx="0">
                  <c:v>2018</c:v>
                </c:pt>
              </c:strCache>
            </c:strRef>
          </c:tx>
          <c:spPr>
            <a:ln w="28575" cap="rnd">
              <a:solidFill>
                <a:schemeClr val="accent2">
                  <a:lumMod val="60000"/>
                </a:schemeClr>
              </a:solidFill>
              <a:round/>
            </a:ln>
            <a:effectLst/>
          </c:spPr>
          <c:marker>
            <c:symbol val="none"/>
          </c:marker>
          <c:cat>
            <c:strRef>
              <c:f>gaztalebi!$A$6:$A$17</c:f>
              <c:strCache>
                <c:ptCount val="12"/>
                <c:pt idx="0">
                  <c:v>Ocak</c:v>
                </c:pt>
                <c:pt idx="1">
                  <c:v>Şubat</c:v>
                </c:pt>
                <c:pt idx="2">
                  <c:v>Mart</c:v>
                </c:pt>
                <c:pt idx="3">
                  <c:v>Nisan</c:v>
                </c:pt>
                <c:pt idx="4">
                  <c:v>Mayıs</c:v>
                </c:pt>
                <c:pt idx="5">
                  <c:v>Haziran</c:v>
                </c:pt>
                <c:pt idx="6">
                  <c:v>Temmuz</c:v>
                </c:pt>
                <c:pt idx="7">
                  <c:v>Ağustos</c:v>
                </c:pt>
                <c:pt idx="8">
                  <c:v>Eylül </c:v>
                </c:pt>
                <c:pt idx="9">
                  <c:v>Ekim</c:v>
                </c:pt>
                <c:pt idx="10">
                  <c:v>Kasım</c:v>
                </c:pt>
                <c:pt idx="11">
                  <c:v>Aralık</c:v>
                </c:pt>
              </c:strCache>
            </c:strRef>
          </c:cat>
          <c:val>
            <c:numRef>
              <c:f>gaztalebi!$I$6:$I$17</c:f>
              <c:numCache>
                <c:formatCode>0%</c:formatCode>
                <c:ptCount val="12"/>
                <c:pt idx="0">
                  <c:v>8.4372855355052456E-2</c:v>
                </c:pt>
                <c:pt idx="1">
                  <c:v>8.0234952161802209E-2</c:v>
                </c:pt>
                <c:pt idx="2">
                  <c:v>7.1777481732671733E-2</c:v>
                </c:pt>
                <c:pt idx="3">
                  <c:v>5.8293972790763871E-2</c:v>
                </c:pt>
                <c:pt idx="4">
                  <c:v>6.0413386621452903E-2</c:v>
                </c:pt>
                <c:pt idx="5">
                  <c:v>4.7757458318194779E-2</c:v>
                </c:pt>
                <c:pt idx="6">
                  <c:v>4.2186427677526117E-2</c:v>
                </c:pt>
                <c:pt idx="7">
                  <c:v>2.9732348310524737E-2</c:v>
                </c:pt>
                <c:pt idx="8">
                  <c:v>2.5957773202535339E-2</c:v>
                </c:pt>
                <c:pt idx="9">
                  <c:v>2.3111703201324163E-2</c:v>
                </c:pt>
                <c:pt idx="10">
                  <c:v>-1.1202615962213724E-2</c:v>
                </c:pt>
                <c:pt idx="11">
                  <c:v>0</c:v>
                </c:pt>
              </c:numCache>
            </c:numRef>
          </c:val>
          <c:smooth val="0"/>
          <c:extLst>
            <c:ext xmlns:c16="http://schemas.microsoft.com/office/drawing/2014/chart" uri="{C3380CC4-5D6E-409C-BE32-E72D297353CC}">
              <c16:uniqueId val="{00000007-34ED-A14D-A9E9-7B02E51E28CC}"/>
            </c:ext>
          </c:extLst>
        </c:ser>
        <c:ser>
          <c:idx val="8"/>
          <c:order val="8"/>
          <c:tx>
            <c:strRef>
              <c:f>gaztalebi!$J$5</c:f>
              <c:strCache>
                <c:ptCount val="1"/>
                <c:pt idx="0">
                  <c:v>2019</c:v>
                </c:pt>
              </c:strCache>
            </c:strRef>
          </c:tx>
          <c:spPr>
            <a:ln w="28575" cap="rnd">
              <a:solidFill>
                <a:schemeClr val="accent3">
                  <a:lumMod val="60000"/>
                </a:schemeClr>
              </a:solidFill>
              <a:round/>
            </a:ln>
            <a:effectLst/>
          </c:spPr>
          <c:marker>
            <c:symbol val="none"/>
          </c:marker>
          <c:cat>
            <c:strRef>
              <c:f>gaztalebi!$A$6:$A$17</c:f>
              <c:strCache>
                <c:ptCount val="12"/>
                <c:pt idx="0">
                  <c:v>Ocak</c:v>
                </c:pt>
                <c:pt idx="1">
                  <c:v>Şubat</c:v>
                </c:pt>
                <c:pt idx="2">
                  <c:v>Mart</c:v>
                </c:pt>
                <c:pt idx="3">
                  <c:v>Nisan</c:v>
                </c:pt>
                <c:pt idx="4">
                  <c:v>Mayıs</c:v>
                </c:pt>
                <c:pt idx="5">
                  <c:v>Haziran</c:v>
                </c:pt>
                <c:pt idx="6">
                  <c:v>Temmuz</c:v>
                </c:pt>
                <c:pt idx="7">
                  <c:v>Ağustos</c:v>
                </c:pt>
                <c:pt idx="8">
                  <c:v>Eylül </c:v>
                </c:pt>
                <c:pt idx="9">
                  <c:v>Ekim</c:v>
                </c:pt>
                <c:pt idx="10">
                  <c:v>Kasım</c:v>
                </c:pt>
                <c:pt idx="11">
                  <c:v>Aralık</c:v>
                </c:pt>
              </c:strCache>
            </c:strRef>
          </c:cat>
          <c:val>
            <c:numRef>
              <c:f>gaztalebi!$J$6:$J$17</c:f>
              <c:numCache>
                <c:formatCode>0%</c:formatCode>
                <c:ptCount val="12"/>
                <c:pt idx="0">
                  <c:v>9.4143793754861482E-2</c:v>
                </c:pt>
                <c:pt idx="1">
                  <c:v>8.4076008445382655E-2</c:v>
                </c:pt>
                <c:pt idx="2">
                  <c:v>8.9543282586953765E-2</c:v>
                </c:pt>
                <c:pt idx="3">
                  <c:v>9.4032670296699594E-2</c:v>
                </c:pt>
                <c:pt idx="4">
                  <c:v>7.8364262695854947E-2</c:v>
                </c:pt>
                <c:pt idx="5">
                  <c:v>7.1785753972663402E-2</c:v>
                </c:pt>
                <c:pt idx="6">
                  <c:v>5.7050783420379947E-2</c:v>
                </c:pt>
                <c:pt idx="7">
                  <c:v>4.9605511723524787E-2</c:v>
                </c:pt>
                <c:pt idx="8">
                  <c:v>3.4337148572063603E-2</c:v>
                </c:pt>
                <c:pt idx="9">
                  <c:v>1.7024113790421014E-2</c:v>
                </c:pt>
                <c:pt idx="10">
                  <c:v>1.0578953217024178E-2</c:v>
                </c:pt>
                <c:pt idx="11">
                  <c:v>0</c:v>
                </c:pt>
              </c:numCache>
            </c:numRef>
          </c:val>
          <c:smooth val="0"/>
          <c:extLst>
            <c:ext xmlns:c16="http://schemas.microsoft.com/office/drawing/2014/chart" uri="{C3380CC4-5D6E-409C-BE32-E72D297353CC}">
              <c16:uniqueId val="{00000008-34ED-A14D-A9E9-7B02E51E28CC}"/>
            </c:ext>
          </c:extLst>
        </c:ser>
        <c:ser>
          <c:idx val="9"/>
          <c:order val="9"/>
          <c:tx>
            <c:strRef>
              <c:f>gaztalebi!$K$5</c:f>
              <c:strCache>
                <c:ptCount val="1"/>
                <c:pt idx="0">
                  <c:v>2020</c:v>
                </c:pt>
              </c:strCache>
            </c:strRef>
          </c:tx>
          <c:spPr>
            <a:ln w="28575" cap="rnd">
              <a:solidFill>
                <a:schemeClr val="accent4">
                  <a:lumMod val="60000"/>
                </a:schemeClr>
              </a:solidFill>
              <a:round/>
            </a:ln>
            <a:effectLst/>
          </c:spPr>
          <c:marker>
            <c:symbol val="none"/>
          </c:marker>
          <c:cat>
            <c:strRef>
              <c:f>gaztalebi!$A$6:$A$17</c:f>
              <c:strCache>
                <c:ptCount val="12"/>
                <c:pt idx="0">
                  <c:v>Ocak</c:v>
                </c:pt>
                <c:pt idx="1">
                  <c:v>Şubat</c:v>
                </c:pt>
                <c:pt idx="2">
                  <c:v>Mart</c:v>
                </c:pt>
                <c:pt idx="3">
                  <c:v>Nisan</c:v>
                </c:pt>
                <c:pt idx="4">
                  <c:v>Mayıs</c:v>
                </c:pt>
                <c:pt idx="5">
                  <c:v>Haziran</c:v>
                </c:pt>
                <c:pt idx="6">
                  <c:v>Temmuz</c:v>
                </c:pt>
                <c:pt idx="7">
                  <c:v>Ağustos</c:v>
                </c:pt>
                <c:pt idx="8">
                  <c:v>Eylül </c:v>
                </c:pt>
                <c:pt idx="9">
                  <c:v>Ekim</c:v>
                </c:pt>
                <c:pt idx="10">
                  <c:v>Kasım</c:v>
                </c:pt>
                <c:pt idx="11">
                  <c:v>Aralık</c:v>
                </c:pt>
              </c:strCache>
            </c:strRef>
          </c:cat>
          <c:val>
            <c:numRef>
              <c:f>gaztalebi!$K$6:$K$17</c:f>
              <c:numCache>
                <c:formatCode>0%</c:formatCode>
                <c:ptCount val="12"/>
                <c:pt idx="0">
                  <c:v>-5.4703602183847289E-2</c:v>
                </c:pt>
                <c:pt idx="1">
                  <c:v>-3.9107061669280019E-2</c:v>
                </c:pt>
                <c:pt idx="2">
                  <c:v>-5.0802290099426828E-2</c:v>
                </c:pt>
                <c:pt idx="3">
                  <c:v>-6.8992911852717609E-2</c:v>
                </c:pt>
                <c:pt idx="4">
                  <c:v>-8.0933410633922898E-2</c:v>
                </c:pt>
                <c:pt idx="5">
                  <c:v>-7.3739297437488416E-2</c:v>
                </c:pt>
                <c:pt idx="6">
                  <c:v>-7.7774751463696612E-2</c:v>
                </c:pt>
                <c:pt idx="7">
                  <c:v>-7.3200863708241304E-2</c:v>
                </c:pt>
                <c:pt idx="8">
                  <c:v>-5.8121194694256695E-2</c:v>
                </c:pt>
                <c:pt idx="9">
                  <c:v>-4.4141821329526265E-2</c:v>
                </c:pt>
                <c:pt idx="10">
                  <c:v>-1.3133885206135898E-2</c:v>
                </c:pt>
                <c:pt idx="11">
                  <c:v>0</c:v>
                </c:pt>
              </c:numCache>
            </c:numRef>
          </c:val>
          <c:smooth val="0"/>
          <c:extLst>
            <c:ext xmlns:c16="http://schemas.microsoft.com/office/drawing/2014/chart" uri="{C3380CC4-5D6E-409C-BE32-E72D297353CC}">
              <c16:uniqueId val="{00000009-34ED-A14D-A9E9-7B02E51E28CC}"/>
            </c:ext>
          </c:extLst>
        </c:ser>
        <c:ser>
          <c:idx val="10"/>
          <c:order val="10"/>
          <c:tx>
            <c:strRef>
              <c:f>gaztalebi!$L$5</c:f>
              <c:strCache>
                <c:ptCount val="1"/>
                <c:pt idx="0">
                  <c:v>2021</c:v>
                </c:pt>
              </c:strCache>
            </c:strRef>
          </c:tx>
          <c:spPr>
            <a:ln w="28575" cap="rnd">
              <a:solidFill>
                <a:schemeClr val="accent5">
                  <a:lumMod val="60000"/>
                </a:schemeClr>
              </a:solidFill>
              <a:round/>
            </a:ln>
            <a:effectLst/>
          </c:spPr>
          <c:marker>
            <c:symbol val="none"/>
          </c:marker>
          <c:cat>
            <c:strRef>
              <c:f>gaztalebi!$A$6:$A$17</c:f>
              <c:strCache>
                <c:ptCount val="12"/>
                <c:pt idx="0">
                  <c:v>Ocak</c:v>
                </c:pt>
                <c:pt idx="1">
                  <c:v>Şubat</c:v>
                </c:pt>
                <c:pt idx="2">
                  <c:v>Mart</c:v>
                </c:pt>
                <c:pt idx="3">
                  <c:v>Nisan</c:v>
                </c:pt>
                <c:pt idx="4">
                  <c:v>Mayıs</c:v>
                </c:pt>
                <c:pt idx="5">
                  <c:v>Haziran</c:v>
                </c:pt>
                <c:pt idx="6">
                  <c:v>Temmuz</c:v>
                </c:pt>
                <c:pt idx="7">
                  <c:v>Ağustos</c:v>
                </c:pt>
                <c:pt idx="8">
                  <c:v>Eylül </c:v>
                </c:pt>
                <c:pt idx="9">
                  <c:v>Ekim</c:v>
                </c:pt>
                <c:pt idx="10">
                  <c:v>Kasım</c:v>
                </c:pt>
                <c:pt idx="11">
                  <c:v>Aralık</c:v>
                </c:pt>
              </c:strCache>
            </c:strRef>
          </c:cat>
          <c:val>
            <c:numRef>
              <c:f>gaztalebi!$L$6:$L$17</c:f>
              <c:numCache>
                <c:formatCode>0%</c:formatCode>
                <c:ptCount val="12"/>
                <c:pt idx="0">
                  <c:v>-0.19424035065484602</c:v>
                </c:pt>
                <c:pt idx="1">
                  <c:v>-0.19238974308423662</c:v>
                </c:pt>
                <c:pt idx="2">
                  <c:v>-0.15255918289615478</c:v>
                </c:pt>
                <c:pt idx="3">
                  <c:v>-0.12470721205525237</c:v>
                </c:pt>
                <c:pt idx="4">
                  <c:v>-0.10303872478905518</c:v>
                </c:pt>
                <c:pt idx="5">
                  <c:v>-8.1033946302037196E-2</c:v>
                </c:pt>
                <c:pt idx="6">
                  <c:v>-6.3651076567777687E-2</c:v>
                </c:pt>
                <c:pt idx="7">
                  <c:v>-3.9001399481112475E-2</c:v>
                </c:pt>
                <c:pt idx="8">
                  <c:v>-2.543575362426731E-2</c:v>
                </c:pt>
                <c:pt idx="9">
                  <c:v>-5.611000578702674E-3</c:v>
                </c:pt>
                <c:pt idx="10">
                  <c:v>-5.8711820217306476E-3</c:v>
                </c:pt>
                <c:pt idx="11">
                  <c:v>0</c:v>
                </c:pt>
              </c:numCache>
            </c:numRef>
          </c:val>
          <c:smooth val="0"/>
          <c:extLst>
            <c:ext xmlns:c16="http://schemas.microsoft.com/office/drawing/2014/chart" uri="{C3380CC4-5D6E-409C-BE32-E72D297353CC}">
              <c16:uniqueId val="{0000000A-34ED-A14D-A9E9-7B02E51E28CC}"/>
            </c:ext>
          </c:extLst>
        </c:ser>
        <c:ser>
          <c:idx val="12"/>
          <c:order val="11"/>
          <c:tx>
            <c:strRef>
              <c:f>gaztalebi!$N$5</c:f>
              <c:strCache>
                <c:ptCount val="1"/>
                <c:pt idx="0">
                  <c:v>2023</c:v>
                </c:pt>
              </c:strCache>
            </c:strRef>
          </c:tx>
          <c:spPr>
            <a:ln w="28575" cap="rnd">
              <a:solidFill>
                <a:schemeClr val="accent1">
                  <a:lumMod val="80000"/>
                  <a:lumOff val="20000"/>
                </a:schemeClr>
              </a:solidFill>
              <a:round/>
            </a:ln>
            <a:effectLst/>
          </c:spPr>
          <c:marker>
            <c:symbol val="none"/>
          </c:marker>
          <c:cat>
            <c:strRef>
              <c:f>gaztalebi!$A$6:$A$17</c:f>
              <c:strCache>
                <c:ptCount val="12"/>
                <c:pt idx="0">
                  <c:v>Ocak</c:v>
                </c:pt>
                <c:pt idx="1">
                  <c:v>Şubat</c:v>
                </c:pt>
                <c:pt idx="2">
                  <c:v>Mart</c:v>
                </c:pt>
                <c:pt idx="3">
                  <c:v>Nisan</c:v>
                </c:pt>
                <c:pt idx="4">
                  <c:v>Mayıs</c:v>
                </c:pt>
                <c:pt idx="5">
                  <c:v>Haziran</c:v>
                </c:pt>
                <c:pt idx="6">
                  <c:v>Temmuz</c:v>
                </c:pt>
                <c:pt idx="7">
                  <c:v>Ağustos</c:v>
                </c:pt>
                <c:pt idx="8">
                  <c:v>Eylül </c:v>
                </c:pt>
                <c:pt idx="9">
                  <c:v>Ekim</c:v>
                </c:pt>
                <c:pt idx="10">
                  <c:v>Kasım</c:v>
                </c:pt>
                <c:pt idx="11">
                  <c:v>Aralık</c:v>
                </c:pt>
              </c:strCache>
            </c:strRef>
          </c:cat>
          <c:val>
            <c:numRef>
              <c:f>gaztalebi!$N$6:$N$17</c:f>
              <c:numCache>
                <c:formatCode>0%</c:formatCode>
                <c:ptCount val="12"/>
                <c:pt idx="0">
                  <c:v>5.5395408174676586E-3</c:v>
                </c:pt>
                <c:pt idx="1">
                  <c:v>9.0352681348309094E-3</c:v>
                </c:pt>
                <c:pt idx="2">
                  <c:v>-3.3193602989998294E-2</c:v>
                </c:pt>
                <c:pt idx="3">
                  <c:v>-3.012654067640208E-2</c:v>
                </c:pt>
                <c:pt idx="4">
                  <c:v>-2.3530149753403506E-2</c:v>
                </c:pt>
                <c:pt idx="5">
                  <c:v>-3.9946866217251298E-2</c:v>
                </c:pt>
                <c:pt idx="6">
                  <c:v>-3.70935399328991E-2</c:v>
                </c:pt>
                <c:pt idx="7">
                  <c:v>-3.7958027612110423E-2</c:v>
                </c:pt>
                <c:pt idx="8">
                  <c:v>-4.0220706806160522E-2</c:v>
                </c:pt>
                <c:pt idx="9">
                  <c:v>-3.9304962244773201E-2</c:v>
                </c:pt>
                <c:pt idx="10">
                  <c:v>-4.0989798627855123E-3</c:v>
                </c:pt>
                <c:pt idx="11">
                  <c:v>0</c:v>
                </c:pt>
              </c:numCache>
            </c:numRef>
          </c:val>
          <c:smooth val="0"/>
          <c:extLst>
            <c:ext xmlns:c16="http://schemas.microsoft.com/office/drawing/2014/chart" uri="{C3380CC4-5D6E-409C-BE32-E72D297353CC}">
              <c16:uniqueId val="{0000000B-34ED-A14D-A9E9-7B02E51E28CC}"/>
            </c:ext>
          </c:extLst>
        </c:ser>
        <c:ser>
          <c:idx val="13"/>
          <c:order val="12"/>
          <c:tx>
            <c:strRef>
              <c:f>gaztalebi!$O$5</c:f>
              <c:strCache>
                <c:ptCount val="1"/>
                <c:pt idx="0">
                  <c:v>Ortalama(Mutlak)</c:v>
                </c:pt>
              </c:strCache>
            </c:strRef>
          </c:tx>
          <c:spPr>
            <a:ln w="57150" cap="rnd">
              <a:solidFill>
                <a:srgbClr val="FF0000"/>
              </a:solidFill>
              <a:round/>
            </a:ln>
            <a:effectLst/>
          </c:spPr>
          <c:marker>
            <c:symbol val="none"/>
          </c:marker>
          <c:cat>
            <c:strRef>
              <c:f>gaztalebi!$A$6:$A$17</c:f>
              <c:strCache>
                <c:ptCount val="12"/>
                <c:pt idx="0">
                  <c:v>Ocak</c:v>
                </c:pt>
                <c:pt idx="1">
                  <c:v>Şubat</c:v>
                </c:pt>
                <c:pt idx="2">
                  <c:v>Mart</c:v>
                </c:pt>
                <c:pt idx="3">
                  <c:v>Nisan</c:v>
                </c:pt>
                <c:pt idx="4">
                  <c:v>Mayıs</c:v>
                </c:pt>
                <c:pt idx="5">
                  <c:v>Haziran</c:v>
                </c:pt>
                <c:pt idx="6">
                  <c:v>Temmuz</c:v>
                </c:pt>
                <c:pt idx="7">
                  <c:v>Ağustos</c:v>
                </c:pt>
                <c:pt idx="8">
                  <c:v>Eylül </c:v>
                </c:pt>
                <c:pt idx="9">
                  <c:v>Ekim</c:v>
                </c:pt>
                <c:pt idx="10">
                  <c:v>Kasım</c:v>
                </c:pt>
                <c:pt idx="11">
                  <c:v>Aralık</c:v>
                </c:pt>
              </c:strCache>
            </c:strRef>
          </c:cat>
          <c:val>
            <c:numRef>
              <c:f>gaztalebi!$O$6:$O$17</c:f>
              <c:numCache>
                <c:formatCode>0%</c:formatCode>
                <c:ptCount val="12"/>
                <c:pt idx="0">
                  <c:v>7.7394463878261682E-2</c:v>
                </c:pt>
                <c:pt idx="1">
                  <c:v>7.305413497347725E-2</c:v>
                </c:pt>
                <c:pt idx="2">
                  <c:v>7.0460598941773464E-2</c:v>
                </c:pt>
                <c:pt idx="3">
                  <c:v>6.1877862894397624E-2</c:v>
                </c:pt>
                <c:pt idx="4">
                  <c:v>5.6722571541089957E-2</c:v>
                </c:pt>
                <c:pt idx="5">
                  <c:v>5.2442081562920767E-2</c:v>
                </c:pt>
                <c:pt idx="6">
                  <c:v>4.5623712820352234E-2</c:v>
                </c:pt>
                <c:pt idx="7">
                  <c:v>3.9571384593043178E-2</c:v>
                </c:pt>
                <c:pt idx="8">
                  <c:v>3.3283716278684025E-2</c:v>
                </c:pt>
                <c:pt idx="9">
                  <c:v>2.4511110090016334E-2</c:v>
                </c:pt>
                <c:pt idx="10">
                  <c:v>9.1726870544497525E-3</c:v>
                </c:pt>
                <c:pt idx="11">
                  <c:v>0</c:v>
                </c:pt>
              </c:numCache>
            </c:numRef>
          </c:val>
          <c:smooth val="0"/>
          <c:extLst>
            <c:ext xmlns:c16="http://schemas.microsoft.com/office/drawing/2014/chart" uri="{C3380CC4-5D6E-409C-BE32-E72D297353CC}">
              <c16:uniqueId val="{0000000C-34ED-A14D-A9E9-7B02E51E28CC}"/>
            </c:ext>
          </c:extLst>
        </c:ser>
        <c:dLbls>
          <c:showLegendKey val="0"/>
          <c:showVal val="0"/>
          <c:showCatName val="0"/>
          <c:showSerName val="0"/>
          <c:showPercent val="0"/>
          <c:showBubbleSize val="0"/>
        </c:dLbls>
        <c:smooth val="0"/>
        <c:axId val="1885262000"/>
        <c:axId val="1759395424"/>
      </c:lineChart>
      <c:catAx>
        <c:axId val="1885262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759395424"/>
        <c:crosses val="autoZero"/>
        <c:auto val="1"/>
        <c:lblAlgn val="ctr"/>
        <c:lblOffset val="100"/>
        <c:noMultiLvlLbl val="0"/>
      </c:catAx>
      <c:valAx>
        <c:axId val="17593954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885262000"/>
        <c:crosses val="autoZero"/>
        <c:crossBetween val="between"/>
      </c:valAx>
      <c:spPr>
        <a:noFill/>
        <a:ln>
          <a:noFill/>
        </a:ln>
        <a:effectLst/>
      </c:spPr>
    </c:plotArea>
    <c:legend>
      <c:legendPos val="b"/>
      <c:layout>
        <c:manualLayout>
          <c:xMode val="edge"/>
          <c:yMode val="edge"/>
          <c:x val="0.13234447655534806"/>
          <c:y val="0.13627056590754846"/>
          <c:w val="0.7424333248666497"/>
          <c:h val="5.402057739511291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 Aydaki 12 Aylık Hareketli</a:t>
            </a:r>
            <a:r>
              <a:rPr lang="en-GB" baseline="0"/>
              <a:t> Toplamın Yıl Sonuna Göre Ne Kadar Aşağı(-)/Yukarıda Olduğu(+)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R"/>
        </a:p>
      </c:txPr>
    </c:title>
    <c:autoTitleDeleted val="0"/>
    <c:plotArea>
      <c:layout/>
      <c:lineChart>
        <c:grouping val="standard"/>
        <c:varyColors val="0"/>
        <c:ser>
          <c:idx val="0"/>
          <c:order val="0"/>
          <c:tx>
            <c:strRef>
              <c:f>Yuzde2Konisi!$C$3</c:f>
              <c:strCache>
                <c:ptCount val="1"/>
                <c:pt idx="0">
                  <c:v>2019</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Yuzde2Konisi!$B$4:$B$15</c:f>
              <c:strCache>
                <c:ptCount val="12"/>
                <c:pt idx="0">
                  <c:v>Ocak</c:v>
                </c:pt>
                <c:pt idx="1">
                  <c:v>Şubat</c:v>
                </c:pt>
                <c:pt idx="2">
                  <c:v>Mart</c:v>
                </c:pt>
                <c:pt idx="3">
                  <c:v>Nisan</c:v>
                </c:pt>
                <c:pt idx="4">
                  <c:v>Mayıs</c:v>
                </c:pt>
                <c:pt idx="5">
                  <c:v>Haziran</c:v>
                </c:pt>
                <c:pt idx="6">
                  <c:v>Temmuz</c:v>
                </c:pt>
                <c:pt idx="7">
                  <c:v>Ağustos</c:v>
                </c:pt>
                <c:pt idx="8">
                  <c:v>Eylül </c:v>
                </c:pt>
                <c:pt idx="9">
                  <c:v>Ekim</c:v>
                </c:pt>
                <c:pt idx="10">
                  <c:v>Kasım</c:v>
                </c:pt>
                <c:pt idx="11">
                  <c:v>Aralık</c:v>
                </c:pt>
              </c:strCache>
            </c:strRef>
          </c:cat>
          <c:val>
            <c:numRef>
              <c:f>Yuzde2Konisi!$C$4:$C$15</c:f>
              <c:numCache>
                <c:formatCode>0%</c:formatCode>
                <c:ptCount val="12"/>
                <c:pt idx="0">
                  <c:v>-1.3326669998334761E-3</c:v>
                </c:pt>
                <c:pt idx="1">
                  <c:v>-1.032816924870894E-3</c:v>
                </c:pt>
                <c:pt idx="2">
                  <c:v>-1.6325170747961693E-3</c:v>
                </c:pt>
                <c:pt idx="3">
                  <c:v>-1.0328169248711161E-3</c:v>
                </c:pt>
                <c:pt idx="4">
                  <c:v>2.1989005497249359E-3</c:v>
                </c:pt>
                <c:pt idx="5">
                  <c:v>2.5987006496750453E-3</c:v>
                </c:pt>
                <c:pt idx="6">
                  <c:v>2.9985007496247107E-4</c:v>
                </c:pt>
                <c:pt idx="7">
                  <c:v>-3.3316674995842455E-4</c:v>
                </c:pt>
                <c:pt idx="8">
                  <c:v>-6.6633349991573887E-5</c:v>
                </c:pt>
                <c:pt idx="9">
                  <c:v>7.6628352490426543E-4</c:v>
                </c:pt>
                <c:pt idx="10">
                  <c:v>-2.6653339996662861E-4</c:v>
                </c:pt>
                <c:pt idx="11">
                  <c:v>0</c:v>
                </c:pt>
              </c:numCache>
            </c:numRef>
          </c:val>
          <c:smooth val="0"/>
          <c:extLst>
            <c:ext xmlns:c16="http://schemas.microsoft.com/office/drawing/2014/chart" uri="{C3380CC4-5D6E-409C-BE32-E72D297353CC}">
              <c16:uniqueId val="{00000000-EC8F-B647-A17C-8ED006F48861}"/>
            </c:ext>
          </c:extLst>
        </c:ser>
        <c:ser>
          <c:idx val="1"/>
          <c:order val="1"/>
          <c:tx>
            <c:strRef>
              <c:f>Yuzde2Konisi!$D$3</c:f>
              <c:strCache>
                <c:ptCount val="1"/>
                <c:pt idx="0">
                  <c:v>2020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Yuzde2Konisi!$B$4:$B$15</c:f>
              <c:strCache>
                <c:ptCount val="12"/>
                <c:pt idx="0">
                  <c:v>Ocak</c:v>
                </c:pt>
                <c:pt idx="1">
                  <c:v>Şubat</c:v>
                </c:pt>
                <c:pt idx="2">
                  <c:v>Mart</c:v>
                </c:pt>
                <c:pt idx="3">
                  <c:v>Nisan</c:v>
                </c:pt>
                <c:pt idx="4">
                  <c:v>Mayıs</c:v>
                </c:pt>
                <c:pt idx="5">
                  <c:v>Haziran</c:v>
                </c:pt>
                <c:pt idx="6">
                  <c:v>Temmuz</c:v>
                </c:pt>
                <c:pt idx="7">
                  <c:v>Ağustos</c:v>
                </c:pt>
                <c:pt idx="8">
                  <c:v>Eylül </c:v>
                </c:pt>
                <c:pt idx="9">
                  <c:v>Ekim</c:v>
                </c:pt>
                <c:pt idx="10">
                  <c:v>Kasım</c:v>
                </c:pt>
                <c:pt idx="11">
                  <c:v>Aralık</c:v>
                </c:pt>
              </c:strCache>
            </c:strRef>
          </c:cat>
          <c:val>
            <c:numRef>
              <c:f>Yuzde2Konisi!$D$4:$D$15</c:f>
              <c:numCache>
                <c:formatCode>0%</c:formatCode>
                <c:ptCount val="12"/>
                <c:pt idx="0">
                  <c:v>-2.9798364400887012E-3</c:v>
                </c:pt>
                <c:pt idx="1">
                  <c:v>1.5230275138231608E-3</c:v>
                </c:pt>
                <c:pt idx="2">
                  <c:v>9.9327881336308543E-4</c:v>
                </c:pt>
                <c:pt idx="3">
                  <c:v>-1.0462536834089264E-2</c:v>
                </c:pt>
                <c:pt idx="4">
                  <c:v>-2.4004237989603494E-2</c:v>
                </c:pt>
                <c:pt idx="5">
                  <c:v>-2.6090123497665596E-2</c:v>
                </c:pt>
                <c:pt idx="6">
                  <c:v>-2.6321888554116879E-2</c:v>
                </c:pt>
                <c:pt idx="7">
                  <c:v>-2.2481210475780444E-2</c:v>
                </c:pt>
                <c:pt idx="8">
                  <c:v>-1.5097837963116034E-2</c:v>
                </c:pt>
                <c:pt idx="9">
                  <c:v>-1.0561864715425195E-2</c:v>
                </c:pt>
                <c:pt idx="10">
                  <c:v>-4.3704267787966211E-3</c:v>
                </c:pt>
                <c:pt idx="11">
                  <c:v>0</c:v>
                </c:pt>
              </c:numCache>
            </c:numRef>
          </c:val>
          <c:smooth val="0"/>
          <c:extLst>
            <c:ext xmlns:c16="http://schemas.microsoft.com/office/drawing/2014/chart" uri="{C3380CC4-5D6E-409C-BE32-E72D297353CC}">
              <c16:uniqueId val="{00000001-EC8F-B647-A17C-8ED006F48861}"/>
            </c:ext>
          </c:extLst>
        </c:ser>
        <c:ser>
          <c:idx val="2"/>
          <c:order val="2"/>
          <c:tx>
            <c:strRef>
              <c:f>Yuzde2Konisi!$E$3</c:f>
              <c:strCache>
                <c:ptCount val="1"/>
                <c:pt idx="0">
                  <c:v>2021</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Yuzde2Konisi!$B$4:$B$15</c:f>
              <c:strCache>
                <c:ptCount val="12"/>
                <c:pt idx="0">
                  <c:v>Ocak</c:v>
                </c:pt>
                <c:pt idx="1">
                  <c:v>Şubat</c:v>
                </c:pt>
                <c:pt idx="2">
                  <c:v>Mart</c:v>
                </c:pt>
                <c:pt idx="3">
                  <c:v>Nisan</c:v>
                </c:pt>
                <c:pt idx="4">
                  <c:v>Mayıs</c:v>
                </c:pt>
                <c:pt idx="5">
                  <c:v>Haziran</c:v>
                </c:pt>
                <c:pt idx="6">
                  <c:v>Temmuz</c:v>
                </c:pt>
                <c:pt idx="7">
                  <c:v>Ağustos</c:v>
                </c:pt>
                <c:pt idx="8">
                  <c:v>Eylül </c:v>
                </c:pt>
                <c:pt idx="9">
                  <c:v>Ekim</c:v>
                </c:pt>
                <c:pt idx="10">
                  <c:v>Kasım</c:v>
                </c:pt>
                <c:pt idx="11">
                  <c:v>Aralık</c:v>
                </c:pt>
              </c:strCache>
            </c:strRef>
          </c:cat>
          <c:val>
            <c:numRef>
              <c:f>Yuzde2Konisi!$E$4:$E$15</c:f>
              <c:numCache>
                <c:formatCode>0%</c:formatCode>
                <c:ptCount val="12"/>
                <c:pt idx="0">
                  <c:v>-7.8875129628499963E-2</c:v>
                </c:pt>
                <c:pt idx="1">
                  <c:v>-8.0308668334045152E-2</c:v>
                </c:pt>
                <c:pt idx="2">
                  <c:v>-7.0365399865796374E-2</c:v>
                </c:pt>
                <c:pt idx="3">
                  <c:v>-5.3071432928689211E-2</c:v>
                </c:pt>
                <c:pt idx="4">
                  <c:v>-3.9834075520038925E-2</c:v>
                </c:pt>
                <c:pt idx="5">
                  <c:v>-2.9921307875312442E-2</c:v>
                </c:pt>
                <c:pt idx="6">
                  <c:v>-2.302812175928759E-2</c:v>
                </c:pt>
                <c:pt idx="7">
                  <c:v>-1.1376807173793746E-2</c:v>
                </c:pt>
                <c:pt idx="8">
                  <c:v>-1.061428658573782E-2</c:v>
                </c:pt>
                <c:pt idx="9">
                  <c:v>-7.9607149393033927E-3</c:v>
                </c:pt>
                <c:pt idx="10">
                  <c:v>-4.9106325870799106E-3</c:v>
                </c:pt>
                <c:pt idx="11">
                  <c:v>0</c:v>
                </c:pt>
              </c:numCache>
            </c:numRef>
          </c:val>
          <c:smooth val="0"/>
          <c:extLst>
            <c:ext xmlns:c16="http://schemas.microsoft.com/office/drawing/2014/chart" uri="{C3380CC4-5D6E-409C-BE32-E72D297353CC}">
              <c16:uniqueId val="{00000002-EC8F-B647-A17C-8ED006F48861}"/>
            </c:ext>
          </c:extLst>
        </c:ser>
        <c:ser>
          <c:idx val="3"/>
          <c:order val="3"/>
          <c:tx>
            <c:strRef>
              <c:f>Yuzde2Konisi!$F$3</c:f>
              <c:strCache>
                <c:ptCount val="1"/>
                <c:pt idx="0">
                  <c:v>2022</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Yuzde2Konisi!$B$4:$B$15</c:f>
              <c:strCache>
                <c:ptCount val="12"/>
                <c:pt idx="0">
                  <c:v>Ocak</c:v>
                </c:pt>
                <c:pt idx="1">
                  <c:v>Şubat</c:v>
                </c:pt>
                <c:pt idx="2">
                  <c:v>Mart</c:v>
                </c:pt>
                <c:pt idx="3">
                  <c:v>Nisan</c:v>
                </c:pt>
                <c:pt idx="4">
                  <c:v>Mayıs</c:v>
                </c:pt>
                <c:pt idx="5">
                  <c:v>Haziran</c:v>
                </c:pt>
                <c:pt idx="6">
                  <c:v>Temmuz</c:v>
                </c:pt>
                <c:pt idx="7">
                  <c:v>Ağustos</c:v>
                </c:pt>
                <c:pt idx="8">
                  <c:v>Eylül </c:v>
                </c:pt>
                <c:pt idx="9">
                  <c:v>Ekim</c:v>
                </c:pt>
                <c:pt idx="10">
                  <c:v>Kasım</c:v>
                </c:pt>
                <c:pt idx="11">
                  <c:v>Aralık</c:v>
                </c:pt>
              </c:strCache>
            </c:strRef>
          </c:cat>
          <c:val>
            <c:numRef>
              <c:f>Yuzde2Konisi!$F$4:$F$15</c:f>
              <c:numCache>
                <c:formatCode>0%</c:formatCode>
                <c:ptCount val="12"/>
                <c:pt idx="0">
                  <c:v>2.7327177439480987E-2</c:v>
                </c:pt>
                <c:pt idx="1">
                  <c:v>3.0977040179685611E-2</c:v>
                </c:pt>
                <c:pt idx="2">
                  <c:v>3.2661592213626189E-2</c:v>
                </c:pt>
                <c:pt idx="3">
                  <c:v>3.2349638133267078E-2</c:v>
                </c:pt>
                <c:pt idx="4">
                  <c:v>3.2505615173446412E-2</c:v>
                </c:pt>
                <c:pt idx="5">
                  <c:v>3.3035937110057256E-2</c:v>
                </c:pt>
                <c:pt idx="6">
                  <c:v>2.6048165710007121E-2</c:v>
                </c:pt>
                <c:pt idx="7">
                  <c:v>2.1992762665335563E-2</c:v>
                </c:pt>
                <c:pt idx="8">
                  <c:v>1.9434739206388718E-2</c:v>
                </c:pt>
                <c:pt idx="9">
                  <c:v>1.5067382081357605E-2</c:v>
                </c:pt>
                <c:pt idx="10">
                  <c:v>8.048415273271825E-3</c:v>
                </c:pt>
                <c:pt idx="11">
                  <c:v>0</c:v>
                </c:pt>
              </c:numCache>
            </c:numRef>
          </c:val>
          <c:smooth val="0"/>
          <c:extLst>
            <c:ext xmlns:c16="http://schemas.microsoft.com/office/drawing/2014/chart" uri="{C3380CC4-5D6E-409C-BE32-E72D297353CC}">
              <c16:uniqueId val="{00000003-EC8F-B647-A17C-8ED006F48861}"/>
            </c:ext>
          </c:extLst>
        </c:ser>
        <c:ser>
          <c:idx val="4"/>
          <c:order val="4"/>
          <c:tx>
            <c:strRef>
              <c:f>Yuzde2Konisi!$G$3</c:f>
              <c:strCache>
                <c:ptCount val="1"/>
                <c:pt idx="0">
                  <c:v>2023</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Yuzde2Konisi!$B$4:$B$15</c:f>
              <c:strCache>
                <c:ptCount val="12"/>
                <c:pt idx="0">
                  <c:v>Ocak</c:v>
                </c:pt>
                <c:pt idx="1">
                  <c:v>Şubat</c:v>
                </c:pt>
                <c:pt idx="2">
                  <c:v>Mart</c:v>
                </c:pt>
                <c:pt idx="3">
                  <c:v>Nisan</c:v>
                </c:pt>
                <c:pt idx="4">
                  <c:v>Mayıs</c:v>
                </c:pt>
                <c:pt idx="5">
                  <c:v>Haziran</c:v>
                </c:pt>
                <c:pt idx="6">
                  <c:v>Temmuz</c:v>
                </c:pt>
                <c:pt idx="7">
                  <c:v>Ağustos</c:v>
                </c:pt>
                <c:pt idx="8">
                  <c:v>Eylül </c:v>
                </c:pt>
                <c:pt idx="9">
                  <c:v>Ekim</c:v>
                </c:pt>
                <c:pt idx="10">
                  <c:v>Kasım</c:v>
                </c:pt>
                <c:pt idx="11">
                  <c:v>Aralık</c:v>
                </c:pt>
              </c:strCache>
            </c:strRef>
          </c:cat>
          <c:val>
            <c:numRef>
              <c:f>Yuzde2Konisi!$G$4:$G$15</c:f>
              <c:numCache>
                <c:formatCode>0%</c:formatCode>
                <c:ptCount val="12"/>
                <c:pt idx="0">
                  <c:v>-2.8448168063021084E-3</c:v>
                </c:pt>
                <c:pt idx="1">
                  <c:v>-7.7216456171059766E-3</c:v>
                </c:pt>
                <c:pt idx="2">
                  <c:v>-1.5318244341627651E-2</c:v>
                </c:pt>
                <c:pt idx="3">
                  <c:v>-2.1914467925471692E-2</c:v>
                </c:pt>
                <c:pt idx="4">
                  <c:v>-1.969488558209298E-2</c:v>
                </c:pt>
                <c:pt idx="5">
                  <c:v>-2.635363261222945E-2</c:v>
                </c:pt>
                <c:pt idx="6">
                  <c:v>-1.8100537701637998E-2</c:v>
                </c:pt>
                <c:pt idx="7">
                  <c:v>-1.3129923721395542E-2</c:v>
                </c:pt>
                <c:pt idx="8">
                  <c:v>-9.5660872827308951E-3</c:v>
                </c:pt>
                <c:pt idx="9">
                  <c:v>-7.5340752782290243E-3</c:v>
                </c:pt>
                <c:pt idx="10">
                  <c:v>-2.9698636988868543E-3</c:v>
                </c:pt>
                <c:pt idx="11">
                  <c:v>0</c:v>
                </c:pt>
              </c:numCache>
            </c:numRef>
          </c:val>
          <c:smooth val="0"/>
          <c:extLst>
            <c:ext xmlns:c16="http://schemas.microsoft.com/office/drawing/2014/chart" uri="{C3380CC4-5D6E-409C-BE32-E72D297353CC}">
              <c16:uniqueId val="{00000004-EC8F-B647-A17C-8ED006F48861}"/>
            </c:ext>
          </c:extLst>
        </c:ser>
        <c:ser>
          <c:idx val="5"/>
          <c:order val="5"/>
          <c:tx>
            <c:strRef>
              <c:f>Yuzde2Konisi!$H$3</c:f>
              <c:strCache>
                <c:ptCount val="1"/>
                <c:pt idx="0">
                  <c:v>Ortalama</c:v>
                </c:pt>
              </c:strCache>
            </c:strRef>
          </c:tx>
          <c:spPr>
            <a:ln w="57150" cap="rnd">
              <a:solidFill>
                <a:srgbClr val="FF0000"/>
              </a:solidFill>
              <a:round/>
            </a:ln>
            <a:effectLst/>
          </c:spPr>
          <c:marker>
            <c:symbol val="circle"/>
            <c:size val="5"/>
            <c:spPr>
              <a:solidFill>
                <a:schemeClr val="accent6"/>
              </a:solidFill>
              <a:ln w="57150">
                <a:solidFill>
                  <a:srgbClr val="FF0000"/>
                </a:solidFill>
              </a:ln>
              <a:effectLst/>
            </c:spPr>
          </c:marker>
          <c:cat>
            <c:strRef>
              <c:f>Yuzde2Konisi!$B$4:$B$15</c:f>
              <c:strCache>
                <c:ptCount val="12"/>
                <c:pt idx="0">
                  <c:v>Ocak</c:v>
                </c:pt>
                <c:pt idx="1">
                  <c:v>Şubat</c:v>
                </c:pt>
                <c:pt idx="2">
                  <c:v>Mart</c:v>
                </c:pt>
                <c:pt idx="3">
                  <c:v>Nisan</c:v>
                </c:pt>
                <c:pt idx="4">
                  <c:v>Mayıs</c:v>
                </c:pt>
                <c:pt idx="5">
                  <c:v>Haziran</c:v>
                </c:pt>
                <c:pt idx="6">
                  <c:v>Temmuz</c:v>
                </c:pt>
                <c:pt idx="7">
                  <c:v>Ağustos</c:v>
                </c:pt>
                <c:pt idx="8">
                  <c:v>Eylül </c:v>
                </c:pt>
                <c:pt idx="9">
                  <c:v>Ekim</c:v>
                </c:pt>
                <c:pt idx="10">
                  <c:v>Kasım</c:v>
                </c:pt>
                <c:pt idx="11">
                  <c:v>Aralık</c:v>
                </c:pt>
              </c:strCache>
            </c:strRef>
          </c:cat>
          <c:val>
            <c:numRef>
              <c:f>Yuzde2Konisi!$H$4:$H$15</c:f>
              <c:numCache>
                <c:formatCode>0%</c:formatCode>
                <c:ptCount val="12"/>
                <c:pt idx="0">
                  <c:v>-1.1741054487048652E-2</c:v>
                </c:pt>
                <c:pt idx="1">
                  <c:v>-1.1312612636502651E-2</c:v>
                </c:pt>
                <c:pt idx="2">
                  <c:v>-1.0732258051046184E-2</c:v>
                </c:pt>
                <c:pt idx="3">
                  <c:v>-1.082632329597084E-2</c:v>
                </c:pt>
                <c:pt idx="4">
                  <c:v>-9.7657366737128101E-3</c:v>
                </c:pt>
                <c:pt idx="5">
                  <c:v>-9.3460852450950368E-3</c:v>
                </c:pt>
                <c:pt idx="6">
                  <c:v>-8.2205064460145749E-3</c:v>
                </c:pt>
                <c:pt idx="7">
                  <c:v>-5.0656690911185191E-3</c:v>
                </c:pt>
                <c:pt idx="8">
                  <c:v>-3.182021195037521E-3</c:v>
                </c:pt>
                <c:pt idx="9">
                  <c:v>-2.0445978653391484E-3</c:v>
                </c:pt>
                <c:pt idx="10">
                  <c:v>-8.9380823829163789E-4</c:v>
                </c:pt>
                <c:pt idx="11">
                  <c:v>0</c:v>
                </c:pt>
              </c:numCache>
            </c:numRef>
          </c:val>
          <c:smooth val="0"/>
          <c:extLst>
            <c:ext xmlns:c16="http://schemas.microsoft.com/office/drawing/2014/chart" uri="{C3380CC4-5D6E-409C-BE32-E72D297353CC}">
              <c16:uniqueId val="{00000005-EC8F-B647-A17C-8ED006F48861}"/>
            </c:ext>
          </c:extLst>
        </c:ser>
        <c:dLbls>
          <c:showLegendKey val="0"/>
          <c:showVal val="0"/>
          <c:showCatName val="0"/>
          <c:showSerName val="0"/>
          <c:showPercent val="0"/>
          <c:showBubbleSize val="0"/>
        </c:dLbls>
        <c:marker val="1"/>
        <c:smooth val="0"/>
        <c:axId val="1853320960"/>
        <c:axId val="1765451120"/>
      </c:lineChart>
      <c:catAx>
        <c:axId val="1853320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765451120"/>
        <c:crosses val="autoZero"/>
        <c:auto val="1"/>
        <c:lblAlgn val="ctr"/>
        <c:lblOffset val="100"/>
        <c:noMultiLvlLbl val="0"/>
      </c:catAx>
      <c:valAx>
        <c:axId val="1765451120"/>
        <c:scaling>
          <c:orientation val="minMax"/>
          <c:max val="3.4000000000000002E-2"/>
          <c:min val="-0.03"/>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8533209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401292</xdr:colOff>
      <xdr:row>25</xdr:row>
      <xdr:rowOff>45890</xdr:rowOff>
    </xdr:from>
    <xdr:to>
      <xdr:col>15</xdr:col>
      <xdr:colOff>261592</xdr:colOff>
      <xdr:row>49</xdr:row>
      <xdr:rowOff>111716</xdr:rowOff>
    </xdr:to>
    <xdr:graphicFrame macro="">
      <xdr:nvGraphicFramePr>
        <xdr:cNvPr id="2" name="Chart 1">
          <a:extLst>
            <a:ext uri="{FF2B5EF4-FFF2-40B4-BE49-F238E27FC236}">
              <a16:creationId xmlns:a16="http://schemas.microsoft.com/office/drawing/2014/main" id="{4C78B433-145F-C541-95C0-3C2A8ED2B4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171450</xdr:colOff>
      <xdr:row>19</xdr:row>
      <xdr:rowOff>44450</xdr:rowOff>
    </xdr:from>
    <xdr:to>
      <xdr:col>21</xdr:col>
      <xdr:colOff>736600</xdr:colOff>
      <xdr:row>33</xdr:row>
      <xdr:rowOff>165100</xdr:rowOff>
    </xdr:to>
    <xdr:graphicFrame macro="">
      <xdr:nvGraphicFramePr>
        <xdr:cNvPr id="2" name="Chart 1">
          <a:extLst>
            <a:ext uri="{FF2B5EF4-FFF2-40B4-BE49-F238E27FC236}">
              <a16:creationId xmlns:a16="http://schemas.microsoft.com/office/drawing/2014/main" id="{C23477AA-CA77-CC89-DB57-BFCAC405C2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20</xdr:col>
      <xdr:colOff>125026</xdr:colOff>
      <xdr:row>23</xdr:row>
      <xdr:rowOff>125026</xdr:rowOff>
    </xdr:from>
    <xdr:ext cx="721416" cy="264560"/>
    <xdr:sp macro="" textlink="">
      <xdr:nvSpPr>
        <xdr:cNvPr id="3" name="TextBox 2">
          <a:extLst>
            <a:ext uri="{FF2B5EF4-FFF2-40B4-BE49-F238E27FC236}">
              <a16:creationId xmlns:a16="http://schemas.microsoft.com/office/drawing/2014/main" id="{5739ECDB-4BD7-337F-6692-F5A3E6DF46BD}"/>
            </a:ext>
          </a:extLst>
        </xdr:cNvPr>
        <xdr:cNvSpPr txBox="1"/>
      </xdr:nvSpPr>
      <xdr:spPr>
        <a:xfrm>
          <a:off x="16575803" y="4816788"/>
          <a:ext cx="7214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kern="1200"/>
            <a:t>%2 konisi</a:t>
          </a:r>
        </a:p>
      </xdr:txBody>
    </xdr:sp>
    <xdr:clientData/>
  </xdr:oneCellAnchor>
</xdr:wsDr>
</file>

<file path=xl/drawings/drawing3.xml><?xml version="1.0" encoding="utf-8"?>
<c:userShapes xmlns:c="http://schemas.openxmlformats.org/drawingml/2006/chart">
  <cdr:relSizeAnchor xmlns:cdr="http://schemas.openxmlformats.org/drawingml/2006/chartDrawing">
    <cdr:from>
      <cdr:x>0.71058</cdr:x>
      <cdr:y>0.29884</cdr:y>
    </cdr:from>
    <cdr:to>
      <cdr:x>0.95061</cdr:x>
      <cdr:y>0.73474</cdr:y>
    </cdr:to>
    <cdr:sp macro="" textlink="">
      <cdr:nvSpPr>
        <cdr:cNvPr id="2" name="Triangle 1">
          <a:extLst xmlns:a="http://schemas.openxmlformats.org/drawingml/2006/main">
            <a:ext uri="{FF2B5EF4-FFF2-40B4-BE49-F238E27FC236}">
              <a16:creationId xmlns:a16="http://schemas.microsoft.com/office/drawing/2014/main" id="{9D1B9EB6-F0DF-8931-E75A-9DF919DC7E25}"/>
            </a:ext>
          </a:extLst>
        </cdr:cNvPr>
        <cdr:cNvSpPr/>
      </cdr:nvSpPr>
      <cdr:spPr>
        <a:xfrm xmlns:a="http://schemas.openxmlformats.org/drawingml/2006/main" rot="5400000">
          <a:off x="6679690" y="473963"/>
          <a:ext cx="1292630" cy="2117110"/>
        </a:xfrm>
        <a:prstGeom xmlns:a="http://schemas.openxmlformats.org/drawingml/2006/main" prst="triangle">
          <a:avLst/>
        </a:prstGeom>
        <a:solidFill xmlns:a="http://schemas.openxmlformats.org/drawingml/2006/main">
          <a:schemeClr val="bg2">
            <a:lumMod val="90000"/>
            <a:alpha val="56000"/>
          </a:scheme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GB" kern="12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microsoft.com/office/2006/relationships/xlExternalLinkPath/xlPathMissing" Target="ein37-yuzde1konisi.xlsx" TargetMode="External"/><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s" refreshedDate="45617.818601736108" createdVersion="8" refreshedVersion="8" minRefreshableVersion="3" recordCount="985" xr:uid="{A657E7C6-9F49-934D-9F65-C4491EB758A8}">
  <cacheSource type="worksheet">
    <worksheetSource ref="B1:D1048576" sheet="emberChartData-14"/>
  </cacheSource>
  <cacheFields count="6">
    <cacheField name="date" numFmtId="0">
      <sharedItems containsNonDate="0" containsDate="1" containsString="0" containsBlank="1" minDate="2018-01-01T00:00:00" maxDate="2024-10-02T00:00:00" count="83">
        <d v="2018-01-01T00:00:00"/>
        <d v="2018-02-01T00:00:00"/>
        <d v="2018-03-01T00:00:00"/>
        <d v="2018-04-01T00:00:00"/>
        <d v="2018-05-01T00:00:00"/>
        <d v="2018-06-01T00:00:00"/>
        <d v="2018-07-01T00:00:00"/>
        <d v="2018-08-01T00:00:00"/>
        <d v="2018-09-01T00:00:00"/>
        <d v="2018-10-01T00:00:00"/>
        <d v="2018-11-01T00:00:00"/>
        <d v="2018-12-01T00:00:00"/>
        <d v="2019-01-01T00:00:00"/>
        <d v="2019-02-01T00:00:00"/>
        <d v="2019-03-01T00:00:00"/>
        <d v="2019-04-01T00:00:00"/>
        <d v="2019-05-01T00:00:00"/>
        <d v="2019-06-01T00:00:00"/>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m/>
      </sharedItems>
      <fieldGroup par="5"/>
    </cacheField>
    <cacheField name="variable" numFmtId="0">
      <sharedItems containsBlank="1" count="13">
        <s v="Bioenergy"/>
        <s v="Clean"/>
        <s v="Coal"/>
        <s v="Fossil"/>
        <s v="Gas"/>
        <s v="Hydro"/>
        <s v="Nuclear"/>
        <s v="Other Fossil"/>
        <s v="Other Renewables"/>
        <s v="Solar"/>
        <s v="Wind"/>
        <s v="Wind and solar"/>
        <m/>
      </sharedItems>
    </cacheField>
    <cacheField name="generation_twh" numFmtId="0">
      <sharedItems containsString="0" containsBlank="1" containsNumber="1" minValue="0" maxValue="22.25"/>
    </cacheField>
    <cacheField name="Months (date)" numFmtId="0" databaseField="0">
      <fieldGroup base="0">
        <rangePr groupBy="months" startDate="2018-01-01T00:00:00" endDate="2024-10-02T00:00:00"/>
        <groupItems count="14">
          <s v="&lt;01/01/2018"/>
          <s v="Jan"/>
          <s v="Feb"/>
          <s v="Mar"/>
          <s v="Apr"/>
          <s v="May"/>
          <s v="Jun"/>
          <s v="Jul"/>
          <s v="Aug"/>
          <s v="Sep"/>
          <s v="Oct"/>
          <s v="Nov"/>
          <s v="Dec"/>
          <s v="&gt;02/10/2024"/>
        </groupItems>
      </fieldGroup>
    </cacheField>
    <cacheField name="Quarters (date)" numFmtId="0" databaseField="0">
      <fieldGroup base="0">
        <rangePr groupBy="quarters" startDate="2018-01-01T00:00:00" endDate="2024-10-02T00:00:00"/>
        <groupItems count="6">
          <s v="&lt;01/01/2018"/>
          <s v="Qtr1"/>
          <s v="Qtr2"/>
          <s v="Qtr3"/>
          <s v="Qtr4"/>
          <s v="&gt;02/10/2024"/>
        </groupItems>
      </fieldGroup>
    </cacheField>
    <cacheField name="Years (date)" numFmtId="0" databaseField="0">
      <fieldGroup base="0">
        <rangePr groupBy="years" startDate="2018-01-01T00:00:00" endDate="2024-10-02T00:00:00"/>
        <groupItems count="9">
          <s v="&lt;01/01/2018"/>
          <s v="2018"/>
          <s v="2019"/>
          <s v="2020"/>
          <s v="2021"/>
          <s v="2022"/>
          <s v="2023"/>
          <s v="2024"/>
          <s v="&gt;02/10/2024"/>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s" refreshedDate="45617.826382291663" createdVersion="8" refreshedVersion="8" minRefreshableVersion="3" recordCount="70" xr:uid="{4FDD355D-D672-6B4A-BF29-B611DF647082}">
  <cacheSource type="worksheet">
    <worksheetSource ref="V15:W85" sheet="Hesap"/>
  </cacheSource>
  <cacheFields count="5">
    <cacheField name="Ay" numFmtId="17">
      <sharedItems containsSemiMixedTypes="0" containsNonDate="0" containsDate="1" containsString="0" minDate="2019-01-01T00:00:00" maxDate="2024-10-02T00:00:00" count="70">
        <d v="2019-01-01T00:00:00"/>
        <d v="2019-02-01T00:00:00"/>
        <d v="2019-03-01T00:00:00"/>
        <d v="2019-04-01T00:00:00"/>
        <d v="2019-05-01T00:00:00"/>
        <d v="2019-06-01T00:00:00"/>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sharedItems>
      <fieldGroup par="4"/>
    </cacheField>
    <cacheField name="oran" numFmtId="9">
      <sharedItems containsSemiMixedTypes="0" containsString="0" containsNumber="1" minValue="-8.0308668334045152E-2" maxValue="3.3035937110057256E-2"/>
    </cacheField>
    <cacheField name="Months (Ay)" numFmtId="0" databaseField="0">
      <fieldGroup base="0">
        <rangePr groupBy="months" startDate="2019-01-01T00:00:00" endDate="2024-10-02T00:00:00"/>
        <groupItems count="14">
          <s v="&lt;01/01/2019"/>
          <s v="Jan"/>
          <s v="Feb"/>
          <s v="Mar"/>
          <s v="Apr"/>
          <s v="May"/>
          <s v="Jun"/>
          <s v="Jul"/>
          <s v="Aug"/>
          <s v="Sep"/>
          <s v="Oct"/>
          <s v="Nov"/>
          <s v="Dec"/>
          <s v="&gt;02/10/2024"/>
        </groupItems>
      </fieldGroup>
    </cacheField>
    <cacheField name="Quarters (Ay)" numFmtId="0" databaseField="0">
      <fieldGroup base="0">
        <rangePr groupBy="quarters" startDate="2019-01-01T00:00:00" endDate="2024-10-02T00:00:00"/>
        <groupItems count="6">
          <s v="&lt;01/01/2019"/>
          <s v="Qtr1"/>
          <s v="Qtr2"/>
          <s v="Qtr3"/>
          <s v="Qtr4"/>
          <s v="&gt;02/10/2024"/>
        </groupItems>
      </fieldGroup>
    </cacheField>
    <cacheField name="Years (Ay)" numFmtId="0" databaseField="0">
      <fieldGroup base="0">
        <rangePr groupBy="years" startDate="2019-01-01T00:00:00" endDate="2024-10-02T00:00:00"/>
        <groupItems count="8">
          <s v="&lt;01/01/2019"/>
          <s v="2019"/>
          <s v="2020"/>
          <s v="2021"/>
          <s v="2022"/>
          <s v="2023"/>
          <s v="2024"/>
          <s v="&gt;02/10/2024"/>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s" refreshedDate="45617.845646643516" createdVersion="1" refreshedVersion="8" recordCount="156" xr:uid="{421A634A-60DB-CF4D-9E81-6BF0AB1150F3}">
  <cacheSource type="worksheet">
    <worksheetSource ref="U4:V160" sheet="jodi-gas_wdb_78055317206120" r:id="rId2"/>
  </cacheSource>
  <cacheFields count="5">
    <cacheField name="Ay" numFmtId="17">
      <sharedItems containsSemiMixedTypes="0" containsNonDate="0" containsDate="1" containsString="0" minDate="2011-01-01T00:00:00" maxDate="2023-12-02T00:00:00" count="156">
        <d v="2011-01-01T00:00:00"/>
        <d v="2011-02-01T00:00:00"/>
        <d v="2011-03-01T00:00:00"/>
        <d v="2011-04-01T00:00:00"/>
        <d v="2011-05-01T00:00:00"/>
        <d v="2011-06-01T00:00:00"/>
        <d v="2011-07-01T00:00:00"/>
        <d v="2011-08-01T00:00:00"/>
        <d v="2011-09-01T00:00:00"/>
        <d v="2011-10-01T00:00:00"/>
        <d v="2011-11-01T00:00:00"/>
        <d v="2011-12-01T00:00:00"/>
        <d v="2012-01-01T00:00:00"/>
        <d v="2012-02-01T00:00:00"/>
        <d v="2012-03-01T00:00:00"/>
        <d v="2012-04-01T00:00:00"/>
        <d v="2012-05-01T00:00:00"/>
        <d v="2012-06-01T00:00:00"/>
        <d v="2012-07-01T00:00:00"/>
        <d v="2012-08-01T00:00:00"/>
        <d v="2012-09-01T00:00:00"/>
        <d v="2012-10-01T00:00:00"/>
        <d v="2012-11-01T00:00:00"/>
        <d v="2012-12-01T00:00:00"/>
        <d v="2013-01-01T00:00:00"/>
        <d v="2013-02-01T00:00:00"/>
        <d v="2013-03-01T00:00:00"/>
        <d v="2013-04-01T00:00:00"/>
        <d v="2013-05-01T00:00:00"/>
        <d v="2013-06-01T00:00:00"/>
        <d v="2013-07-01T00:00:00"/>
        <d v="2013-08-01T00:00:00"/>
        <d v="2013-09-01T00:00:00"/>
        <d v="2013-10-01T00:00:00"/>
        <d v="2013-11-01T00:00:00"/>
        <d v="2013-12-01T00:00:00"/>
        <d v="2014-01-01T00:00:00"/>
        <d v="2014-02-01T00:00:00"/>
        <d v="2014-03-01T00:00:00"/>
        <d v="2014-04-01T00:00:00"/>
        <d v="2014-05-01T00:00:00"/>
        <d v="2014-06-01T00:00:00"/>
        <d v="2014-07-01T00:00:00"/>
        <d v="2014-08-01T00:00:00"/>
        <d v="2014-09-01T00:00:00"/>
        <d v="2014-10-01T00:00:00"/>
        <d v="2014-11-01T00:00:00"/>
        <d v="2014-12-01T00:00:00"/>
        <d v="2015-01-01T00:00:00"/>
        <d v="2015-02-01T00:00:00"/>
        <d v="2015-03-01T00:00:00"/>
        <d v="2015-04-01T00:00:00"/>
        <d v="2015-05-01T00:00:00"/>
        <d v="2015-06-01T00:00:00"/>
        <d v="2015-07-01T00:00:00"/>
        <d v="2015-08-01T00:00:00"/>
        <d v="2015-09-01T00:00:00"/>
        <d v="2015-10-01T00:00:00"/>
        <d v="2015-11-01T00:00:00"/>
        <d v="2015-12-01T00:00:00"/>
        <d v="2016-01-01T00:00:00"/>
        <d v="2016-02-01T00:00:00"/>
        <d v="2016-03-01T00:00:00"/>
        <d v="2016-04-01T00:00:00"/>
        <d v="2016-05-01T00:00:00"/>
        <d v="2016-06-01T00:00:00"/>
        <d v="2016-07-01T00:00:00"/>
        <d v="2016-08-01T00:00:00"/>
        <d v="2016-09-01T00:00:00"/>
        <d v="2016-10-01T00:00:00"/>
        <d v="2016-11-01T00:00:00"/>
        <d v="2016-12-01T00:00:00"/>
        <d v="2017-01-01T00:00:00"/>
        <d v="2017-02-01T00:00:00"/>
        <d v="2017-03-01T00:00:00"/>
        <d v="2017-04-01T00:00:00"/>
        <d v="2017-05-01T00:00:00"/>
        <d v="2017-06-01T00:00:00"/>
        <d v="2017-07-01T00:00:00"/>
        <d v="2017-08-01T00:00:00"/>
        <d v="2017-09-01T00:00:00"/>
        <d v="2017-10-01T00:00:00"/>
        <d v="2017-11-01T00:00:00"/>
        <d v="2017-12-01T00:00:00"/>
        <d v="2018-01-01T00:00:00"/>
        <d v="2018-02-01T00:00:00"/>
        <d v="2018-03-01T00:00:00"/>
        <d v="2018-04-01T00:00:00"/>
        <d v="2018-05-01T00:00:00"/>
        <d v="2018-06-01T00:00:00"/>
        <d v="2018-07-01T00:00:00"/>
        <d v="2018-08-01T00:00:00"/>
        <d v="2018-09-01T00:00:00"/>
        <d v="2018-10-01T00:00:00"/>
        <d v="2018-11-01T00:00:00"/>
        <d v="2018-12-01T00:00:00"/>
        <d v="2019-01-01T00:00:00"/>
        <d v="2019-02-01T00:00:00"/>
        <d v="2019-03-01T00:00:00"/>
        <d v="2019-04-01T00:00:00"/>
        <d v="2019-05-01T00:00:00"/>
        <d v="2019-06-01T00:00:00"/>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sharedItems>
      <fieldGroup par="4"/>
    </cacheField>
    <cacheField name="Oran" numFmtId="9">
      <sharedItems containsSemiMixedTypes="0" containsString="0" containsNumber="1" minValue="-0.19424035065484602" maxValue="0.19314815511428551"/>
    </cacheField>
    <cacheField name="Months (Ay)" numFmtId="0" databaseField="0">
      <fieldGroup base="0">
        <rangePr groupBy="months" startDate="2011-01-01T00:00:00" endDate="2023-12-02T00:00:00"/>
        <groupItems count="14">
          <s v="&lt;01/01/2011"/>
          <s v="Jan"/>
          <s v="Feb"/>
          <s v="Mar"/>
          <s v="Apr"/>
          <s v="May"/>
          <s v="Jun"/>
          <s v="Jul"/>
          <s v="Aug"/>
          <s v="Sep"/>
          <s v="Oct"/>
          <s v="Nov"/>
          <s v="Dec"/>
          <s v="&gt;02/12/2023"/>
        </groupItems>
      </fieldGroup>
    </cacheField>
    <cacheField name="Quarters (Ay)" numFmtId="0" databaseField="0">
      <fieldGroup base="0">
        <rangePr groupBy="quarters" startDate="2011-01-01T00:00:00" endDate="2023-12-02T00:00:00"/>
        <groupItems count="6">
          <s v="&lt;01/01/2011"/>
          <s v="Qtr1"/>
          <s v="Qtr2"/>
          <s v="Qtr3"/>
          <s v="Qtr4"/>
          <s v="&gt;02/12/2023"/>
        </groupItems>
      </fieldGroup>
    </cacheField>
    <cacheField name="Years (Ay)" numFmtId="0" databaseField="0">
      <fieldGroup base="0">
        <rangePr groupBy="years" startDate="2011-01-01T00:00:00" endDate="2023-12-02T00:00:00"/>
        <groupItems count="15">
          <s v="&lt;01/01/2011"/>
          <s v="2011"/>
          <s v="2012"/>
          <s v="2013"/>
          <s v="2014"/>
          <s v="2015"/>
          <s v="2016"/>
          <s v="2017"/>
          <s v="2018"/>
          <s v="2019"/>
          <s v="2020"/>
          <s v="2021"/>
          <s v="2022"/>
          <s v="2023"/>
          <s v="&gt;02/12/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5">
  <r>
    <x v="0"/>
    <x v="0"/>
    <n v="0.18"/>
  </r>
  <r>
    <x v="0"/>
    <x v="1"/>
    <n v="7.37"/>
  </r>
  <r>
    <x v="0"/>
    <x v="2"/>
    <n v="9.7200000000000006"/>
  </r>
  <r>
    <x v="0"/>
    <x v="3"/>
    <n v="18.850000000000001"/>
  </r>
  <r>
    <x v="0"/>
    <x v="4"/>
    <n v="9"/>
  </r>
  <r>
    <x v="0"/>
    <x v="5"/>
    <n v="4.5199999999999996"/>
  </r>
  <r>
    <x v="0"/>
    <x v="6"/>
    <n v="0"/>
  </r>
  <r>
    <x v="0"/>
    <x v="7"/>
    <n v="0.13"/>
  </r>
  <r>
    <x v="0"/>
    <x v="8"/>
    <n v="0.6"/>
  </r>
  <r>
    <x v="0"/>
    <x v="9"/>
    <n v="0.27"/>
  </r>
  <r>
    <x v="0"/>
    <x v="10"/>
    <n v="1.8"/>
  </r>
  <r>
    <x v="0"/>
    <x v="11"/>
    <n v="2.0699999999999998"/>
  </r>
  <r>
    <x v="1"/>
    <x v="0"/>
    <n v="0.19"/>
  </r>
  <r>
    <x v="1"/>
    <x v="1"/>
    <n v="6.34"/>
  </r>
  <r>
    <x v="1"/>
    <x v="2"/>
    <n v="9.16"/>
  </r>
  <r>
    <x v="1"/>
    <x v="3"/>
    <n v="16.86"/>
  </r>
  <r>
    <x v="1"/>
    <x v="4"/>
    <n v="7.6"/>
  </r>
  <r>
    <x v="1"/>
    <x v="5"/>
    <n v="3.59"/>
  </r>
  <r>
    <x v="1"/>
    <x v="6"/>
    <n v="0"/>
  </r>
  <r>
    <x v="1"/>
    <x v="7"/>
    <n v="0.1"/>
  </r>
  <r>
    <x v="1"/>
    <x v="8"/>
    <n v="0.53"/>
  </r>
  <r>
    <x v="1"/>
    <x v="9"/>
    <n v="0.36"/>
  </r>
  <r>
    <x v="1"/>
    <x v="10"/>
    <n v="1.67"/>
  </r>
  <r>
    <x v="1"/>
    <x v="11"/>
    <n v="2.0299999999999998"/>
  </r>
  <r>
    <x v="2"/>
    <x v="0"/>
    <n v="0.21"/>
  </r>
  <r>
    <x v="2"/>
    <x v="1"/>
    <n v="9.66"/>
  </r>
  <r>
    <x v="2"/>
    <x v="2"/>
    <n v="8.61"/>
  </r>
  <r>
    <x v="2"/>
    <x v="3"/>
    <n v="15.11"/>
  </r>
  <r>
    <x v="2"/>
    <x v="4"/>
    <n v="6.4"/>
  </r>
  <r>
    <x v="2"/>
    <x v="5"/>
    <n v="6.25"/>
  </r>
  <r>
    <x v="2"/>
    <x v="6"/>
    <n v="0"/>
  </r>
  <r>
    <x v="2"/>
    <x v="7"/>
    <n v="0.1"/>
  </r>
  <r>
    <x v="2"/>
    <x v="8"/>
    <n v="0.57999999999999996"/>
  </r>
  <r>
    <x v="2"/>
    <x v="9"/>
    <n v="0.56999999999999995"/>
  </r>
  <r>
    <x v="2"/>
    <x v="10"/>
    <n v="2.0499999999999998"/>
  </r>
  <r>
    <x v="2"/>
    <x v="11"/>
    <n v="2.62"/>
  </r>
  <r>
    <x v="3"/>
    <x v="0"/>
    <n v="0.21"/>
  </r>
  <r>
    <x v="3"/>
    <x v="1"/>
    <n v="9.0399999999999991"/>
  </r>
  <r>
    <x v="3"/>
    <x v="2"/>
    <n v="7.77"/>
  </r>
  <r>
    <x v="3"/>
    <x v="3"/>
    <n v="14.33"/>
  </r>
  <r>
    <x v="3"/>
    <x v="4"/>
    <n v="6.45"/>
  </r>
  <r>
    <x v="3"/>
    <x v="5"/>
    <n v="6.33"/>
  </r>
  <r>
    <x v="3"/>
    <x v="6"/>
    <n v="0"/>
  </r>
  <r>
    <x v="3"/>
    <x v="7"/>
    <n v="0.11"/>
  </r>
  <r>
    <x v="3"/>
    <x v="8"/>
    <n v="0.55000000000000004"/>
  </r>
  <r>
    <x v="3"/>
    <x v="9"/>
    <n v="0.79"/>
  </r>
  <r>
    <x v="3"/>
    <x v="10"/>
    <n v="1.1599999999999999"/>
  </r>
  <r>
    <x v="3"/>
    <x v="11"/>
    <n v="1.95"/>
  </r>
  <r>
    <x v="4"/>
    <x v="0"/>
    <n v="0.21"/>
  </r>
  <r>
    <x v="4"/>
    <x v="1"/>
    <n v="9.2100000000000009"/>
  </r>
  <r>
    <x v="4"/>
    <x v="2"/>
    <n v="8.6999999999999993"/>
  </r>
  <r>
    <x v="4"/>
    <x v="3"/>
    <n v="14.56"/>
  </r>
  <r>
    <x v="4"/>
    <x v="4"/>
    <n v="5.72"/>
  </r>
  <r>
    <x v="4"/>
    <x v="5"/>
    <n v="6.48"/>
  </r>
  <r>
    <x v="4"/>
    <x v="6"/>
    <n v="0"/>
  </r>
  <r>
    <x v="4"/>
    <x v="7"/>
    <n v="0.14000000000000001"/>
  </r>
  <r>
    <x v="4"/>
    <x v="8"/>
    <n v="0.54"/>
  </r>
  <r>
    <x v="4"/>
    <x v="9"/>
    <n v="0.76"/>
  </r>
  <r>
    <x v="4"/>
    <x v="10"/>
    <n v="1.22"/>
  </r>
  <r>
    <x v="4"/>
    <x v="11"/>
    <n v="1.98"/>
  </r>
  <r>
    <x v="5"/>
    <x v="0"/>
    <n v="0.21"/>
  </r>
  <r>
    <x v="5"/>
    <x v="1"/>
    <n v="8.5"/>
  </r>
  <r>
    <x v="5"/>
    <x v="2"/>
    <n v="9.0500000000000007"/>
  </r>
  <r>
    <x v="5"/>
    <x v="3"/>
    <n v="15.37"/>
  </r>
  <r>
    <x v="5"/>
    <x v="4"/>
    <n v="6.19"/>
  </r>
  <r>
    <x v="5"/>
    <x v="5"/>
    <n v="5.66"/>
  </r>
  <r>
    <x v="5"/>
    <x v="6"/>
    <n v="0"/>
  </r>
  <r>
    <x v="5"/>
    <x v="7"/>
    <n v="0.13"/>
  </r>
  <r>
    <x v="5"/>
    <x v="8"/>
    <n v="0.54"/>
  </r>
  <r>
    <x v="5"/>
    <x v="9"/>
    <n v="0.84"/>
  </r>
  <r>
    <x v="5"/>
    <x v="10"/>
    <n v="1.25"/>
  </r>
  <r>
    <x v="5"/>
    <x v="11"/>
    <n v="2.09"/>
  </r>
  <r>
    <x v="6"/>
    <x v="0"/>
    <n v="0.21"/>
  </r>
  <r>
    <x v="6"/>
    <x v="1"/>
    <n v="8.94"/>
  </r>
  <r>
    <x v="6"/>
    <x v="2"/>
    <n v="9.58"/>
  </r>
  <r>
    <x v="6"/>
    <x v="3"/>
    <n v="20.260000000000002"/>
  </r>
  <r>
    <x v="6"/>
    <x v="4"/>
    <n v="10.54"/>
  </r>
  <r>
    <x v="6"/>
    <x v="5"/>
    <n v="5.84"/>
  </r>
  <r>
    <x v="6"/>
    <x v="6"/>
    <n v="0"/>
  </r>
  <r>
    <x v="6"/>
    <x v="7"/>
    <n v="0.14000000000000001"/>
  </r>
  <r>
    <x v="6"/>
    <x v="8"/>
    <n v="0.52"/>
  </r>
  <r>
    <x v="6"/>
    <x v="9"/>
    <n v="0.94"/>
  </r>
  <r>
    <x v="6"/>
    <x v="10"/>
    <n v="1.43"/>
  </r>
  <r>
    <x v="6"/>
    <x v="11"/>
    <n v="2.37"/>
  </r>
  <r>
    <x v="7"/>
    <x v="0"/>
    <n v="0.2"/>
  </r>
  <r>
    <x v="7"/>
    <x v="1"/>
    <n v="9.65"/>
  </r>
  <r>
    <x v="7"/>
    <x v="2"/>
    <n v="10.119999999999999"/>
  </r>
  <r>
    <x v="7"/>
    <x v="3"/>
    <n v="17.989999999999998"/>
  </r>
  <r>
    <x v="7"/>
    <x v="4"/>
    <n v="7.74"/>
  </r>
  <r>
    <x v="7"/>
    <x v="5"/>
    <n v="5.57"/>
  </r>
  <r>
    <x v="7"/>
    <x v="6"/>
    <n v="0"/>
  </r>
  <r>
    <x v="7"/>
    <x v="7"/>
    <n v="0.13"/>
  </r>
  <r>
    <x v="7"/>
    <x v="8"/>
    <n v="0.54"/>
  </r>
  <r>
    <x v="7"/>
    <x v="9"/>
    <n v="0.99"/>
  </r>
  <r>
    <x v="7"/>
    <x v="10"/>
    <n v="2.35"/>
  </r>
  <r>
    <x v="7"/>
    <x v="11"/>
    <n v="3.34"/>
  </r>
  <r>
    <x v="8"/>
    <x v="0"/>
    <n v="0.2"/>
  </r>
  <r>
    <x v="8"/>
    <x v="1"/>
    <n v="6.92"/>
  </r>
  <r>
    <x v="8"/>
    <x v="2"/>
    <n v="9.25"/>
  </r>
  <r>
    <x v="8"/>
    <x v="3"/>
    <n v="18.11"/>
  </r>
  <r>
    <x v="8"/>
    <x v="4"/>
    <n v="8.73"/>
  </r>
  <r>
    <x v="8"/>
    <x v="5"/>
    <n v="3.66"/>
  </r>
  <r>
    <x v="8"/>
    <x v="6"/>
    <n v="0"/>
  </r>
  <r>
    <x v="8"/>
    <x v="7"/>
    <n v="0.13"/>
  </r>
  <r>
    <x v="8"/>
    <x v="8"/>
    <n v="0.52"/>
  </r>
  <r>
    <x v="8"/>
    <x v="9"/>
    <n v="0.83"/>
  </r>
  <r>
    <x v="8"/>
    <x v="10"/>
    <n v="1.71"/>
  </r>
  <r>
    <x v="8"/>
    <x v="11"/>
    <n v="2.54"/>
  </r>
  <r>
    <x v="9"/>
    <x v="0"/>
    <n v="0.21"/>
  </r>
  <r>
    <x v="9"/>
    <x v="1"/>
    <n v="5.47"/>
  </r>
  <r>
    <x v="9"/>
    <x v="2"/>
    <n v="10.02"/>
  </r>
  <r>
    <x v="9"/>
    <x v="3"/>
    <n v="18.079999999999998"/>
  </r>
  <r>
    <x v="9"/>
    <x v="4"/>
    <n v="7.97"/>
  </r>
  <r>
    <x v="9"/>
    <x v="5"/>
    <n v="2.44"/>
  </r>
  <r>
    <x v="9"/>
    <x v="6"/>
    <n v="0"/>
  </r>
  <r>
    <x v="9"/>
    <x v="7"/>
    <n v="0.09"/>
  </r>
  <r>
    <x v="9"/>
    <x v="8"/>
    <n v="0.63"/>
  </r>
  <r>
    <x v="9"/>
    <x v="9"/>
    <n v="0.69"/>
  </r>
  <r>
    <x v="9"/>
    <x v="10"/>
    <n v="1.5"/>
  </r>
  <r>
    <x v="9"/>
    <x v="11"/>
    <n v="2.19"/>
  </r>
  <r>
    <x v="10"/>
    <x v="0"/>
    <n v="0.23"/>
  </r>
  <r>
    <x v="10"/>
    <x v="1"/>
    <n v="7"/>
  </r>
  <r>
    <x v="10"/>
    <x v="2"/>
    <n v="9.94"/>
  </r>
  <r>
    <x v="10"/>
    <x v="3"/>
    <n v="16.87"/>
  </r>
  <r>
    <x v="10"/>
    <x v="4"/>
    <n v="6.84"/>
  </r>
  <r>
    <x v="10"/>
    <x v="5"/>
    <n v="3.58"/>
  </r>
  <r>
    <x v="10"/>
    <x v="6"/>
    <n v="0"/>
  </r>
  <r>
    <x v="10"/>
    <x v="7"/>
    <n v="0.09"/>
  </r>
  <r>
    <x v="10"/>
    <x v="8"/>
    <n v="0.66"/>
  </r>
  <r>
    <x v="10"/>
    <x v="9"/>
    <n v="0.48"/>
  </r>
  <r>
    <x v="10"/>
    <x v="10"/>
    <n v="2.0499999999999998"/>
  </r>
  <r>
    <x v="10"/>
    <x v="11"/>
    <n v="2.5299999999999998"/>
  </r>
  <r>
    <x v="11"/>
    <x v="0"/>
    <n v="0.25"/>
  </r>
  <r>
    <x v="11"/>
    <x v="1"/>
    <n v="8.74"/>
  </r>
  <r>
    <x v="11"/>
    <x v="2"/>
    <n v="9.9"/>
  </r>
  <r>
    <x v="11"/>
    <x v="3"/>
    <n v="16.95"/>
  </r>
  <r>
    <x v="11"/>
    <x v="4"/>
    <n v="6.91"/>
  </r>
  <r>
    <x v="11"/>
    <x v="5"/>
    <n v="5.83"/>
  </r>
  <r>
    <x v="11"/>
    <x v="6"/>
    <n v="0"/>
  </r>
  <r>
    <x v="11"/>
    <x v="7"/>
    <n v="0.14000000000000001"/>
  </r>
  <r>
    <x v="11"/>
    <x v="8"/>
    <n v="0.69"/>
  </r>
  <r>
    <x v="11"/>
    <x v="9"/>
    <n v="0.3"/>
  </r>
  <r>
    <x v="11"/>
    <x v="10"/>
    <n v="1.67"/>
  </r>
  <r>
    <x v="11"/>
    <x v="11"/>
    <n v="1.97"/>
  </r>
  <r>
    <x v="12"/>
    <x v="0"/>
    <n v="0.28000000000000003"/>
  </r>
  <r>
    <x v="12"/>
    <x v="1"/>
    <n v="11.18"/>
  </r>
  <r>
    <x v="12"/>
    <x v="2"/>
    <n v="9.07"/>
  </r>
  <r>
    <x v="12"/>
    <x v="3"/>
    <n v="14.61"/>
  </r>
  <r>
    <x v="12"/>
    <x v="4"/>
    <n v="5.4"/>
  </r>
  <r>
    <x v="12"/>
    <x v="5"/>
    <n v="7.65"/>
  </r>
  <r>
    <x v="12"/>
    <x v="6"/>
    <n v="0"/>
  </r>
  <r>
    <x v="12"/>
    <x v="7"/>
    <n v="0.14000000000000001"/>
  </r>
  <r>
    <x v="12"/>
    <x v="8"/>
    <n v="0.72"/>
  </r>
  <r>
    <x v="12"/>
    <x v="9"/>
    <n v="0.33"/>
  </r>
  <r>
    <x v="12"/>
    <x v="10"/>
    <n v="2.2000000000000002"/>
  </r>
  <r>
    <x v="12"/>
    <x v="11"/>
    <n v="2.5299999999999998"/>
  </r>
  <r>
    <x v="13"/>
    <x v="0"/>
    <n v="0.25"/>
  </r>
  <r>
    <x v="13"/>
    <x v="1"/>
    <n v="10.5"/>
  </r>
  <r>
    <x v="13"/>
    <x v="2"/>
    <n v="9.11"/>
  </r>
  <r>
    <x v="13"/>
    <x v="3"/>
    <n v="12.79"/>
  </r>
  <r>
    <x v="13"/>
    <x v="4"/>
    <n v="3.56"/>
  </r>
  <r>
    <x v="13"/>
    <x v="5"/>
    <n v="7.17"/>
  </r>
  <r>
    <x v="13"/>
    <x v="6"/>
    <n v="0"/>
  </r>
  <r>
    <x v="13"/>
    <x v="7"/>
    <n v="0.12"/>
  </r>
  <r>
    <x v="13"/>
    <x v="8"/>
    <n v="0.66"/>
  </r>
  <r>
    <x v="13"/>
    <x v="9"/>
    <n v="0.54"/>
  </r>
  <r>
    <x v="13"/>
    <x v="10"/>
    <n v="1.88"/>
  </r>
  <r>
    <x v="13"/>
    <x v="11"/>
    <n v="2.42"/>
  </r>
  <r>
    <x v="14"/>
    <x v="0"/>
    <n v="0.28000000000000003"/>
  </r>
  <r>
    <x v="14"/>
    <x v="1"/>
    <n v="11.64"/>
  </r>
  <r>
    <x v="14"/>
    <x v="2"/>
    <n v="8.5500000000000007"/>
  </r>
  <r>
    <x v="14"/>
    <x v="3"/>
    <n v="12.95"/>
  </r>
  <r>
    <x v="14"/>
    <x v="4"/>
    <n v="4.26"/>
  </r>
  <r>
    <x v="14"/>
    <x v="5"/>
    <n v="7.71"/>
  </r>
  <r>
    <x v="14"/>
    <x v="6"/>
    <n v="0"/>
  </r>
  <r>
    <x v="14"/>
    <x v="7"/>
    <n v="0.14000000000000001"/>
  </r>
  <r>
    <x v="14"/>
    <x v="8"/>
    <n v="0.71"/>
  </r>
  <r>
    <x v="14"/>
    <x v="9"/>
    <n v="0.82"/>
  </r>
  <r>
    <x v="14"/>
    <x v="10"/>
    <n v="2.12"/>
  </r>
  <r>
    <x v="14"/>
    <x v="11"/>
    <n v="2.94"/>
  </r>
  <r>
    <x v="15"/>
    <x v="0"/>
    <n v="0.28000000000000003"/>
  </r>
  <r>
    <x v="15"/>
    <x v="1"/>
    <n v="13.23"/>
  </r>
  <r>
    <x v="15"/>
    <x v="2"/>
    <n v="7.09"/>
  </r>
  <r>
    <x v="15"/>
    <x v="3"/>
    <n v="10.32"/>
  </r>
  <r>
    <x v="15"/>
    <x v="4"/>
    <n v="3.12"/>
  </r>
  <r>
    <x v="15"/>
    <x v="5"/>
    <n v="9.9700000000000006"/>
  </r>
  <r>
    <x v="15"/>
    <x v="6"/>
    <n v="0"/>
  </r>
  <r>
    <x v="15"/>
    <x v="7"/>
    <n v="0.11"/>
  </r>
  <r>
    <x v="15"/>
    <x v="8"/>
    <n v="0.69"/>
  </r>
  <r>
    <x v="15"/>
    <x v="9"/>
    <n v="0.8"/>
  </r>
  <r>
    <x v="15"/>
    <x v="10"/>
    <n v="1.49"/>
  </r>
  <r>
    <x v="15"/>
    <x v="11"/>
    <n v="2.29"/>
  </r>
  <r>
    <x v="16"/>
    <x v="0"/>
    <n v="0.28999999999999998"/>
  </r>
  <r>
    <x v="16"/>
    <x v="1"/>
    <n v="14.71"/>
  </r>
  <r>
    <x v="16"/>
    <x v="2"/>
    <n v="6.95"/>
  </r>
  <r>
    <x v="16"/>
    <x v="3"/>
    <n v="10.029999999999999"/>
  </r>
  <r>
    <x v="16"/>
    <x v="4"/>
    <n v="2.93"/>
  </r>
  <r>
    <x v="16"/>
    <x v="5"/>
    <n v="11.59"/>
  </r>
  <r>
    <x v="16"/>
    <x v="6"/>
    <n v="0"/>
  </r>
  <r>
    <x v="16"/>
    <x v="7"/>
    <n v="0.15"/>
  </r>
  <r>
    <x v="16"/>
    <x v="8"/>
    <n v="0.67"/>
  </r>
  <r>
    <x v="16"/>
    <x v="9"/>
    <n v="1"/>
  </r>
  <r>
    <x v="16"/>
    <x v="10"/>
    <n v="1.1599999999999999"/>
  </r>
  <r>
    <x v="16"/>
    <x v="11"/>
    <n v="2.16"/>
  </r>
  <r>
    <x v="17"/>
    <x v="0"/>
    <n v="0.28000000000000003"/>
  </r>
  <r>
    <x v="17"/>
    <x v="1"/>
    <n v="13.19"/>
  </r>
  <r>
    <x v="17"/>
    <x v="2"/>
    <n v="7.68"/>
  </r>
  <r>
    <x v="17"/>
    <x v="3"/>
    <n v="10.8"/>
  </r>
  <r>
    <x v="17"/>
    <x v="4"/>
    <n v="2.98"/>
  </r>
  <r>
    <x v="17"/>
    <x v="5"/>
    <n v="9.6"/>
  </r>
  <r>
    <x v="17"/>
    <x v="6"/>
    <n v="0"/>
  </r>
  <r>
    <x v="17"/>
    <x v="7"/>
    <n v="0.14000000000000001"/>
  </r>
  <r>
    <x v="17"/>
    <x v="8"/>
    <n v="0.61"/>
  </r>
  <r>
    <x v="17"/>
    <x v="9"/>
    <n v="0.99"/>
  </r>
  <r>
    <x v="17"/>
    <x v="10"/>
    <n v="1.71"/>
  </r>
  <r>
    <x v="17"/>
    <x v="11"/>
    <n v="2.7"/>
  </r>
  <r>
    <x v="18"/>
    <x v="0"/>
    <n v="0.28999999999999998"/>
  </r>
  <r>
    <x v="18"/>
    <x v="1"/>
    <n v="11.63"/>
  </r>
  <r>
    <x v="18"/>
    <x v="2"/>
    <n v="10.84"/>
  </r>
  <r>
    <x v="18"/>
    <x v="3"/>
    <n v="16.88"/>
  </r>
  <r>
    <x v="18"/>
    <x v="4"/>
    <n v="6"/>
  </r>
  <r>
    <x v="18"/>
    <x v="5"/>
    <n v="7.63"/>
  </r>
  <r>
    <x v="18"/>
    <x v="6"/>
    <n v="0"/>
  </r>
  <r>
    <x v="18"/>
    <x v="7"/>
    <n v="0.04"/>
  </r>
  <r>
    <x v="18"/>
    <x v="8"/>
    <n v="0.62"/>
  </r>
  <r>
    <x v="18"/>
    <x v="9"/>
    <n v="1.1299999999999999"/>
  </r>
  <r>
    <x v="18"/>
    <x v="10"/>
    <n v="1.96"/>
  </r>
  <r>
    <x v="18"/>
    <x v="11"/>
    <n v="3.09"/>
  </r>
  <r>
    <x v="19"/>
    <x v="0"/>
    <n v="0.28000000000000003"/>
  </r>
  <r>
    <x v="19"/>
    <x v="1"/>
    <n v="11.56"/>
  </r>
  <r>
    <x v="19"/>
    <x v="2"/>
    <n v="10.61"/>
  </r>
  <r>
    <x v="19"/>
    <x v="3"/>
    <n v="15.89"/>
  </r>
  <r>
    <x v="19"/>
    <x v="4"/>
    <n v="5.25"/>
  </r>
  <r>
    <x v="19"/>
    <x v="5"/>
    <n v="6.95"/>
  </r>
  <r>
    <x v="19"/>
    <x v="6"/>
    <n v="0"/>
  </r>
  <r>
    <x v="19"/>
    <x v="7"/>
    <n v="0.03"/>
  </r>
  <r>
    <x v="19"/>
    <x v="8"/>
    <n v="0.6"/>
  </r>
  <r>
    <x v="19"/>
    <x v="9"/>
    <n v="1.08"/>
  </r>
  <r>
    <x v="19"/>
    <x v="10"/>
    <n v="2.65"/>
  </r>
  <r>
    <x v="19"/>
    <x v="11"/>
    <n v="3.73"/>
  </r>
  <r>
    <x v="20"/>
    <x v="0"/>
    <n v="0.28000000000000003"/>
  </r>
  <r>
    <x v="20"/>
    <x v="1"/>
    <n v="9.57"/>
  </r>
  <r>
    <x v="20"/>
    <x v="2"/>
    <n v="10.55"/>
  </r>
  <r>
    <x v="20"/>
    <x v="3"/>
    <n v="15.54"/>
  </r>
  <r>
    <x v="20"/>
    <x v="4"/>
    <n v="4.96"/>
  </r>
  <r>
    <x v="20"/>
    <x v="5"/>
    <n v="5.68"/>
  </r>
  <r>
    <x v="20"/>
    <x v="6"/>
    <n v="0"/>
  </r>
  <r>
    <x v="20"/>
    <x v="7"/>
    <n v="0.03"/>
  </r>
  <r>
    <x v="20"/>
    <x v="8"/>
    <n v="0.64"/>
  </r>
  <r>
    <x v="20"/>
    <x v="9"/>
    <n v="0.99"/>
  </r>
  <r>
    <x v="20"/>
    <x v="10"/>
    <n v="1.98"/>
  </r>
  <r>
    <x v="20"/>
    <x v="11"/>
    <n v="2.97"/>
  </r>
  <r>
    <x v="21"/>
    <x v="0"/>
    <n v="0.28000000000000003"/>
  </r>
  <r>
    <x v="21"/>
    <x v="1"/>
    <n v="8.2100000000000009"/>
  </r>
  <r>
    <x v="21"/>
    <x v="2"/>
    <n v="10.77"/>
  </r>
  <r>
    <x v="21"/>
    <x v="3"/>
    <n v="15.59"/>
  </r>
  <r>
    <x v="21"/>
    <x v="4"/>
    <n v="4.79"/>
  </r>
  <r>
    <x v="21"/>
    <x v="5"/>
    <n v="5.1100000000000003"/>
  </r>
  <r>
    <x v="21"/>
    <x v="6"/>
    <n v="0"/>
  </r>
  <r>
    <x v="21"/>
    <x v="7"/>
    <n v="0.03"/>
  </r>
  <r>
    <x v="21"/>
    <x v="8"/>
    <n v="0.72"/>
  </r>
  <r>
    <x v="21"/>
    <x v="9"/>
    <n v="0.84"/>
  </r>
  <r>
    <x v="21"/>
    <x v="10"/>
    <n v="1.26"/>
  </r>
  <r>
    <x v="21"/>
    <x v="11"/>
    <n v="2.1"/>
  </r>
  <r>
    <x v="22"/>
    <x v="0"/>
    <n v="0.3"/>
  </r>
  <r>
    <x v="22"/>
    <x v="1"/>
    <n v="7.55"/>
  </r>
  <r>
    <x v="22"/>
    <x v="2"/>
    <n v="10.55"/>
  </r>
  <r>
    <x v="22"/>
    <x v="3"/>
    <n v="16.010000000000002"/>
  </r>
  <r>
    <x v="22"/>
    <x v="4"/>
    <n v="5.43"/>
  </r>
  <r>
    <x v="22"/>
    <x v="5"/>
    <n v="4.49"/>
  </r>
  <r>
    <x v="22"/>
    <x v="6"/>
    <n v="0"/>
  </r>
  <r>
    <x v="22"/>
    <x v="7"/>
    <n v="0.03"/>
  </r>
  <r>
    <x v="22"/>
    <x v="8"/>
    <n v="0.78"/>
  </r>
  <r>
    <x v="22"/>
    <x v="9"/>
    <n v="0.64"/>
  </r>
  <r>
    <x v="22"/>
    <x v="10"/>
    <n v="1.34"/>
  </r>
  <r>
    <x v="22"/>
    <x v="11"/>
    <n v="1.98"/>
  </r>
  <r>
    <x v="23"/>
    <x v="0"/>
    <n v="0.31"/>
  </r>
  <r>
    <x v="23"/>
    <x v="1"/>
    <n v="8.4700000000000006"/>
  </r>
  <r>
    <x v="23"/>
    <x v="2"/>
    <n v="11.08"/>
  </r>
  <r>
    <x v="23"/>
    <x v="3"/>
    <n v="17.3"/>
  </r>
  <r>
    <x v="23"/>
    <x v="4"/>
    <n v="6.19"/>
  </r>
  <r>
    <x v="23"/>
    <x v="5"/>
    <n v="5.07"/>
  </r>
  <r>
    <x v="23"/>
    <x v="6"/>
    <n v="0"/>
  </r>
  <r>
    <x v="23"/>
    <x v="7"/>
    <n v="0.03"/>
  </r>
  <r>
    <x v="23"/>
    <x v="8"/>
    <n v="0.82"/>
  </r>
  <r>
    <x v="23"/>
    <x v="9"/>
    <n v="0.4"/>
  </r>
  <r>
    <x v="23"/>
    <x v="10"/>
    <n v="1.87"/>
  </r>
  <r>
    <x v="23"/>
    <x v="11"/>
    <n v="2.27"/>
  </r>
  <r>
    <x v="24"/>
    <x v="0"/>
    <n v="0.34"/>
  </r>
  <r>
    <x v="24"/>
    <x v="1"/>
    <n v="9.57"/>
  </r>
  <r>
    <x v="24"/>
    <x v="2"/>
    <n v="9.82"/>
  </r>
  <r>
    <x v="24"/>
    <x v="3"/>
    <n v="17.2"/>
  </r>
  <r>
    <x v="24"/>
    <x v="4"/>
    <n v="7.35"/>
  </r>
  <r>
    <x v="24"/>
    <x v="5"/>
    <n v="5.47"/>
  </r>
  <r>
    <x v="24"/>
    <x v="6"/>
    <n v="0"/>
  </r>
  <r>
    <x v="24"/>
    <x v="7"/>
    <n v="0.03"/>
  </r>
  <r>
    <x v="24"/>
    <x v="8"/>
    <n v="0.84"/>
  </r>
  <r>
    <x v="24"/>
    <x v="9"/>
    <n v="0.53"/>
  </r>
  <r>
    <x v="24"/>
    <x v="10"/>
    <n v="2.39"/>
  </r>
  <r>
    <x v="24"/>
    <x v="11"/>
    <n v="2.92"/>
  </r>
  <r>
    <x v="25"/>
    <x v="0"/>
    <n v="0.32"/>
  </r>
  <r>
    <x v="25"/>
    <x v="1"/>
    <n v="11.05"/>
  </r>
  <r>
    <x v="25"/>
    <x v="2"/>
    <n v="8.82"/>
  </r>
  <r>
    <x v="25"/>
    <x v="3"/>
    <n v="13.6"/>
  </r>
  <r>
    <x v="25"/>
    <x v="4"/>
    <n v="4.75"/>
  </r>
  <r>
    <x v="25"/>
    <x v="5"/>
    <n v="7.15"/>
  </r>
  <r>
    <x v="25"/>
    <x v="6"/>
    <n v="0"/>
  </r>
  <r>
    <x v="25"/>
    <x v="7"/>
    <n v="0.03"/>
  </r>
  <r>
    <x v="25"/>
    <x v="8"/>
    <n v="0.77"/>
  </r>
  <r>
    <x v="25"/>
    <x v="9"/>
    <n v="0.56999999999999995"/>
  </r>
  <r>
    <x v="25"/>
    <x v="10"/>
    <n v="2.2400000000000002"/>
  </r>
  <r>
    <x v="25"/>
    <x v="11"/>
    <n v="2.81"/>
  </r>
  <r>
    <x v="26"/>
    <x v="0"/>
    <n v="0.36"/>
  </r>
  <r>
    <x v="26"/>
    <x v="1"/>
    <n v="13.79"/>
  </r>
  <r>
    <x v="26"/>
    <x v="2"/>
    <n v="8.1999999999999993"/>
  </r>
  <r>
    <x v="26"/>
    <x v="3"/>
    <n v="10.64"/>
  </r>
  <r>
    <x v="26"/>
    <x v="4"/>
    <n v="2.41"/>
  </r>
  <r>
    <x v="26"/>
    <x v="5"/>
    <n v="9.6"/>
  </r>
  <r>
    <x v="26"/>
    <x v="6"/>
    <n v="0"/>
  </r>
  <r>
    <x v="26"/>
    <x v="7"/>
    <n v="0.03"/>
  </r>
  <r>
    <x v="26"/>
    <x v="8"/>
    <n v="0.84"/>
  </r>
  <r>
    <x v="26"/>
    <x v="9"/>
    <n v="0.84"/>
  </r>
  <r>
    <x v="26"/>
    <x v="10"/>
    <n v="2.15"/>
  </r>
  <r>
    <x v="26"/>
    <x v="11"/>
    <n v="2.99"/>
  </r>
  <r>
    <x v="27"/>
    <x v="0"/>
    <n v="0.35"/>
  </r>
  <r>
    <x v="27"/>
    <x v="1"/>
    <n v="13.25"/>
  </r>
  <r>
    <x v="27"/>
    <x v="2"/>
    <n v="5.34"/>
  </r>
  <r>
    <x v="27"/>
    <x v="3"/>
    <n v="6.84"/>
  </r>
  <r>
    <x v="27"/>
    <x v="4"/>
    <n v="1.47"/>
  </r>
  <r>
    <x v="27"/>
    <x v="5"/>
    <n v="9.11"/>
  </r>
  <r>
    <x v="27"/>
    <x v="6"/>
    <n v="0"/>
  </r>
  <r>
    <x v="27"/>
    <x v="7"/>
    <n v="0.03"/>
  </r>
  <r>
    <x v="27"/>
    <x v="8"/>
    <n v="0.79"/>
  </r>
  <r>
    <x v="27"/>
    <x v="9"/>
    <n v="1.01"/>
  </r>
  <r>
    <x v="27"/>
    <x v="10"/>
    <n v="1.99"/>
  </r>
  <r>
    <x v="27"/>
    <x v="11"/>
    <n v="3"/>
  </r>
  <r>
    <x v="28"/>
    <x v="0"/>
    <n v="0.36"/>
  </r>
  <r>
    <x v="28"/>
    <x v="1"/>
    <n v="12.81"/>
  </r>
  <r>
    <x v="28"/>
    <x v="2"/>
    <n v="6.16"/>
  </r>
  <r>
    <x v="28"/>
    <x v="3"/>
    <n v="7.84"/>
  </r>
  <r>
    <x v="28"/>
    <x v="4"/>
    <n v="1.65"/>
  </r>
  <r>
    <x v="28"/>
    <x v="5"/>
    <n v="8.99"/>
  </r>
  <r>
    <x v="28"/>
    <x v="6"/>
    <n v="0"/>
  </r>
  <r>
    <x v="28"/>
    <x v="7"/>
    <n v="0.03"/>
  </r>
  <r>
    <x v="28"/>
    <x v="8"/>
    <n v="0.78"/>
  </r>
  <r>
    <x v="28"/>
    <x v="9"/>
    <n v="1.1499999999999999"/>
  </r>
  <r>
    <x v="28"/>
    <x v="10"/>
    <n v="1.53"/>
  </r>
  <r>
    <x v="28"/>
    <x v="11"/>
    <n v="2.68"/>
  </r>
  <r>
    <x v="29"/>
    <x v="0"/>
    <n v="0.34"/>
  </r>
  <r>
    <x v="29"/>
    <x v="1"/>
    <n v="10.220000000000001"/>
  </r>
  <r>
    <x v="29"/>
    <x v="2"/>
    <n v="9.58"/>
  </r>
  <r>
    <x v="29"/>
    <x v="3"/>
    <n v="13.14"/>
  </r>
  <r>
    <x v="29"/>
    <x v="4"/>
    <n v="3.53"/>
  </r>
  <r>
    <x v="29"/>
    <x v="5"/>
    <n v="6.7"/>
  </r>
  <r>
    <x v="29"/>
    <x v="6"/>
    <n v="0"/>
  </r>
  <r>
    <x v="29"/>
    <x v="7"/>
    <n v="0.03"/>
  </r>
  <r>
    <x v="29"/>
    <x v="8"/>
    <n v="0.73"/>
  </r>
  <r>
    <x v="29"/>
    <x v="9"/>
    <n v="1.18"/>
  </r>
  <r>
    <x v="29"/>
    <x v="10"/>
    <n v="1.27"/>
  </r>
  <r>
    <x v="29"/>
    <x v="11"/>
    <n v="2.4500000000000002"/>
  </r>
  <r>
    <x v="30"/>
    <x v="0"/>
    <n v="0.36"/>
  </r>
  <r>
    <x v="30"/>
    <x v="1"/>
    <n v="11.87"/>
  </r>
  <r>
    <x v="30"/>
    <x v="2"/>
    <n v="10.06"/>
  </r>
  <r>
    <x v="30"/>
    <x v="3"/>
    <n v="16.57"/>
  </r>
  <r>
    <x v="30"/>
    <x v="4"/>
    <n v="6.48"/>
  </r>
  <r>
    <x v="30"/>
    <x v="5"/>
    <n v="6.89"/>
  </r>
  <r>
    <x v="30"/>
    <x v="6"/>
    <n v="0"/>
  </r>
  <r>
    <x v="30"/>
    <x v="7"/>
    <n v="0.03"/>
  </r>
  <r>
    <x v="30"/>
    <x v="8"/>
    <n v="0.68"/>
  </r>
  <r>
    <x v="30"/>
    <x v="9"/>
    <n v="1.3"/>
  </r>
  <r>
    <x v="30"/>
    <x v="10"/>
    <n v="2.64"/>
  </r>
  <r>
    <x v="30"/>
    <x v="11"/>
    <n v="3.94"/>
  </r>
  <r>
    <x v="31"/>
    <x v="0"/>
    <n v="0.36"/>
  </r>
  <r>
    <x v="31"/>
    <x v="1"/>
    <n v="11.45"/>
  </r>
  <r>
    <x v="31"/>
    <x v="2"/>
    <n v="9.86"/>
  </r>
  <r>
    <x v="31"/>
    <x v="3"/>
    <n v="17.16"/>
  </r>
  <r>
    <x v="31"/>
    <x v="4"/>
    <n v="7.27"/>
  </r>
  <r>
    <x v="31"/>
    <x v="5"/>
    <n v="6.68"/>
  </r>
  <r>
    <x v="31"/>
    <x v="6"/>
    <n v="0"/>
  </r>
  <r>
    <x v="31"/>
    <x v="7"/>
    <n v="0.03"/>
  </r>
  <r>
    <x v="31"/>
    <x v="8"/>
    <n v="0.69"/>
  </r>
  <r>
    <x v="31"/>
    <x v="9"/>
    <n v="1.28"/>
  </r>
  <r>
    <x v="31"/>
    <x v="10"/>
    <n v="2.44"/>
  </r>
  <r>
    <x v="31"/>
    <x v="11"/>
    <n v="3.72"/>
  </r>
  <r>
    <x v="32"/>
    <x v="0"/>
    <n v="0.36"/>
  </r>
  <r>
    <x v="32"/>
    <x v="1"/>
    <n v="9.81"/>
  </r>
  <r>
    <x v="32"/>
    <x v="2"/>
    <n v="9.48"/>
  </r>
  <r>
    <x v="32"/>
    <x v="3"/>
    <n v="17.53"/>
  </r>
  <r>
    <x v="32"/>
    <x v="4"/>
    <n v="8.02"/>
  </r>
  <r>
    <x v="32"/>
    <x v="5"/>
    <n v="5.56"/>
  </r>
  <r>
    <x v="32"/>
    <x v="6"/>
    <n v="0"/>
  </r>
  <r>
    <x v="32"/>
    <x v="7"/>
    <n v="0.03"/>
  </r>
  <r>
    <x v="32"/>
    <x v="8"/>
    <n v="0.7"/>
  </r>
  <r>
    <x v="32"/>
    <x v="9"/>
    <n v="1.1000000000000001"/>
  </r>
  <r>
    <x v="32"/>
    <x v="10"/>
    <n v="2.09"/>
  </r>
  <r>
    <x v="32"/>
    <x v="11"/>
    <n v="3.19"/>
  </r>
  <r>
    <x v="33"/>
    <x v="0"/>
    <n v="0.38"/>
  </r>
  <r>
    <x v="33"/>
    <x v="1"/>
    <n v="7.69"/>
  </r>
  <r>
    <x v="33"/>
    <x v="2"/>
    <n v="9.31"/>
  </r>
  <r>
    <x v="33"/>
    <x v="3"/>
    <n v="17.48"/>
  </r>
  <r>
    <x v="33"/>
    <x v="4"/>
    <n v="8.14"/>
  </r>
  <r>
    <x v="33"/>
    <x v="5"/>
    <n v="4.46"/>
  </r>
  <r>
    <x v="33"/>
    <x v="6"/>
    <n v="0"/>
  </r>
  <r>
    <x v="33"/>
    <x v="7"/>
    <n v="0.03"/>
  </r>
  <r>
    <x v="33"/>
    <x v="8"/>
    <n v="0.77"/>
  </r>
  <r>
    <x v="33"/>
    <x v="9"/>
    <n v="0.96"/>
  </r>
  <r>
    <x v="33"/>
    <x v="10"/>
    <n v="1.1200000000000001"/>
  </r>
  <r>
    <x v="33"/>
    <x v="11"/>
    <n v="2.08"/>
  </r>
  <r>
    <x v="34"/>
    <x v="0"/>
    <n v="0.39"/>
  </r>
  <r>
    <x v="34"/>
    <x v="1"/>
    <n v="7.59"/>
  </r>
  <r>
    <x v="34"/>
    <x v="2"/>
    <n v="9.6199999999999992"/>
  </r>
  <r>
    <x v="34"/>
    <x v="3"/>
    <n v="17.84"/>
  </r>
  <r>
    <x v="34"/>
    <x v="4"/>
    <n v="8.19"/>
  </r>
  <r>
    <x v="34"/>
    <x v="5"/>
    <n v="3.3"/>
  </r>
  <r>
    <x v="34"/>
    <x v="6"/>
    <n v="0"/>
  </r>
  <r>
    <x v="34"/>
    <x v="7"/>
    <n v="0.03"/>
  </r>
  <r>
    <x v="34"/>
    <x v="8"/>
    <n v="0.84"/>
  </r>
  <r>
    <x v="34"/>
    <x v="9"/>
    <n v="0.74"/>
  </r>
  <r>
    <x v="34"/>
    <x v="10"/>
    <n v="2.3199999999999998"/>
  </r>
  <r>
    <x v="34"/>
    <x v="11"/>
    <n v="3.06"/>
  </r>
  <r>
    <x v="35"/>
    <x v="0"/>
    <n v="0.42"/>
  </r>
  <r>
    <x v="35"/>
    <x v="1"/>
    <n v="8.23"/>
  </r>
  <r>
    <x v="35"/>
    <x v="2"/>
    <n v="10.02"/>
  </r>
  <r>
    <x v="35"/>
    <x v="3"/>
    <n v="18.86"/>
  </r>
  <r>
    <x v="35"/>
    <x v="4"/>
    <n v="8.81"/>
  </r>
  <r>
    <x v="35"/>
    <x v="5"/>
    <n v="3.94"/>
  </r>
  <r>
    <x v="35"/>
    <x v="6"/>
    <n v="0"/>
  </r>
  <r>
    <x v="35"/>
    <x v="7"/>
    <n v="0.03"/>
  </r>
  <r>
    <x v="35"/>
    <x v="8"/>
    <n v="0.88"/>
  </r>
  <r>
    <x v="35"/>
    <x v="9"/>
    <n v="0.56000000000000005"/>
  </r>
  <r>
    <x v="35"/>
    <x v="10"/>
    <n v="2.4300000000000002"/>
  </r>
  <r>
    <x v="35"/>
    <x v="11"/>
    <n v="2.99"/>
  </r>
  <r>
    <x v="36"/>
    <x v="0"/>
    <n v="0.44"/>
  </r>
  <r>
    <x v="36"/>
    <x v="1"/>
    <n v="9.07"/>
  </r>
  <r>
    <x v="36"/>
    <x v="2"/>
    <n v="9.4"/>
  </r>
  <r>
    <x v="36"/>
    <x v="3"/>
    <n v="17.670000000000002"/>
  </r>
  <r>
    <x v="36"/>
    <x v="4"/>
    <n v="8.24"/>
  </r>
  <r>
    <x v="36"/>
    <x v="5"/>
    <n v="4.29"/>
  </r>
  <r>
    <x v="36"/>
    <x v="6"/>
    <n v="0"/>
  </r>
  <r>
    <x v="36"/>
    <x v="7"/>
    <n v="0.03"/>
  </r>
  <r>
    <x v="36"/>
    <x v="8"/>
    <n v="0.92"/>
  </r>
  <r>
    <x v="36"/>
    <x v="9"/>
    <n v="0.54"/>
  </r>
  <r>
    <x v="36"/>
    <x v="10"/>
    <n v="2.88"/>
  </r>
  <r>
    <x v="36"/>
    <x v="11"/>
    <n v="3.42"/>
  </r>
  <r>
    <x v="37"/>
    <x v="0"/>
    <n v="0.44"/>
  </r>
  <r>
    <x v="37"/>
    <x v="1"/>
    <n v="8.61"/>
  </r>
  <r>
    <x v="37"/>
    <x v="2"/>
    <n v="8.98"/>
  </r>
  <r>
    <x v="37"/>
    <x v="3"/>
    <n v="15.57"/>
  </r>
  <r>
    <x v="37"/>
    <x v="4"/>
    <n v="6.56"/>
  </r>
  <r>
    <x v="37"/>
    <x v="5"/>
    <n v="3.99"/>
  </r>
  <r>
    <x v="37"/>
    <x v="6"/>
    <n v="0"/>
  </r>
  <r>
    <x v="37"/>
    <x v="7"/>
    <n v="0.03"/>
  </r>
  <r>
    <x v="37"/>
    <x v="8"/>
    <n v="0.82"/>
  </r>
  <r>
    <x v="37"/>
    <x v="9"/>
    <n v="0.86"/>
  </r>
  <r>
    <x v="37"/>
    <x v="10"/>
    <n v="2.5"/>
  </r>
  <r>
    <x v="37"/>
    <x v="11"/>
    <n v="3.36"/>
  </r>
  <r>
    <x v="38"/>
    <x v="0"/>
    <n v="0.49"/>
  </r>
  <r>
    <x v="38"/>
    <x v="1"/>
    <n v="11.04"/>
  </r>
  <r>
    <x v="38"/>
    <x v="2"/>
    <n v="8.56"/>
  </r>
  <r>
    <x v="38"/>
    <x v="3"/>
    <n v="16.649999999999999"/>
  </r>
  <r>
    <x v="38"/>
    <x v="4"/>
    <n v="8.06"/>
  </r>
  <r>
    <x v="38"/>
    <x v="5"/>
    <n v="6.18"/>
  </r>
  <r>
    <x v="38"/>
    <x v="6"/>
    <n v="0"/>
  </r>
  <r>
    <x v="38"/>
    <x v="7"/>
    <n v="0.03"/>
  </r>
  <r>
    <x v="38"/>
    <x v="8"/>
    <n v="0.92"/>
  </r>
  <r>
    <x v="38"/>
    <x v="9"/>
    <n v="0.96"/>
  </r>
  <r>
    <x v="38"/>
    <x v="10"/>
    <n v="2.4900000000000002"/>
  </r>
  <r>
    <x v="38"/>
    <x v="11"/>
    <n v="3.45"/>
  </r>
  <r>
    <x v="39"/>
    <x v="0"/>
    <n v="0.48"/>
  </r>
  <r>
    <x v="39"/>
    <x v="1"/>
    <n v="12.79"/>
  </r>
  <r>
    <x v="39"/>
    <x v="2"/>
    <n v="7.36"/>
  </r>
  <r>
    <x v="39"/>
    <x v="3"/>
    <n v="12.97"/>
  </r>
  <r>
    <x v="39"/>
    <x v="4"/>
    <n v="5.58"/>
  </r>
  <r>
    <x v="39"/>
    <x v="5"/>
    <n v="8.0399999999999991"/>
  </r>
  <r>
    <x v="39"/>
    <x v="6"/>
    <n v="0"/>
  </r>
  <r>
    <x v="39"/>
    <x v="7"/>
    <n v="0.03"/>
  </r>
  <r>
    <x v="39"/>
    <x v="8"/>
    <n v="0.86"/>
  </r>
  <r>
    <x v="39"/>
    <x v="9"/>
    <n v="1.08"/>
  </r>
  <r>
    <x v="39"/>
    <x v="10"/>
    <n v="2.33"/>
  </r>
  <r>
    <x v="39"/>
    <x v="11"/>
    <n v="3.41"/>
  </r>
  <r>
    <x v="40"/>
    <x v="0"/>
    <n v="0.51"/>
  </r>
  <r>
    <x v="40"/>
    <x v="1"/>
    <n v="10.69"/>
  </r>
  <r>
    <x v="40"/>
    <x v="2"/>
    <n v="7.39"/>
  </r>
  <r>
    <x v="40"/>
    <x v="3"/>
    <n v="14.3"/>
  </r>
  <r>
    <x v="40"/>
    <x v="4"/>
    <n v="6.88"/>
  </r>
  <r>
    <x v="40"/>
    <x v="5"/>
    <n v="5.79"/>
  </r>
  <r>
    <x v="40"/>
    <x v="6"/>
    <n v="0"/>
  </r>
  <r>
    <x v="40"/>
    <x v="7"/>
    <n v="0.03"/>
  </r>
  <r>
    <x v="40"/>
    <x v="8"/>
    <n v="0.84"/>
  </r>
  <r>
    <x v="40"/>
    <x v="9"/>
    <n v="1.47"/>
  </r>
  <r>
    <x v="40"/>
    <x v="10"/>
    <n v="2.08"/>
  </r>
  <r>
    <x v="40"/>
    <x v="11"/>
    <n v="3.55"/>
  </r>
  <r>
    <x v="41"/>
    <x v="0"/>
    <n v="0.5"/>
  </r>
  <r>
    <x v="41"/>
    <x v="1"/>
    <n v="8.7200000000000006"/>
  </r>
  <r>
    <x v="41"/>
    <x v="2"/>
    <n v="8.07"/>
  </r>
  <r>
    <x v="41"/>
    <x v="3"/>
    <n v="17.89"/>
  </r>
  <r>
    <x v="41"/>
    <x v="4"/>
    <n v="9.7899999999999991"/>
  </r>
  <r>
    <x v="41"/>
    <x v="5"/>
    <n v="4.5"/>
  </r>
  <r>
    <x v="41"/>
    <x v="6"/>
    <n v="0"/>
  </r>
  <r>
    <x v="41"/>
    <x v="7"/>
    <n v="0.03"/>
  </r>
  <r>
    <x v="41"/>
    <x v="8"/>
    <n v="0.79"/>
  </r>
  <r>
    <x v="41"/>
    <x v="9"/>
    <n v="1.41"/>
  </r>
  <r>
    <x v="41"/>
    <x v="10"/>
    <n v="1.52"/>
  </r>
  <r>
    <x v="41"/>
    <x v="11"/>
    <n v="2.93"/>
  </r>
  <r>
    <x v="42"/>
    <x v="0"/>
    <n v="0.51"/>
  </r>
  <r>
    <x v="42"/>
    <x v="1"/>
    <n v="10.87"/>
  </r>
  <r>
    <x v="42"/>
    <x v="2"/>
    <n v="8.9"/>
  </r>
  <r>
    <x v="42"/>
    <x v="3"/>
    <n v="19.829999999999998"/>
  </r>
  <r>
    <x v="42"/>
    <x v="4"/>
    <n v="10.9"/>
  </r>
  <r>
    <x v="42"/>
    <x v="5"/>
    <n v="5.03"/>
  </r>
  <r>
    <x v="42"/>
    <x v="6"/>
    <n v="0"/>
  </r>
  <r>
    <x v="42"/>
    <x v="7"/>
    <n v="0.03"/>
  </r>
  <r>
    <x v="42"/>
    <x v="8"/>
    <n v="0.75"/>
  </r>
  <r>
    <x v="42"/>
    <x v="9"/>
    <n v="1.56"/>
  </r>
  <r>
    <x v="42"/>
    <x v="10"/>
    <n v="3.02"/>
  </r>
  <r>
    <x v="42"/>
    <x v="11"/>
    <n v="4.58"/>
  </r>
  <r>
    <x v="43"/>
    <x v="0"/>
    <n v="0.54"/>
  </r>
  <r>
    <x v="43"/>
    <x v="1"/>
    <n v="10.18"/>
  </r>
  <r>
    <x v="43"/>
    <x v="2"/>
    <n v="9.7899999999999991"/>
  </r>
  <r>
    <x v="43"/>
    <x v="3"/>
    <n v="22.25"/>
  </r>
  <r>
    <x v="43"/>
    <x v="4"/>
    <n v="12.43"/>
  </r>
  <r>
    <x v="43"/>
    <x v="5"/>
    <n v="4.8099999999999996"/>
  </r>
  <r>
    <x v="43"/>
    <x v="6"/>
    <n v="0"/>
  </r>
  <r>
    <x v="43"/>
    <x v="7"/>
    <n v="0.03"/>
  </r>
  <r>
    <x v="43"/>
    <x v="8"/>
    <n v="0.74"/>
  </r>
  <r>
    <x v="43"/>
    <x v="9"/>
    <n v="1.48"/>
  </r>
  <r>
    <x v="43"/>
    <x v="10"/>
    <n v="2.61"/>
  </r>
  <r>
    <x v="43"/>
    <x v="11"/>
    <n v="4.09"/>
  </r>
  <r>
    <x v="44"/>
    <x v="0"/>
    <n v="0.54"/>
  </r>
  <r>
    <x v="44"/>
    <x v="1"/>
    <n v="8.34"/>
  </r>
  <r>
    <x v="44"/>
    <x v="2"/>
    <n v="8.51"/>
  </r>
  <r>
    <x v="44"/>
    <x v="3"/>
    <n v="19.25"/>
  </r>
  <r>
    <x v="44"/>
    <x v="4"/>
    <n v="10.71"/>
  </r>
  <r>
    <x v="44"/>
    <x v="5"/>
    <n v="2.85"/>
  </r>
  <r>
    <x v="44"/>
    <x v="6"/>
    <n v="0"/>
  </r>
  <r>
    <x v="44"/>
    <x v="7"/>
    <n v="0.03"/>
  </r>
  <r>
    <x v="44"/>
    <x v="8"/>
    <n v="0.78"/>
  </r>
  <r>
    <x v="44"/>
    <x v="9"/>
    <n v="1.31"/>
  </r>
  <r>
    <x v="44"/>
    <x v="10"/>
    <n v="2.86"/>
  </r>
  <r>
    <x v="44"/>
    <x v="11"/>
    <n v="4.17"/>
  </r>
  <r>
    <x v="45"/>
    <x v="0"/>
    <n v="0.56000000000000005"/>
  </r>
  <r>
    <x v="45"/>
    <x v="1"/>
    <n v="8.52"/>
  </r>
  <r>
    <x v="45"/>
    <x v="2"/>
    <n v="6.88"/>
  </r>
  <r>
    <x v="45"/>
    <x v="3"/>
    <n v="17.52"/>
  </r>
  <r>
    <x v="45"/>
    <x v="4"/>
    <n v="10.61"/>
  </r>
  <r>
    <x v="45"/>
    <x v="5"/>
    <n v="3.26"/>
  </r>
  <r>
    <x v="45"/>
    <x v="6"/>
    <n v="0"/>
  </r>
  <r>
    <x v="45"/>
    <x v="7"/>
    <n v="0.03"/>
  </r>
  <r>
    <x v="45"/>
    <x v="8"/>
    <n v="0.88"/>
  </r>
  <r>
    <x v="45"/>
    <x v="9"/>
    <n v="1.19"/>
  </r>
  <r>
    <x v="45"/>
    <x v="10"/>
    <n v="2.63"/>
  </r>
  <r>
    <x v="45"/>
    <x v="11"/>
    <n v="3.82"/>
  </r>
  <r>
    <x v="46"/>
    <x v="0"/>
    <n v="0.56000000000000005"/>
  </r>
  <r>
    <x v="46"/>
    <x v="1"/>
    <n v="7.96"/>
  </r>
  <r>
    <x v="46"/>
    <x v="2"/>
    <n v="9.83"/>
  </r>
  <r>
    <x v="46"/>
    <x v="3"/>
    <n v="18.47"/>
  </r>
  <r>
    <x v="46"/>
    <x v="4"/>
    <n v="8.61"/>
  </r>
  <r>
    <x v="46"/>
    <x v="5"/>
    <n v="3.1"/>
  </r>
  <r>
    <x v="46"/>
    <x v="6"/>
    <n v="0"/>
  </r>
  <r>
    <x v="46"/>
    <x v="7"/>
    <n v="0.03"/>
  </r>
  <r>
    <x v="46"/>
    <x v="8"/>
    <n v="0.88"/>
  </r>
  <r>
    <x v="46"/>
    <x v="9"/>
    <n v="0.81"/>
  </r>
  <r>
    <x v="46"/>
    <x v="10"/>
    <n v="2.61"/>
  </r>
  <r>
    <x v="46"/>
    <x v="11"/>
    <n v="3.42"/>
  </r>
  <r>
    <x v="47"/>
    <x v="0"/>
    <n v="0.56999999999999995"/>
  </r>
  <r>
    <x v="47"/>
    <x v="1"/>
    <n v="9.24"/>
  </r>
  <r>
    <x v="47"/>
    <x v="2"/>
    <n v="10.46"/>
  </r>
  <r>
    <x v="47"/>
    <x v="3"/>
    <n v="19.46"/>
  </r>
  <r>
    <x v="47"/>
    <x v="4"/>
    <n v="8.9700000000000006"/>
  </r>
  <r>
    <x v="47"/>
    <x v="5"/>
    <n v="3.66"/>
  </r>
  <r>
    <x v="47"/>
    <x v="6"/>
    <n v="0"/>
  </r>
  <r>
    <x v="47"/>
    <x v="7"/>
    <n v="0.03"/>
  </r>
  <r>
    <x v="47"/>
    <x v="8"/>
    <n v="0.94"/>
  </r>
  <r>
    <x v="47"/>
    <x v="9"/>
    <n v="0.6"/>
  </r>
  <r>
    <x v="47"/>
    <x v="10"/>
    <n v="3.47"/>
  </r>
  <r>
    <x v="47"/>
    <x v="11"/>
    <n v="4.07"/>
  </r>
  <r>
    <x v="48"/>
    <x v="0"/>
    <n v="0.6"/>
  </r>
  <r>
    <x v="48"/>
    <x v="1"/>
    <n v="9.93"/>
  </r>
  <r>
    <x v="48"/>
    <x v="2"/>
    <n v="10.62"/>
  </r>
  <r>
    <x v="48"/>
    <x v="3"/>
    <n v="18.27"/>
  </r>
  <r>
    <x v="48"/>
    <x v="4"/>
    <n v="7.62"/>
  </r>
  <r>
    <x v="48"/>
    <x v="5"/>
    <n v="4.7"/>
  </r>
  <r>
    <x v="48"/>
    <x v="6"/>
    <n v="0"/>
  </r>
  <r>
    <x v="48"/>
    <x v="7"/>
    <n v="0.03"/>
  </r>
  <r>
    <x v="48"/>
    <x v="8"/>
    <n v="0.97"/>
  </r>
  <r>
    <x v="48"/>
    <x v="9"/>
    <n v="0.55000000000000004"/>
  </r>
  <r>
    <x v="48"/>
    <x v="10"/>
    <n v="3.11"/>
  </r>
  <r>
    <x v="48"/>
    <x v="11"/>
    <n v="3.66"/>
  </r>
  <r>
    <x v="49"/>
    <x v="0"/>
    <n v="0.56999999999999995"/>
  </r>
  <r>
    <x v="49"/>
    <x v="1"/>
    <n v="9.91"/>
  </r>
  <r>
    <x v="49"/>
    <x v="2"/>
    <n v="9.3699999999999992"/>
  </r>
  <r>
    <x v="49"/>
    <x v="3"/>
    <n v="15.44"/>
  </r>
  <r>
    <x v="49"/>
    <x v="4"/>
    <n v="6.01"/>
  </r>
  <r>
    <x v="49"/>
    <x v="5"/>
    <n v="5.03"/>
  </r>
  <r>
    <x v="49"/>
    <x v="6"/>
    <n v="0"/>
  </r>
  <r>
    <x v="49"/>
    <x v="7"/>
    <n v="0.06"/>
  </r>
  <r>
    <x v="49"/>
    <x v="8"/>
    <n v="0.87"/>
  </r>
  <r>
    <x v="49"/>
    <x v="9"/>
    <n v="0.79"/>
  </r>
  <r>
    <x v="49"/>
    <x v="10"/>
    <n v="2.65"/>
  </r>
  <r>
    <x v="49"/>
    <x v="11"/>
    <n v="3.44"/>
  </r>
  <r>
    <x v="50"/>
    <x v="0"/>
    <n v="0.6"/>
  </r>
  <r>
    <x v="50"/>
    <x v="1"/>
    <n v="13.86"/>
  </r>
  <r>
    <x v="50"/>
    <x v="2"/>
    <n v="8.57"/>
  </r>
  <r>
    <x v="50"/>
    <x v="3"/>
    <n v="14.37"/>
  </r>
  <r>
    <x v="50"/>
    <x v="4"/>
    <n v="5.73"/>
  </r>
  <r>
    <x v="50"/>
    <x v="5"/>
    <n v="8.0399999999999991"/>
  </r>
  <r>
    <x v="50"/>
    <x v="6"/>
    <n v="0"/>
  </r>
  <r>
    <x v="50"/>
    <x v="7"/>
    <n v="7.0000000000000007E-2"/>
  </r>
  <r>
    <x v="50"/>
    <x v="8"/>
    <n v="0.97"/>
  </r>
  <r>
    <x v="50"/>
    <x v="9"/>
    <n v="1.06"/>
  </r>
  <r>
    <x v="50"/>
    <x v="10"/>
    <n v="3.19"/>
  </r>
  <r>
    <x v="50"/>
    <x v="11"/>
    <n v="4.25"/>
  </r>
  <r>
    <x v="51"/>
    <x v="0"/>
    <n v="0.61"/>
  </r>
  <r>
    <x v="51"/>
    <x v="1"/>
    <n v="14.15"/>
  </r>
  <r>
    <x v="51"/>
    <x v="2"/>
    <n v="6.89"/>
  </r>
  <r>
    <x v="51"/>
    <x v="3"/>
    <n v="11.51"/>
  </r>
  <r>
    <x v="51"/>
    <x v="4"/>
    <n v="4.55"/>
  </r>
  <r>
    <x v="51"/>
    <x v="5"/>
    <n v="8.66"/>
  </r>
  <r>
    <x v="51"/>
    <x v="6"/>
    <n v="0"/>
  </r>
  <r>
    <x v="51"/>
    <x v="7"/>
    <n v="7.0000000000000007E-2"/>
  </r>
  <r>
    <x v="51"/>
    <x v="8"/>
    <n v="0.86"/>
  </r>
  <r>
    <x v="51"/>
    <x v="9"/>
    <n v="1.43"/>
  </r>
  <r>
    <x v="51"/>
    <x v="10"/>
    <n v="2.59"/>
  </r>
  <r>
    <x v="51"/>
    <x v="11"/>
    <n v="4.0199999999999996"/>
  </r>
  <r>
    <x v="52"/>
    <x v="0"/>
    <n v="0.66"/>
  </r>
  <r>
    <x v="52"/>
    <x v="1"/>
    <n v="13.84"/>
  </r>
  <r>
    <x v="52"/>
    <x v="2"/>
    <n v="6.77"/>
  </r>
  <r>
    <x v="52"/>
    <x v="3"/>
    <n v="11.2"/>
  </r>
  <r>
    <x v="52"/>
    <x v="4"/>
    <n v="4.3600000000000003"/>
  </r>
  <r>
    <x v="52"/>
    <x v="5"/>
    <n v="8.65"/>
  </r>
  <r>
    <x v="52"/>
    <x v="6"/>
    <n v="0"/>
  </r>
  <r>
    <x v="52"/>
    <x v="7"/>
    <n v="7.0000000000000007E-2"/>
  </r>
  <r>
    <x v="52"/>
    <x v="8"/>
    <n v="0.84"/>
  </r>
  <r>
    <x v="52"/>
    <x v="9"/>
    <n v="1.6"/>
  </r>
  <r>
    <x v="52"/>
    <x v="10"/>
    <n v="2.09"/>
  </r>
  <r>
    <x v="52"/>
    <x v="11"/>
    <n v="3.69"/>
  </r>
  <r>
    <x v="53"/>
    <x v="0"/>
    <n v="0.65"/>
  </r>
  <r>
    <x v="53"/>
    <x v="1"/>
    <n v="12.87"/>
  </r>
  <r>
    <x v="53"/>
    <x v="2"/>
    <n v="8.51"/>
  </r>
  <r>
    <x v="53"/>
    <x v="3"/>
    <n v="13.91"/>
  </r>
  <r>
    <x v="53"/>
    <x v="4"/>
    <n v="5.34"/>
  </r>
  <r>
    <x v="53"/>
    <x v="5"/>
    <n v="6.94"/>
  </r>
  <r>
    <x v="53"/>
    <x v="6"/>
    <n v="0"/>
  </r>
  <r>
    <x v="53"/>
    <x v="7"/>
    <n v="0.06"/>
  </r>
  <r>
    <x v="53"/>
    <x v="8"/>
    <n v="0.76"/>
  </r>
  <r>
    <x v="53"/>
    <x v="9"/>
    <n v="1.62"/>
  </r>
  <r>
    <x v="53"/>
    <x v="10"/>
    <n v="2.9"/>
  </r>
  <r>
    <x v="53"/>
    <x v="11"/>
    <n v="4.5199999999999996"/>
  </r>
  <r>
    <x v="54"/>
    <x v="0"/>
    <n v="0.66"/>
  </r>
  <r>
    <x v="54"/>
    <x v="1"/>
    <n v="13.19"/>
  </r>
  <r>
    <x v="54"/>
    <x v="2"/>
    <n v="9.5500000000000007"/>
  </r>
  <r>
    <x v="54"/>
    <x v="3"/>
    <n v="15.27"/>
  </r>
  <r>
    <x v="54"/>
    <x v="4"/>
    <n v="5.65"/>
  </r>
  <r>
    <x v="54"/>
    <x v="5"/>
    <n v="5.61"/>
  </r>
  <r>
    <x v="54"/>
    <x v="6"/>
    <n v="0"/>
  </r>
  <r>
    <x v="54"/>
    <x v="7"/>
    <n v="7.0000000000000007E-2"/>
  </r>
  <r>
    <x v="54"/>
    <x v="8"/>
    <n v="0.76"/>
  </r>
  <r>
    <x v="54"/>
    <x v="9"/>
    <n v="1.97"/>
  </r>
  <r>
    <x v="54"/>
    <x v="10"/>
    <n v="4.1900000000000004"/>
  </r>
  <r>
    <x v="54"/>
    <x v="11"/>
    <n v="6.16"/>
  </r>
  <r>
    <x v="55"/>
    <x v="0"/>
    <n v="0.65"/>
  </r>
  <r>
    <x v="55"/>
    <x v="1"/>
    <n v="11.3"/>
  </r>
  <r>
    <x v="55"/>
    <x v="2"/>
    <n v="10.28"/>
  </r>
  <r>
    <x v="55"/>
    <x v="3"/>
    <n v="19.829999999999998"/>
  </r>
  <r>
    <x v="55"/>
    <x v="4"/>
    <n v="9.48"/>
  </r>
  <r>
    <x v="55"/>
    <x v="5"/>
    <n v="5.4"/>
  </r>
  <r>
    <x v="55"/>
    <x v="6"/>
    <n v="0"/>
  </r>
  <r>
    <x v="55"/>
    <x v="7"/>
    <n v="7.0000000000000007E-2"/>
  </r>
  <r>
    <x v="55"/>
    <x v="8"/>
    <n v="0.76"/>
  </r>
  <r>
    <x v="55"/>
    <x v="9"/>
    <n v="1.72"/>
  </r>
  <r>
    <x v="55"/>
    <x v="10"/>
    <n v="2.77"/>
  </r>
  <r>
    <x v="55"/>
    <x v="11"/>
    <n v="4.49"/>
  </r>
  <r>
    <x v="56"/>
    <x v="0"/>
    <n v="0.62"/>
  </r>
  <r>
    <x v="56"/>
    <x v="1"/>
    <n v="9.35"/>
  </r>
  <r>
    <x v="56"/>
    <x v="2"/>
    <n v="10.08"/>
  </r>
  <r>
    <x v="56"/>
    <x v="3"/>
    <n v="17.420000000000002"/>
  </r>
  <r>
    <x v="56"/>
    <x v="4"/>
    <n v="7.28"/>
  </r>
  <r>
    <x v="56"/>
    <x v="5"/>
    <n v="3.93"/>
  </r>
  <r>
    <x v="56"/>
    <x v="6"/>
    <n v="0"/>
  </r>
  <r>
    <x v="56"/>
    <x v="7"/>
    <n v="0.06"/>
  </r>
  <r>
    <x v="56"/>
    <x v="8"/>
    <n v="0.77"/>
  </r>
  <r>
    <x v="56"/>
    <x v="9"/>
    <n v="1.57"/>
  </r>
  <r>
    <x v="56"/>
    <x v="10"/>
    <n v="2.46"/>
  </r>
  <r>
    <x v="56"/>
    <x v="11"/>
    <n v="4.03"/>
  </r>
  <r>
    <x v="57"/>
    <x v="0"/>
    <n v="0.62"/>
  </r>
  <r>
    <x v="57"/>
    <x v="1"/>
    <n v="9.2100000000000009"/>
  </r>
  <r>
    <x v="57"/>
    <x v="2"/>
    <n v="10.61"/>
  </r>
  <r>
    <x v="57"/>
    <x v="3"/>
    <n v="15.43"/>
  </r>
  <r>
    <x v="57"/>
    <x v="4"/>
    <n v="4.75"/>
  </r>
  <r>
    <x v="57"/>
    <x v="5"/>
    <n v="3.28"/>
  </r>
  <r>
    <x v="57"/>
    <x v="6"/>
    <n v="0"/>
  </r>
  <r>
    <x v="57"/>
    <x v="7"/>
    <n v="7.0000000000000007E-2"/>
  </r>
  <r>
    <x v="57"/>
    <x v="8"/>
    <n v="0.86"/>
  </r>
  <r>
    <x v="57"/>
    <x v="9"/>
    <n v="1.27"/>
  </r>
  <r>
    <x v="57"/>
    <x v="10"/>
    <n v="3.18"/>
  </r>
  <r>
    <x v="57"/>
    <x v="11"/>
    <n v="4.45"/>
  </r>
  <r>
    <x v="58"/>
    <x v="0"/>
    <n v="0.66"/>
  </r>
  <r>
    <x v="58"/>
    <x v="1"/>
    <n v="8.5299999999999994"/>
  </r>
  <r>
    <x v="58"/>
    <x v="2"/>
    <n v="10.96"/>
  </r>
  <r>
    <x v="58"/>
    <x v="3"/>
    <n v="15.65"/>
  </r>
  <r>
    <x v="58"/>
    <x v="4"/>
    <n v="4.6399999999999997"/>
  </r>
  <r>
    <x v="58"/>
    <x v="5"/>
    <n v="3.15"/>
  </r>
  <r>
    <x v="58"/>
    <x v="6"/>
    <n v="0"/>
  </r>
  <r>
    <x v="58"/>
    <x v="7"/>
    <n v="0.05"/>
  </r>
  <r>
    <x v="58"/>
    <x v="8"/>
    <n v="0.88"/>
  </r>
  <r>
    <x v="58"/>
    <x v="9"/>
    <n v="0.88"/>
  </r>
  <r>
    <x v="58"/>
    <x v="10"/>
    <n v="2.96"/>
  </r>
  <r>
    <x v="58"/>
    <x v="11"/>
    <n v="3.84"/>
  </r>
  <r>
    <x v="59"/>
    <x v="0"/>
    <n v="0.71"/>
  </r>
  <r>
    <x v="59"/>
    <x v="1"/>
    <n v="8.23"/>
  </r>
  <r>
    <x v="59"/>
    <x v="2"/>
    <n v="11.39"/>
  </r>
  <r>
    <x v="59"/>
    <x v="3"/>
    <n v="17.89"/>
  </r>
  <r>
    <x v="59"/>
    <x v="4"/>
    <n v="6.45"/>
  </r>
  <r>
    <x v="59"/>
    <x v="5"/>
    <n v="3.27"/>
  </r>
  <r>
    <x v="59"/>
    <x v="6"/>
    <n v="0"/>
  </r>
  <r>
    <x v="59"/>
    <x v="7"/>
    <n v="0.05"/>
  </r>
  <r>
    <x v="59"/>
    <x v="8"/>
    <n v="0.93"/>
  </r>
  <r>
    <x v="59"/>
    <x v="9"/>
    <n v="0.71"/>
  </r>
  <r>
    <x v="59"/>
    <x v="10"/>
    <n v="2.61"/>
  </r>
  <r>
    <x v="59"/>
    <x v="11"/>
    <n v="3.32"/>
  </r>
  <r>
    <x v="60"/>
    <x v="0"/>
    <n v="0.71"/>
  </r>
  <r>
    <x v="60"/>
    <x v="1"/>
    <n v="8.18"/>
  </r>
  <r>
    <x v="60"/>
    <x v="2"/>
    <n v="11.36"/>
  </r>
  <r>
    <x v="60"/>
    <x v="3"/>
    <n v="18.43"/>
  </r>
  <r>
    <x v="60"/>
    <x v="4"/>
    <n v="7.01"/>
  </r>
  <r>
    <x v="60"/>
    <x v="5"/>
    <n v="2.95"/>
  </r>
  <r>
    <x v="60"/>
    <x v="6"/>
    <n v="0"/>
  </r>
  <r>
    <x v="60"/>
    <x v="7"/>
    <n v="0.06"/>
  </r>
  <r>
    <x v="60"/>
    <x v="8"/>
    <n v="0.94"/>
  </r>
  <r>
    <x v="60"/>
    <x v="9"/>
    <n v="0.9"/>
  </r>
  <r>
    <x v="60"/>
    <x v="10"/>
    <n v="2.68"/>
  </r>
  <r>
    <x v="60"/>
    <x v="11"/>
    <n v="3.58"/>
  </r>
  <r>
    <x v="61"/>
    <x v="0"/>
    <n v="0.6"/>
  </r>
  <r>
    <x v="61"/>
    <x v="1"/>
    <n v="7.79"/>
  </r>
  <r>
    <x v="61"/>
    <x v="2"/>
    <n v="9.24"/>
  </r>
  <r>
    <x v="61"/>
    <x v="3"/>
    <n v="16"/>
  </r>
  <r>
    <x v="61"/>
    <x v="4"/>
    <n v="6.73"/>
  </r>
  <r>
    <x v="61"/>
    <x v="5"/>
    <n v="2.4"/>
  </r>
  <r>
    <x v="61"/>
    <x v="6"/>
    <n v="0"/>
  </r>
  <r>
    <x v="61"/>
    <x v="7"/>
    <n v="0.03"/>
  </r>
  <r>
    <x v="61"/>
    <x v="8"/>
    <n v="0.85"/>
  </r>
  <r>
    <x v="61"/>
    <x v="9"/>
    <n v="1.08"/>
  </r>
  <r>
    <x v="61"/>
    <x v="10"/>
    <n v="2.86"/>
  </r>
  <r>
    <x v="61"/>
    <x v="11"/>
    <n v="3.94"/>
  </r>
  <r>
    <x v="62"/>
    <x v="0"/>
    <n v="0.69"/>
  </r>
  <r>
    <x v="62"/>
    <x v="1"/>
    <n v="11.2"/>
  </r>
  <r>
    <x v="62"/>
    <x v="2"/>
    <n v="9.4700000000000006"/>
  </r>
  <r>
    <x v="62"/>
    <x v="3"/>
    <n v="14.6"/>
  </r>
  <r>
    <x v="62"/>
    <x v="4"/>
    <n v="5.04"/>
  </r>
  <r>
    <x v="62"/>
    <x v="5"/>
    <n v="5.33"/>
  </r>
  <r>
    <x v="62"/>
    <x v="6"/>
    <n v="0"/>
  </r>
  <r>
    <x v="62"/>
    <x v="7"/>
    <n v="0.09"/>
  </r>
  <r>
    <x v="62"/>
    <x v="8"/>
    <n v="0.91"/>
  </r>
  <r>
    <x v="62"/>
    <x v="9"/>
    <n v="1.22"/>
  </r>
  <r>
    <x v="62"/>
    <x v="10"/>
    <n v="3.05"/>
  </r>
  <r>
    <x v="62"/>
    <x v="11"/>
    <n v="4.2699999999999996"/>
  </r>
  <r>
    <x v="63"/>
    <x v="0"/>
    <n v="0.68"/>
  </r>
  <r>
    <x v="63"/>
    <x v="1"/>
    <n v="12.91"/>
  </r>
  <r>
    <x v="63"/>
    <x v="2"/>
    <n v="6.9"/>
  </r>
  <r>
    <x v="63"/>
    <x v="3"/>
    <n v="10.64"/>
  </r>
  <r>
    <x v="63"/>
    <x v="4"/>
    <n v="3.64"/>
  </r>
  <r>
    <x v="63"/>
    <x v="5"/>
    <n v="7.4"/>
  </r>
  <r>
    <x v="63"/>
    <x v="6"/>
    <n v="0"/>
  </r>
  <r>
    <x v="63"/>
    <x v="7"/>
    <n v="0.1"/>
  </r>
  <r>
    <x v="63"/>
    <x v="8"/>
    <n v="0.87"/>
  </r>
  <r>
    <x v="63"/>
    <x v="9"/>
    <n v="1.56"/>
  </r>
  <r>
    <x v="63"/>
    <x v="10"/>
    <n v="2.4"/>
  </r>
  <r>
    <x v="63"/>
    <x v="11"/>
    <n v="3.96"/>
  </r>
  <r>
    <x v="64"/>
    <x v="0"/>
    <n v="0.69"/>
  </r>
  <r>
    <x v="64"/>
    <x v="1"/>
    <n v="13.19"/>
  </r>
  <r>
    <x v="64"/>
    <x v="2"/>
    <n v="7.77"/>
  </r>
  <r>
    <x v="64"/>
    <x v="3"/>
    <n v="12.56"/>
  </r>
  <r>
    <x v="64"/>
    <x v="4"/>
    <n v="4.7"/>
  </r>
  <r>
    <x v="64"/>
    <x v="5"/>
    <n v="7.48"/>
  </r>
  <r>
    <x v="64"/>
    <x v="6"/>
    <n v="0"/>
  </r>
  <r>
    <x v="64"/>
    <x v="7"/>
    <n v="0.09"/>
  </r>
  <r>
    <x v="64"/>
    <x v="8"/>
    <n v="0.86"/>
  </r>
  <r>
    <x v="64"/>
    <x v="9"/>
    <n v="1.81"/>
  </r>
  <r>
    <x v="64"/>
    <x v="10"/>
    <n v="2.35"/>
  </r>
  <r>
    <x v="64"/>
    <x v="11"/>
    <n v="4.16"/>
  </r>
  <r>
    <x v="65"/>
    <x v="0"/>
    <n v="0.66"/>
  </r>
  <r>
    <x v="65"/>
    <x v="1"/>
    <n v="13.22"/>
  </r>
  <r>
    <x v="65"/>
    <x v="2"/>
    <n v="9"/>
  </r>
  <r>
    <x v="65"/>
    <x v="3"/>
    <n v="11.43"/>
  </r>
  <r>
    <x v="65"/>
    <x v="4"/>
    <n v="2.3199999999999998"/>
  </r>
  <r>
    <x v="65"/>
    <x v="5"/>
    <n v="7.52"/>
  </r>
  <r>
    <x v="65"/>
    <x v="6"/>
    <n v="0"/>
  </r>
  <r>
    <x v="65"/>
    <x v="7"/>
    <n v="0.11"/>
  </r>
  <r>
    <x v="65"/>
    <x v="8"/>
    <n v="0.78"/>
  </r>
  <r>
    <x v="65"/>
    <x v="9"/>
    <n v="1.99"/>
  </r>
  <r>
    <x v="65"/>
    <x v="10"/>
    <n v="2.27"/>
  </r>
  <r>
    <x v="65"/>
    <x v="11"/>
    <n v="4.26"/>
  </r>
  <r>
    <x v="66"/>
    <x v="0"/>
    <n v="0.69"/>
  </r>
  <r>
    <x v="66"/>
    <x v="1"/>
    <n v="13.31"/>
  </r>
  <r>
    <x v="66"/>
    <x v="2"/>
    <n v="11.13"/>
  </r>
  <r>
    <x v="66"/>
    <x v="3"/>
    <n v="17.79"/>
  </r>
  <r>
    <x v="66"/>
    <x v="4"/>
    <n v="6.58"/>
  </r>
  <r>
    <x v="66"/>
    <x v="5"/>
    <n v="6.5"/>
  </r>
  <r>
    <x v="66"/>
    <x v="6"/>
    <n v="0"/>
  </r>
  <r>
    <x v="66"/>
    <x v="7"/>
    <n v="0.08"/>
  </r>
  <r>
    <x v="66"/>
    <x v="8"/>
    <n v="0.73"/>
  </r>
  <r>
    <x v="66"/>
    <x v="9"/>
    <n v="2.3199999999999998"/>
  </r>
  <r>
    <x v="66"/>
    <x v="10"/>
    <n v="3.07"/>
  </r>
  <r>
    <x v="66"/>
    <x v="11"/>
    <n v="5.39"/>
  </r>
  <r>
    <x v="67"/>
    <x v="0"/>
    <n v="0.7"/>
  </r>
  <r>
    <x v="67"/>
    <x v="1"/>
    <n v="12.18"/>
  </r>
  <r>
    <x v="67"/>
    <x v="2"/>
    <n v="11.1"/>
  </r>
  <r>
    <x v="67"/>
    <x v="3"/>
    <n v="20.54"/>
  </r>
  <r>
    <x v="67"/>
    <x v="4"/>
    <n v="9.3699999999999992"/>
  </r>
  <r>
    <x v="67"/>
    <x v="5"/>
    <n v="5.43"/>
  </r>
  <r>
    <x v="67"/>
    <x v="6"/>
    <n v="0"/>
  </r>
  <r>
    <x v="67"/>
    <x v="7"/>
    <n v="7.0000000000000007E-2"/>
  </r>
  <r>
    <x v="67"/>
    <x v="8"/>
    <n v="0.72"/>
  </r>
  <r>
    <x v="67"/>
    <x v="9"/>
    <n v="2.13"/>
  </r>
  <r>
    <x v="67"/>
    <x v="10"/>
    <n v="3.2"/>
  </r>
  <r>
    <x v="67"/>
    <x v="11"/>
    <n v="5.33"/>
  </r>
  <r>
    <x v="68"/>
    <x v="0"/>
    <n v="0.68"/>
  </r>
  <r>
    <x v="68"/>
    <x v="1"/>
    <n v="10.59"/>
  </r>
  <r>
    <x v="68"/>
    <x v="2"/>
    <n v="10.58"/>
  </r>
  <r>
    <x v="68"/>
    <x v="3"/>
    <n v="17.32"/>
  </r>
  <r>
    <x v="68"/>
    <x v="4"/>
    <n v="6.67"/>
  </r>
  <r>
    <x v="68"/>
    <x v="5"/>
    <n v="3.89"/>
  </r>
  <r>
    <x v="68"/>
    <x v="6"/>
    <n v="0"/>
  </r>
  <r>
    <x v="68"/>
    <x v="7"/>
    <n v="7.0000000000000007E-2"/>
  </r>
  <r>
    <x v="68"/>
    <x v="8"/>
    <n v="0.77"/>
  </r>
  <r>
    <x v="68"/>
    <x v="9"/>
    <n v="1.89"/>
  </r>
  <r>
    <x v="68"/>
    <x v="10"/>
    <n v="3.36"/>
  </r>
  <r>
    <x v="68"/>
    <x v="11"/>
    <n v="5.25"/>
  </r>
  <r>
    <x v="69"/>
    <x v="0"/>
    <n v="0.68"/>
  </r>
  <r>
    <x v="69"/>
    <x v="1"/>
    <n v="9.23"/>
  </r>
  <r>
    <x v="69"/>
    <x v="2"/>
    <n v="10.63"/>
  </r>
  <r>
    <x v="69"/>
    <x v="3"/>
    <n v="16.059999999999999"/>
  </r>
  <r>
    <x v="69"/>
    <x v="4"/>
    <n v="5.37"/>
  </r>
  <r>
    <x v="69"/>
    <x v="5"/>
    <n v="3.85"/>
  </r>
  <r>
    <x v="69"/>
    <x v="6"/>
    <n v="0"/>
  </r>
  <r>
    <x v="69"/>
    <x v="7"/>
    <n v="0.06"/>
  </r>
  <r>
    <x v="69"/>
    <x v="8"/>
    <n v="0.86"/>
  </r>
  <r>
    <x v="69"/>
    <x v="9"/>
    <n v="1.57"/>
  </r>
  <r>
    <x v="69"/>
    <x v="10"/>
    <n v="2.27"/>
  </r>
  <r>
    <x v="69"/>
    <x v="11"/>
    <n v="3.84"/>
  </r>
  <r>
    <x v="70"/>
    <x v="0"/>
    <n v="0.7"/>
  </r>
  <r>
    <x v="70"/>
    <x v="1"/>
    <n v="10.16"/>
  </r>
  <r>
    <x v="70"/>
    <x v="2"/>
    <n v="10.64"/>
  </r>
  <r>
    <x v="70"/>
    <x v="3"/>
    <n v="15.48"/>
  </r>
  <r>
    <x v="70"/>
    <x v="4"/>
    <n v="4.7699999999999996"/>
  </r>
  <r>
    <x v="70"/>
    <x v="5"/>
    <n v="4.2"/>
  </r>
  <r>
    <x v="70"/>
    <x v="6"/>
    <n v="0"/>
  </r>
  <r>
    <x v="70"/>
    <x v="7"/>
    <n v="7.0000000000000007E-2"/>
  </r>
  <r>
    <x v="70"/>
    <x v="8"/>
    <n v="0.9"/>
  </r>
  <r>
    <x v="70"/>
    <x v="9"/>
    <n v="1.01"/>
  </r>
  <r>
    <x v="70"/>
    <x v="10"/>
    <n v="3.35"/>
  </r>
  <r>
    <x v="70"/>
    <x v="11"/>
    <n v="4.3600000000000003"/>
  </r>
  <r>
    <x v="71"/>
    <x v="0"/>
    <n v="0.74"/>
  </r>
  <r>
    <x v="71"/>
    <x v="1"/>
    <n v="12.45"/>
  </r>
  <r>
    <x v="71"/>
    <x v="2"/>
    <n v="10.220000000000001"/>
  </r>
  <r>
    <x v="71"/>
    <x v="3"/>
    <n v="14.62"/>
  </r>
  <r>
    <x v="71"/>
    <x v="4"/>
    <n v="4.3"/>
  </r>
  <r>
    <x v="71"/>
    <x v="5"/>
    <n v="6.79"/>
  </r>
  <r>
    <x v="71"/>
    <x v="6"/>
    <n v="0"/>
  </r>
  <r>
    <x v="71"/>
    <x v="7"/>
    <n v="0.1"/>
  </r>
  <r>
    <x v="71"/>
    <x v="8"/>
    <n v="0.94"/>
  </r>
  <r>
    <x v="71"/>
    <x v="9"/>
    <n v="0.93"/>
  </r>
  <r>
    <x v="71"/>
    <x v="10"/>
    <n v="3.05"/>
  </r>
  <r>
    <x v="71"/>
    <x v="11"/>
    <n v="3.98"/>
  </r>
  <r>
    <x v="72"/>
    <x v="0"/>
    <n v="0.73"/>
  </r>
  <r>
    <x v="72"/>
    <x v="1"/>
    <n v="14.7"/>
  </r>
  <r>
    <x v="72"/>
    <x v="2"/>
    <n v="9.42"/>
  </r>
  <r>
    <x v="72"/>
    <x v="3"/>
    <n v="13.07"/>
  </r>
  <r>
    <x v="72"/>
    <x v="4"/>
    <n v="3.55"/>
  </r>
  <r>
    <x v="72"/>
    <x v="5"/>
    <n v="8.2899999999999991"/>
  </r>
  <r>
    <x v="72"/>
    <x v="6"/>
    <n v="0"/>
  </r>
  <r>
    <x v="72"/>
    <x v="7"/>
    <n v="0.1"/>
  </r>
  <r>
    <x v="72"/>
    <x v="8"/>
    <n v="0.92"/>
  </r>
  <r>
    <x v="72"/>
    <x v="9"/>
    <n v="0.82"/>
  </r>
  <r>
    <x v="72"/>
    <x v="10"/>
    <n v="3.94"/>
  </r>
  <r>
    <x v="72"/>
    <x v="11"/>
    <n v="4.76"/>
  </r>
  <r>
    <x v="73"/>
    <x v="0"/>
    <n v="0.71"/>
  </r>
  <r>
    <x v="73"/>
    <x v="1"/>
    <n v="13.25"/>
  </r>
  <r>
    <x v="73"/>
    <x v="2"/>
    <n v="10.06"/>
  </r>
  <r>
    <x v="73"/>
    <x v="3"/>
    <n v="13.22"/>
  </r>
  <r>
    <x v="73"/>
    <x v="4"/>
    <n v="3.06"/>
  </r>
  <r>
    <x v="73"/>
    <x v="5"/>
    <n v="7.47"/>
  </r>
  <r>
    <x v="73"/>
    <x v="6"/>
    <n v="0"/>
  </r>
  <r>
    <x v="73"/>
    <x v="7"/>
    <n v="0.1"/>
  </r>
  <r>
    <x v="73"/>
    <x v="8"/>
    <n v="0.88"/>
  </r>
  <r>
    <x v="73"/>
    <x v="9"/>
    <n v="1.41"/>
  </r>
  <r>
    <x v="73"/>
    <x v="10"/>
    <n v="2.78"/>
  </r>
  <r>
    <x v="73"/>
    <x v="11"/>
    <n v="4.1900000000000004"/>
  </r>
  <r>
    <x v="74"/>
    <x v="0"/>
    <n v="0.74"/>
  </r>
  <r>
    <x v="74"/>
    <x v="1"/>
    <n v="12.47"/>
  </r>
  <r>
    <x v="74"/>
    <x v="2"/>
    <n v="10.06"/>
  </r>
  <r>
    <x v="74"/>
    <x v="3"/>
    <n v="14.92"/>
  </r>
  <r>
    <x v="74"/>
    <x v="4"/>
    <n v="4.76"/>
  </r>
  <r>
    <x v="74"/>
    <x v="5"/>
    <n v="6.8"/>
  </r>
  <r>
    <x v="74"/>
    <x v="6"/>
    <n v="0"/>
  </r>
  <r>
    <x v="74"/>
    <x v="7"/>
    <n v="0.1"/>
  </r>
  <r>
    <x v="74"/>
    <x v="8"/>
    <n v="0.92"/>
  </r>
  <r>
    <x v="74"/>
    <x v="9"/>
    <n v="1.89"/>
  </r>
  <r>
    <x v="74"/>
    <x v="10"/>
    <n v="2.12"/>
  </r>
  <r>
    <x v="74"/>
    <x v="11"/>
    <n v="4.01"/>
  </r>
  <r>
    <x v="75"/>
    <x v="0"/>
    <n v="0.71"/>
  </r>
  <r>
    <x v="75"/>
    <x v="1"/>
    <n v="15.24"/>
  </r>
  <r>
    <x v="75"/>
    <x v="2"/>
    <n v="6.37"/>
  </r>
  <r>
    <x v="75"/>
    <x v="3"/>
    <n v="8.69"/>
  </r>
  <r>
    <x v="75"/>
    <x v="4"/>
    <n v="2.2400000000000002"/>
  </r>
  <r>
    <x v="75"/>
    <x v="5"/>
    <n v="8.07"/>
  </r>
  <r>
    <x v="75"/>
    <x v="6"/>
    <n v="0"/>
  </r>
  <r>
    <x v="75"/>
    <x v="7"/>
    <n v="0.08"/>
  </r>
  <r>
    <x v="75"/>
    <x v="8"/>
    <n v="0.83"/>
  </r>
  <r>
    <x v="75"/>
    <x v="9"/>
    <n v="2.38"/>
  </r>
  <r>
    <x v="75"/>
    <x v="10"/>
    <n v="3.25"/>
  </r>
  <r>
    <x v="75"/>
    <x v="11"/>
    <n v="5.63"/>
  </r>
  <r>
    <x v="76"/>
    <x v="0"/>
    <n v="0.75"/>
  </r>
  <r>
    <x v="76"/>
    <x v="1"/>
    <n v="14.78"/>
  </r>
  <r>
    <x v="76"/>
    <x v="2"/>
    <n v="8.27"/>
  </r>
  <r>
    <x v="76"/>
    <x v="3"/>
    <n v="11.92"/>
  </r>
  <r>
    <x v="76"/>
    <x v="4"/>
    <n v="3.56"/>
  </r>
  <r>
    <x v="76"/>
    <x v="5"/>
    <n v="8.24"/>
  </r>
  <r>
    <x v="76"/>
    <x v="6"/>
    <n v="0"/>
  </r>
  <r>
    <x v="76"/>
    <x v="7"/>
    <n v="0.09"/>
  </r>
  <r>
    <x v="76"/>
    <x v="8"/>
    <n v="0.84"/>
  </r>
  <r>
    <x v="76"/>
    <x v="9"/>
    <n v="2.48"/>
  </r>
  <r>
    <x v="76"/>
    <x v="10"/>
    <n v="2.4700000000000002"/>
  </r>
  <r>
    <x v="76"/>
    <x v="11"/>
    <n v="4.95"/>
  </r>
  <r>
    <x v="77"/>
    <x v="0"/>
    <n v="0.71"/>
  </r>
  <r>
    <x v="77"/>
    <x v="1"/>
    <n v="14.11"/>
  </r>
  <r>
    <x v="77"/>
    <x v="2"/>
    <n v="9.44"/>
  </r>
  <r>
    <x v="77"/>
    <x v="3"/>
    <n v="14.12"/>
  </r>
  <r>
    <x v="77"/>
    <x v="4"/>
    <n v="4.5999999999999996"/>
  </r>
  <r>
    <x v="77"/>
    <x v="5"/>
    <n v="6.51"/>
  </r>
  <r>
    <x v="77"/>
    <x v="6"/>
    <n v="0"/>
  </r>
  <r>
    <x v="77"/>
    <x v="7"/>
    <n v="0.08"/>
  </r>
  <r>
    <x v="77"/>
    <x v="8"/>
    <n v="0.71"/>
  </r>
  <r>
    <x v="77"/>
    <x v="9"/>
    <n v="3.16"/>
  </r>
  <r>
    <x v="77"/>
    <x v="10"/>
    <n v="3.02"/>
  </r>
  <r>
    <x v="77"/>
    <x v="11"/>
    <n v="6.18"/>
  </r>
  <r>
    <x v="78"/>
    <x v="0"/>
    <n v="0.73"/>
  </r>
  <r>
    <x v="78"/>
    <x v="1"/>
    <n v="14.93"/>
  </r>
  <r>
    <x v="78"/>
    <x v="2"/>
    <n v="11.57"/>
  </r>
  <r>
    <x v="78"/>
    <x v="3"/>
    <n v="19.170000000000002"/>
  </r>
  <r>
    <x v="78"/>
    <x v="4"/>
    <n v="7.53"/>
  </r>
  <r>
    <x v="78"/>
    <x v="5"/>
    <n v="6.28"/>
  </r>
  <r>
    <x v="78"/>
    <x v="6"/>
    <n v="0"/>
  </r>
  <r>
    <x v="78"/>
    <x v="7"/>
    <n v="7.0000000000000007E-2"/>
  </r>
  <r>
    <x v="78"/>
    <x v="8"/>
    <n v="0.73"/>
  </r>
  <r>
    <x v="78"/>
    <x v="9"/>
    <n v="3.05"/>
  </r>
  <r>
    <x v="78"/>
    <x v="10"/>
    <n v="4.1399999999999997"/>
  </r>
  <r>
    <x v="78"/>
    <x v="11"/>
    <n v="7.19"/>
  </r>
  <r>
    <x v="79"/>
    <x v="0"/>
    <n v="0.74"/>
  </r>
  <r>
    <x v="79"/>
    <x v="1"/>
    <n v="13.09"/>
  </r>
  <r>
    <x v="79"/>
    <x v="2"/>
    <n v="11.73"/>
  </r>
  <r>
    <x v="79"/>
    <x v="3"/>
    <n v="20.21"/>
  </r>
  <r>
    <x v="79"/>
    <x v="4"/>
    <n v="8.41"/>
  </r>
  <r>
    <x v="79"/>
    <x v="5"/>
    <n v="5.32"/>
  </r>
  <r>
    <x v="79"/>
    <x v="6"/>
    <n v="0"/>
  </r>
  <r>
    <x v="79"/>
    <x v="7"/>
    <n v="7.0000000000000007E-2"/>
  </r>
  <r>
    <x v="79"/>
    <x v="8"/>
    <n v="0.75"/>
  </r>
  <r>
    <x v="79"/>
    <x v="9"/>
    <n v="3.03"/>
  </r>
  <r>
    <x v="79"/>
    <x v="10"/>
    <n v="3.25"/>
  </r>
  <r>
    <x v="79"/>
    <x v="11"/>
    <n v="6.28"/>
  </r>
  <r>
    <x v="80"/>
    <x v="0"/>
    <n v="0.67"/>
  </r>
  <r>
    <x v="80"/>
    <x v="1"/>
    <n v="10.88"/>
  </r>
  <r>
    <x v="80"/>
    <x v="2"/>
    <n v="11.15"/>
  </r>
  <r>
    <x v="80"/>
    <x v="3"/>
    <n v="17.170000000000002"/>
  </r>
  <r>
    <x v="80"/>
    <x v="4"/>
    <n v="5.95"/>
  </r>
  <r>
    <x v="80"/>
    <x v="5"/>
    <n v="4.75"/>
  </r>
  <r>
    <x v="80"/>
    <x v="6"/>
    <n v="0"/>
  </r>
  <r>
    <x v="80"/>
    <x v="7"/>
    <n v="7.0000000000000007E-2"/>
  </r>
  <r>
    <x v="80"/>
    <x v="8"/>
    <n v="0.82"/>
  </r>
  <r>
    <x v="80"/>
    <x v="9"/>
    <n v="2.5499999999999998"/>
  </r>
  <r>
    <x v="80"/>
    <x v="10"/>
    <n v="2.09"/>
  </r>
  <r>
    <x v="80"/>
    <x v="11"/>
    <n v="4.6399999999999997"/>
  </r>
  <r>
    <x v="81"/>
    <x v="0"/>
    <n v="0.74"/>
  </r>
  <r>
    <x v="81"/>
    <x v="1"/>
    <n v="11.09"/>
  </r>
  <r>
    <x v="81"/>
    <x v="2"/>
    <n v="10.97"/>
  </r>
  <r>
    <x v="81"/>
    <x v="3"/>
    <n v="16.04"/>
  </r>
  <r>
    <x v="81"/>
    <x v="4"/>
    <n v="5"/>
  </r>
  <r>
    <x v="81"/>
    <x v="5"/>
    <n v="4.18"/>
  </r>
  <r>
    <x v="81"/>
    <x v="6"/>
    <n v="0"/>
  </r>
  <r>
    <x v="81"/>
    <x v="7"/>
    <n v="7.0000000000000007E-2"/>
  </r>
  <r>
    <x v="81"/>
    <x v="8"/>
    <n v="0.91"/>
  </r>
  <r>
    <x v="81"/>
    <x v="9"/>
    <n v="2.38"/>
  </r>
  <r>
    <x v="81"/>
    <x v="10"/>
    <n v="2.88"/>
  </r>
  <r>
    <x v="81"/>
    <x v="11"/>
    <n v="5.26"/>
  </r>
  <r>
    <x v="82"/>
    <x v="12"/>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
  <r>
    <x v="0"/>
    <n v="-1.3326669998334761E-3"/>
  </r>
  <r>
    <x v="1"/>
    <n v="-1.032816924870894E-3"/>
  </r>
  <r>
    <x v="2"/>
    <n v="-1.6325170747961693E-3"/>
  </r>
  <r>
    <x v="3"/>
    <n v="-1.0328169248711161E-3"/>
  </r>
  <r>
    <x v="4"/>
    <n v="2.1989005497249359E-3"/>
  </r>
  <r>
    <x v="5"/>
    <n v="2.5987006496750453E-3"/>
  </r>
  <r>
    <x v="6"/>
    <n v="2.9985007496247107E-4"/>
  </r>
  <r>
    <x v="7"/>
    <n v="-3.3316674995842455E-4"/>
  </r>
  <r>
    <x v="8"/>
    <n v="-6.6633349991573887E-5"/>
  </r>
  <r>
    <x v="9"/>
    <n v="7.6628352490426543E-4"/>
  </r>
  <r>
    <x v="10"/>
    <n v="-2.6653339996662861E-4"/>
  </r>
  <r>
    <x v="11"/>
    <n v="0"/>
  </r>
  <r>
    <x v="12"/>
    <n v="-2.9798364400887012E-3"/>
  </r>
  <r>
    <x v="13"/>
    <n v="1.5230275138231608E-3"/>
  </r>
  <r>
    <x v="14"/>
    <n v="9.9327881336308543E-4"/>
  </r>
  <r>
    <x v="15"/>
    <n v="-1.0462536834089264E-2"/>
  </r>
  <r>
    <x v="16"/>
    <n v="-2.4004237989603494E-2"/>
  </r>
  <r>
    <x v="17"/>
    <n v="-2.6090123497665596E-2"/>
  </r>
  <r>
    <x v="18"/>
    <n v="-2.6321888554116879E-2"/>
  </r>
  <r>
    <x v="19"/>
    <n v="-2.2481210475780444E-2"/>
  </r>
  <r>
    <x v="20"/>
    <n v="-1.5097837963116034E-2"/>
  </r>
  <r>
    <x v="21"/>
    <n v="-1.0561864715425195E-2"/>
  </r>
  <r>
    <x v="22"/>
    <n v="-4.3704267787966211E-3"/>
  </r>
  <r>
    <x v="23"/>
    <n v="0"/>
  </r>
  <r>
    <x v="24"/>
    <n v="-7.8875129628499963E-2"/>
  </r>
  <r>
    <x v="25"/>
    <n v="-8.0308668334045152E-2"/>
  </r>
  <r>
    <x v="26"/>
    <n v="-7.0365399865796374E-2"/>
  </r>
  <r>
    <x v="27"/>
    <n v="-5.3071432928689211E-2"/>
  </r>
  <r>
    <x v="28"/>
    <n v="-3.9834075520038925E-2"/>
  </r>
  <r>
    <x v="29"/>
    <n v="-2.9921307875312442E-2"/>
  </r>
  <r>
    <x v="30"/>
    <n v="-2.302812175928759E-2"/>
  </r>
  <r>
    <x v="31"/>
    <n v="-1.1376807173793746E-2"/>
  </r>
  <r>
    <x v="32"/>
    <n v="-1.061428658573782E-2"/>
  </r>
  <r>
    <x v="33"/>
    <n v="-7.9607149393033927E-3"/>
  </r>
  <r>
    <x v="34"/>
    <n v="-4.9106325870799106E-3"/>
  </r>
  <r>
    <x v="35"/>
    <n v="0"/>
  </r>
  <r>
    <x v="36"/>
    <n v="2.7327177439480987E-2"/>
  </r>
  <r>
    <x v="37"/>
    <n v="3.0977040179685611E-2"/>
  </r>
  <r>
    <x v="38"/>
    <n v="3.2661592213626189E-2"/>
  </r>
  <r>
    <x v="39"/>
    <n v="3.2349638133267078E-2"/>
  </r>
  <r>
    <x v="40"/>
    <n v="3.2505615173446412E-2"/>
  </r>
  <r>
    <x v="41"/>
    <n v="3.3035937110057256E-2"/>
  </r>
  <r>
    <x v="42"/>
    <n v="2.6048165710007121E-2"/>
  </r>
  <r>
    <x v="43"/>
    <n v="2.1992762665335563E-2"/>
  </r>
  <r>
    <x v="44"/>
    <n v="1.9434739206388718E-2"/>
  </r>
  <r>
    <x v="45"/>
    <n v="1.5067382081357605E-2"/>
  </r>
  <r>
    <x v="46"/>
    <n v="8.048415273271825E-3"/>
  </r>
  <r>
    <x v="47"/>
    <n v="0"/>
  </r>
  <r>
    <x v="48"/>
    <n v="-2.8448168063021084E-3"/>
  </r>
  <r>
    <x v="49"/>
    <n v="-7.7216456171059766E-3"/>
  </r>
  <r>
    <x v="50"/>
    <n v="-1.5318244341627651E-2"/>
  </r>
  <r>
    <x v="51"/>
    <n v="-2.1914467925471692E-2"/>
  </r>
  <r>
    <x v="52"/>
    <n v="-1.969488558209298E-2"/>
  </r>
  <r>
    <x v="53"/>
    <n v="-2.635363261222945E-2"/>
  </r>
  <r>
    <x v="54"/>
    <n v="-1.8100537701637998E-2"/>
  </r>
  <r>
    <x v="55"/>
    <n v="-1.3129923721395542E-2"/>
  </r>
  <r>
    <x v="56"/>
    <n v="-9.5660872827308951E-3"/>
  </r>
  <r>
    <x v="57"/>
    <n v="-7.5340752782290243E-3"/>
  </r>
  <r>
    <x v="58"/>
    <n v="-2.9698636988868543E-3"/>
  </r>
  <r>
    <x v="59"/>
    <n v="0"/>
  </r>
  <r>
    <x v="60"/>
    <n v="-4.3897790219786792E-2"/>
  </r>
  <r>
    <x v="61"/>
    <n v="-3.5916373816189395E-2"/>
  </r>
  <r>
    <x v="62"/>
    <n v="-3.1181130502114573E-2"/>
  </r>
  <r>
    <x v="63"/>
    <n v="-3.0049437131455026E-2"/>
  </r>
  <r>
    <x v="64"/>
    <n v="-2.7220203704806711E-2"/>
  </r>
  <r>
    <x v="65"/>
    <n v="-1.6558460897015737E-2"/>
  </r>
  <r>
    <x v="66"/>
    <n v="-7.6240395497050306E-3"/>
  </r>
  <r>
    <x v="67"/>
    <n v="-5.8967180892247617E-3"/>
  </r>
  <r>
    <x v="68"/>
    <n v="-5.4797784263505012E-3"/>
  </r>
  <r>
    <x v="69"/>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
  <r>
    <x v="0"/>
    <n v="-0.12920179813477084"/>
  </r>
  <r>
    <x v="1"/>
    <n v="-0.10558450562476263"/>
  </r>
  <r>
    <x v="2"/>
    <n v="-8.6261266298392147E-2"/>
  </r>
  <r>
    <x v="3"/>
    <n v="-7.2372688032563359E-2"/>
  </r>
  <r>
    <x v="4"/>
    <n v="-7.0180931720081552E-2"/>
  </r>
  <r>
    <x v="5"/>
    <n v="-6.9755999373784072E-2"/>
  </r>
  <r>
    <x v="6"/>
    <n v="-6.4321338313242382E-2"/>
  </r>
  <r>
    <x v="7"/>
    <n v="-6.2397960324737878E-2"/>
  </r>
  <r>
    <x v="8"/>
    <n v="-5.5039921275691794E-2"/>
  </r>
  <r>
    <x v="9"/>
    <n v="-4.8375192896920383E-2"/>
  </r>
  <r>
    <x v="10"/>
    <n v="-1.4939726701406864E-2"/>
  </r>
  <r>
    <x v="11"/>
    <n v="0"/>
  </r>
  <r>
    <x v="12"/>
    <n v="-2.1876519202721489E-3"/>
  </r>
  <r>
    <x v="13"/>
    <n v="7.7341229504575004E-3"/>
  </r>
  <r>
    <x v="14"/>
    <n v="1.4893711053166392E-2"/>
  </r>
  <r>
    <x v="15"/>
    <n v="-2.2097494144057706E-5"/>
  </r>
  <r>
    <x v="16"/>
    <n v="1.0164847306315394E-3"/>
  </r>
  <r>
    <x v="17"/>
    <n v="8.1097803509082578E-3"/>
  </r>
  <r>
    <x v="18"/>
    <n v="1.663941309055561E-2"/>
  </r>
  <r>
    <x v="19"/>
    <n v="1.8053652715781965E-2"/>
  </r>
  <r>
    <x v="20"/>
    <n v="2.4351438546868831E-2"/>
  </r>
  <r>
    <x v="21"/>
    <n v="1.2816546603615198E-2"/>
  </r>
  <r>
    <x v="22"/>
    <n v="-6.8502231846923056E-4"/>
  </r>
  <r>
    <x v="23"/>
    <n v="0"/>
  </r>
  <r>
    <x v="24"/>
    <n v="-1.2094653812445233E-2"/>
  </r>
  <r>
    <x v="25"/>
    <n v="-2.5547765118317245E-2"/>
  </r>
  <r>
    <x v="26"/>
    <n v="-3.6283961437335699E-2"/>
  </r>
  <r>
    <x v="27"/>
    <n v="-2.6095530236634468E-2"/>
  </r>
  <r>
    <x v="28"/>
    <n v="-1.8645924627519683E-2"/>
  </r>
  <r>
    <x v="29"/>
    <n v="-1.439526730937768E-2"/>
  </r>
  <r>
    <x v="30"/>
    <n v="-1.9763365468887018E-2"/>
  </r>
  <r>
    <x v="31"/>
    <n v="-2.245836985100802E-2"/>
  </r>
  <r>
    <x v="32"/>
    <n v="-2.5109553023663578E-2"/>
  </r>
  <r>
    <x v="33"/>
    <n v="-1.7287467134092904E-2"/>
  </r>
  <r>
    <x v="34"/>
    <n v="-9.6844872918492309E-3"/>
  </r>
  <r>
    <x v="35"/>
    <n v="0"/>
  </r>
  <r>
    <x v="36"/>
    <n v="-6.4306047635626196E-2"/>
  </r>
  <r>
    <x v="37"/>
    <n v="-5.6380429662700293E-2"/>
  </r>
  <r>
    <x v="38"/>
    <n v="-4.8311454258739617E-2"/>
  </r>
  <r>
    <x v="39"/>
    <n v="-4.1348379037047578E-2"/>
  </r>
  <r>
    <x v="40"/>
    <n v="-3.2808372073972358E-2"/>
  </r>
  <r>
    <x v="41"/>
    <n v="-3.0330336480370312E-2"/>
  </r>
  <r>
    <x v="42"/>
    <n v="-2.3449179790698382E-2"/>
  </r>
  <r>
    <x v="43"/>
    <n v="-1.2594974298060779E-2"/>
  </r>
  <r>
    <x v="44"/>
    <n v="-5.427102746318746E-3"/>
  </r>
  <r>
    <x v="45"/>
    <n v="-8.0894550369657869E-3"/>
  </r>
  <r>
    <x v="46"/>
    <n v="4.7922341231645404E-3"/>
  </r>
  <r>
    <x v="47"/>
    <n v="0"/>
  </r>
  <r>
    <x v="48"/>
    <n v="2.7661042463777319E-2"/>
  </r>
  <r>
    <x v="49"/>
    <n v="3.9243973321624992E-2"/>
  </r>
  <r>
    <x v="50"/>
    <n v="3.7864057371051141E-2"/>
  </r>
  <r>
    <x v="51"/>
    <n v="4.0289364193271782E-2"/>
  </r>
  <r>
    <x v="52"/>
    <n v="3.1048108887913317E-2"/>
  </r>
  <r>
    <x v="53"/>
    <n v="2.6803821949026529E-2"/>
  </r>
  <r>
    <x v="54"/>
    <n v="1.3360095339647327E-2"/>
  </r>
  <r>
    <x v="55"/>
    <n v="1.0265738359572341E-2"/>
  </r>
  <r>
    <x v="56"/>
    <n v="1.8817035689642214E-3"/>
  </r>
  <r>
    <x v="57"/>
    <n v="2.5089380919525173E-3"/>
  </r>
  <r>
    <x v="58"/>
    <n v="-1.1039327604591365E-2"/>
  </r>
  <r>
    <x v="59"/>
    <n v="0"/>
  </r>
  <r>
    <x v="60"/>
    <n v="3.6668029523788892E-2"/>
  </r>
  <r>
    <x v="61"/>
    <n v="2.1561834262227908E-2"/>
  </r>
  <r>
    <x v="62"/>
    <n v="1.517075165156756E-2"/>
  </r>
  <r>
    <x v="63"/>
    <n v="2.4746616169224467E-3"/>
  </r>
  <r>
    <x v="64"/>
    <n v="-6.6708269673543263E-4"/>
  </r>
  <r>
    <x v="65"/>
    <n v="-2.840481160293673E-3"/>
  </r>
  <r>
    <x v="66"/>
    <n v="-3.4430074670225297E-3"/>
  </r>
  <r>
    <x v="67"/>
    <n v="-1.8290977168557987E-3"/>
  </r>
  <r>
    <x v="68"/>
    <n v="-1.8011232811861233E-2"/>
  </r>
  <r>
    <x v="69"/>
    <n v="-1.8871984678616949E-2"/>
  </r>
  <r>
    <x v="70"/>
    <n v="-6.003744270620448E-3"/>
  </r>
  <r>
    <x v="71"/>
    <n v="0"/>
  </r>
  <r>
    <x v="72"/>
    <n v="-0.1221687376394639"/>
  </r>
  <r>
    <x v="73"/>
    <n v="-0.10172021344079984"/>
  </r>
  <r>
    <x v="74"/>
    <n v="-8.6178588753311525E-2"/>
  </r>
  <r>
    <x v="75"/>
    <n v="-6.8099555953580082E-2"/>
  </r>
  <r>
    <x v="76"/>
    <n v="-6.3192656442404349E-2"/>
  </r>
  <r>
    <x v="77"/>
    <n v="-5.8640247770438969E-2"/>
  </r>
  <r>
    <x v="78"/>
    <n v="-3.8807418187245646E-2"/>
  </r>
  <r>
    <x v="79"/>
    <n v="-3.7352140005223911E-2"/>
  </r>
  <r>
    <x v="80"/>
    <n v="-1.8228292100451293E-2"/>
  </r>
  <r>
    <x v="81"/>
    <n v="-1.003768797343163E-2"/>
  </r>
  <r>
    <x v="82"/>
    <n v="9.1234747565207552E-3"/>
  </r>
  <r>
    <x v="83"/>
    <n v="0"/>
  </r>
  <r>
    <x v="84"/>
    <n v="8.4372855355052456E-2"/>
  </r>
  <r>
    <x v="85"/>
    <n v="8.0234952161802209E-2"/>
  </r>
  <r>
    <x v="86"/>
    <n v="7.1777481732671733E-2"/>
  </r>
  <r>
    <x v="87"/>
    <n v="5.8293972790763871E-2"/>
  </r>
  <r>
    <x v="88"/>
    <n v="6.0413386621452903E-2"/>
  </r>
  <r>
    <x v="89"/>
    <n v="4.7757458318194779E-2"/>
  </r>
  <r>
    <x v="90"/>
    <n v="4.2186427677526117E-2"/>
  </r>
  <r>
    <x v="91"/>
    <n v="2.9732348310524737E-2"/>
  </r>
  <r>
    <x v="92"/>
    <n v="2.5957773202535339E-2"/>
  </r>
  <r>
    <x v="93"/>
    <n v="2.3111703201324163E-2"/>
  </r>
  <r>
    <x v="94"/>
    <n v="-1.1202615962213724E-2"/>
  </r>
  <r>
    <x v="95"/>
    <n v="0"/>
  </r>
  <r>
    <x v="96"/>
    <n v="9.4143793754861482E-2"/>
  </r>
  <r>
    <x v="97"/>
    <n v="8.4076008445382655E-2"/>
  </r>
  <r>
    <x v="98"/>
    <n v="8.9543282586953765E-2"/>
  </r>
  <r>
    <x v="99"/>
    <n v="9.4032670296699594E-2"/>
  </r>
  <r>
    <x v="100"/>
    <n v="7.8364262695854947E-2"/>
  </r>
  <r>
    <x v="101"/>
    <n v="7.1785753972663402E-2"/>
  </r>
  <r>
    <x v="102"/>
    <n v="5.7050783420379947E-2"/>
  </r>
  <r>
    <x v="103"/>
    <n v="4.9605511723524787E-2"/>
  </r>
  <r>
    <x v="104"/>
    <n v="3.4337148572063603E-2"/>
  </r>
  <r>
    <x v="105"/>
    <n v="1.7024113790421014E-2"/>
  </r>
  <r>
    <x v="106"/>
    <n v="1.0578953217024178E-2"/>
  </r>
  <r>
    <x v="107"/>
    <n v="0"/>
  </r>
  <r>
    <x v="108"/>
    <n v="-5.4703602183847289E-2"/>
  </r>
  <r>
    <x v="109"/>
    <n v="-3.9107061669280019E-2"/>
  </r>
  <r>
    <x v="110"/>
    <n v="-5.0802290099426828E-2"/>
  </r>
  <r>
    <x v="111"/>
    <n v="-6.8992911852717609E-2"/>
  </r>
  <r>
    <x v="112"/>
    <n v="-8.0933410633922898E-2"/>
  </r>
  <r>
    <x v="113"/>
    <n v="-7.3739297437488416E-2"/>
  </r>
  <r>
    <x v="114"/>
    <n v="-7.7774751463696612E-2"/>
  </r>
  <r>
    <x v="115"/>
    <n v="-7.3200863708241304E-2"/>
  </r>
  <r>
    <x v="116"/>
    <n v="-5.8121194694256695E-2"/>
  </r>
  <r>
    <x v="117"/>
    <n v="-4.4141821329526265E-2"/>
  </r>
  <r>
    <x v="118"/>
    <n v="-1.3133885206135898E-2"/>
  </r>
  <r>
    <x v="119"/>
    <n v="0"/>
  </r>
  <r>
    <x v="120"/>
    <n v="-0.19424035065484602"/>
  </r>
  <r>
    <x v="121"/>
    <n v="-0.19238974308423662"/>
  </r>
  <r>
    <x v="122"/>
    <n v="-0.15255918289615478"/>
  </r>
  <r>
    <x v="123"/>
    <n v="-0.12470721205525237"/>
  </r>
  <r>
    <x v="124"/>
    <n v="-0.10303872478905518"/>
  </r>
  <r>
    <x v="125"/>
    <n v="-8.1033946302037196E-2"/>
  </r>
  <r>
    <x v="126"/>
    <n v="-6.3651076567777687E-2"/>
  </r>
  <r>
    <x v="127"/>
    <n v="-3.9001399481112475E-2"/>
  </r>
  <r>
    <x v="128"/>
    <n v="-2.543575362426731E-2"/>
  </r>
  <r>
    <x v="129"/>
    <n v="-5.611000578702674E-3"/>
  </r>
  <r>
    <x v="130"/>
    <n v="-5.8711820217306476E-3"/>
  </r>
  <r>
    <x v="131"/>
    <n v="0"/>
  </r>
  <r>
    <x v="132"/>
    <n v="0.17883992652118241"/>
  </r>
  <r>
    <x v="133"/>
    <n v="0.18708787677878136"/>
  </r>
  <r>
    <x v="134"/>
    <n v="0.19314815511428551"/>
  </r>
  <r>
    <x v="135"/>
    <n v="0.17755663339116978"/>
  </r>
  <r>
    <x v="136"/>
    <n v="0.1735539343612218"/>
  </r>
  <r>
    <x v="137"/>
    <n v="0.15660780367613536"/>
  </r>
  <r>
    <x v="138"/>
    <n v="0.1355678699450007"/>
  </r>
  <r>
    <x v="139"/>
    <n v="0.11997791560280691"/>
  </r>
  <r>
    <x v="140"/>
    <n v="0.10056649064978918"/>
  </r>
  <r>
    <x v="141"/>
    <n v="7.1463557609869666E-2"/>
  </r>
  <r>
    <x v="142"/>
    <n v="1.8091298371334386E-2"/>
  </r>
  <r>
    <x v="143"/>
    <n v="0"/>
  </r>
  <r>
    <x v="144"/>
    <n v="5.5395408174676586E-3"/>
  </r>
  <r>
    <x v="145"/>
    <n v="9.0352681348309094E-3"/>
  </r>
  <r>
    <x v="146"/>
    <n v="-3.3193602989998294E-2"/>
  </r>
  <r>
    <x v="147"/>
    <n v="-3.012654067640208E-2"/>
  </r>
  <r>
    <x v="148"/>
    <n v="-2.3530149753403506E-2"/>
  </r>
  <r>
    <x v="149"/>
    <n v="-3.9946866217251298E-2"/>
  </r>
  <r>
    <x v="150"/>
    <n v="-3.70935399328991E-2"/>
  </r>
  <r>
    <x v="151"/>
    <n v="-3.7958027612110423E-2"/>
  </r>
  <r>
    <x v="152"/>
    <n v="-4.0220706806160522E-2"/>
  </r>
  <r>
    <x v="153"/>
    <n v="-3.9304962244773201E-2"/>
  </r>
  <r>
    <x v="154"/>
    <n v="-4.0989798627855123E-3"/>
  </r>
  <r>
    <x v="155"/>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6E16C7-8A6B-4643-B2FF-13F48DA1988C}" name="PivotTable4" cacheId="3" dataOnRows="1" applyNumberFormats="0" applyBorderFormats="0" applyFontFormats="0" applyPatternFormats="0" applyAlignmentFormats="0" applyWidthHeightFormats="1" dataCaption="Data" updatedVersion="8" showMemberPropertyTips="0" useAutoFormatting="1" itemPrintTitles="1" createdVersion="1" indent="0" compact="0" compactData="0" gridDropZones="1">
  <location ref="A3:O17" firstHeaderRow="1" firstDataRow="2" firstDataCol="1"/>
  <pivotFields count="5">
    <pivotField compact="0" numFmtId="17" outline="0" showAll="0" includeNewItemsInFilter="1">
      <items count="1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t="default"/>
      </items>
    </pivotField>
    <pivotField dataField="1" compact="0" numFmtId="9" outline="0" showAll="0" includeNewItemsInFilter="1"/>
    <pivotField axis="axisRow" compact="0" outline="0" showAll="0" includeNewItemsInFilter="1">
      <items count="15">
        <item sd="0" x="0"/>
        <item sd="0" x="1"/>
        <item sd="0" x="2"/>
        <item sd="0" x="3"/>
        <item sd="0" x="4"/>
        <item sd="0" x="5"/>
        <item sd="0" x="6"/>
        <item sd="0" x="7"/>
        <item sd="0" x="8"/>
        <item sd="0" x="9"/>
        <item sd="0" x="10"/>
        <item sd="0" x="11"/>
        <item sd="0" x="12"/>
        <item sd="0" x="13"/>
        <item t="default"/>
      </items>
    </pivotField>
    <pivotField compact="0" outline="0" showAll="0" includeNewItemsInFilter="1">
      <items count="7">
        <item sd="0" x="0"/>
        <item sd="0" x="1"/>
        <item sd="0" x="2"/>
        <item sd="0" x="3"/>
        <item sd="0" x="4"/>
        <item sd="0" x="5"/>
        <item t="default"/>
      </items>
    </pivotField>
    <pivotField axis="axisCol" compact="0" outline="0" showAll="0" includeNewItemsInFilter="1">
      <items count="16">
        <item sd="0" x="0"/>
        <item sd="0" x="1"/>
        <item sd="0" x="2"/>
        <item sd="0" x="3"/>
        <item sd="0" x="4"/>
        <item sd="0" x="5"/>
        <item sd="0" x="6"/>
        <item sd="0" x="7"/>
        <item sd="0" x="8"/>
        <item sd="0" x="9"/>
        <item sd="0" x="10"/>
        <item sd="0" x="11"/>
        <item sd="0" x="12"/>
        <item sd="0" x="13"/>
        <item sd="0" x="14"/>
        <item t="default"/>
      </items>
    </pivotField>
  </pivotFields>
  <rowFields count="1">
    <field x="2"/>
  </rowFields>
  <rowItems count="13">
    <i>
      <x v="1"/>
    </i>
    <i>
      <x v="2"/>
    </i>
    <i>
      <x v="3"/>
    </i>
    <i>
      <x v="4"/>
    </i>
    <i>
      <x v="5"/>
    </i>
    <i>
      <x v="6"/>
    </i>
    <i>
      <x v="7"/>
    </i>
    <i>
      <x v="8"/>
    </i>
    <i>
      <x v="9"/>
    </i>
    <i>
      <x v="10"/>
    </i>
    <i>
      <x v="11"/>
    </i>
    <i>
      <x v="12"/>
    </i>
    <i t="grand">
      <x/>
    </i>
  </rowItems>
  <colFields count="1">
    <field x="4"/>
  </colFields>
  <colItems count="14">
    <i>
      <x v="1"/>
    </i>
    <i>
      <x v="2"/>
    </i>
    <i>
      <x v="3"/>
    </i>
    <i>
      <x v="4"/>
    </i>
    <i>
      <x v="5"/>
    </i>
    <i>
      <x v="6"/>
    </i>
    <i>
      <x v="7"/>
    </i>
    <i>
      <x v="8"/>
    </i>
    <i>
      <x v="9"/>
    </i>
    <i>
      <x v="10"/>
    </i>
    <i>
      <x v="11"/>
    </i>
    <i>
      <x v="12"/>
    </i>
    <i>
      <x v="13"/>
    </i>
    <i t="grand">
      <x/>
    </i>
  </colItems>
  <dataFields count="1">
    <dataField name="Sum of Oran" fld="1"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3DDA1D-A2EB-0944-8B47-0FDF6173D53E}"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O88" firstHeaderRow="1" firstDataRow="2" firstDataCol="1"/>
  <pivotFields count="6">
    <pivotField axis="axisRow" showAll="0">
      <items count="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t="default"/>
      </items>
    </pivotField>
    <pivotField axis="axisCol" showAll="0">
      <items count="14">
        <item x="0"/>
        <item x="1"/>
        <item x="2"/>
        <item x="3"/>
        <item x="4"/>
        <item x="5"/>
        <item x="6"/>
        <item x="7"/>
        <item x="8"/>
        <item x="9"/>
        <item x="10"/>
        <item x="11"/>
        <item x="12"/>
        <item t="default"/>
      </items>
    </pivotField>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10">
        <item sd="0" x="0"/>
        <item sd="0" x="1"/>
        <item sd="0" x="2"/>
        <item sd="0" x="3"/>
        <item sd="0" x="4"/>
        <item sd="0" x="5"/>
        <item sd="0" x="6"/>
        <item sd="0" x="7"/>
        <item sd="0" x="8"/>
        <item t="default"/>
      </items>
    </pivotField>
  </pivotFields>
  <rowFields count="1">
    <field x="0"/>
  </rowFields>
  <rowItems count="8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t="grand">
      <x/>
    </i>
  </rowItems>
  <colFields count="1">
    <field x="1"/>
  </colFields>
  <colItems count="14">
    <i>
      <x/>
    </i>
    <i>
      <x v="1"/>
    </i>
    <i>
      <x v="2"/>
    </i>
    <i>
      <x v="3"/>
    </i>
    <i>
      <x v="4"/>
    </i>
    <i>
      <x v="5"/>
    </i>
    <i>
      <x v="6"/>
    </i>
    <i>
      <x v="7"/>
    </i>
    <i>
      <x v="8"/>
    </i>
    <i>
      <x v="9"/>
    </i>
    <i>
      <x v="10"/>
    </i>
    <i>
      <x v="11"/>
    </i>
    <i>
      <x v="12"/>
    </i>
    <i t="grand">
      <x/>
    </i>
  </colItems>
  <dataFields count="1">
    <dataField name="Sum of generation_twh"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0B4E7B-E9FE-B042-803B-AA2CA6951B29}"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17" firstHeaderRow="1" firstDataRow="2" firstDataCol="1"/>
  <pivotFields count="5">
    <pivotField axis="axisRow" numFmtId="17" showAll="0">
      <items count="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t="default"/>
      </items>
    </pivotField>
    <pivotField dataField="1" numFmtId="9"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9">
        <item sd="0" x="0"/>
        <item sd="0" x="1"/>
        <item sd="0" x="2"/>
        <item sd="0" x="3"/>
        <item sd="0" x="4"/>
        <item sd="0" x="5"/>
        <item sd="0" x="6"/>
        <item sd="0" x="7"/>
        <item t="default"/>
      </items>
    </pivotField>
  </pivotFields>
  <rowFields count="2">
    <field x="2"/>
    <field x="0"/>
  </rowFields>
  <rowItems count="13">
    <i>
      <x v="1"/>
    </i>
    <i>
      <x v="2"/>
    </i>
    <i>
      <x v="3"/>
    </i>
    <i>
      <x v="4"/>
    </i>
    <i>
      <x v="5"/>
    </i>
    <i>
      <x v="6"/>
    </i>
    <i>
      <x v="7"/>
    </i>
    <i>
      <x v="8"/>
    </i>
    <i>
      <x v="9"/>
    </i>
    <i>
      <x v="10"/>
    </i>
    <i>
      <x v="11"/>
    </i>
    <i>
      <x v="12"/>
    </i>
    <i t="grand">
      <x/>
    </i>
  </rowItems>
  <colFields count="1">
    <field x="4"/>
  </colFields>
  <colItems count="7">
    <i>
      <x v="1"/>
    </i>
    <i>
      <x v="2"/>
    </i>
    <i>
      <x v="3"/>
    </i>
    <i>
      <x v="4"/>
    </i>
    <i>
      <x v="5"/>
    </i>
    <i>
      <x v="6"/>
    </i>
    <i t="grand">
      <x/>
    </i>
  </colItems>
  <dataFields count="1">
    <dataField name="Sum of oran" fld="1" baseField="0" baseItem="0"/>
  </dataFields>
  <formats count="12">
    <format dxfId="11">
      <pivotArea collapsedLevelsAreSubtotals="1" fieldPosition="0">
        <references count="1">
          <reference field="2" count="1">
            <x v="1"/>
          </reference>
        </references>
      </pivotArea>
    </format>
    <format dxfId="10">
      <pivotArea collapsedLevelsAreSubtotals="1" fieldPosition="0">
        <references count="1">
          <reference field="2" count="1">
            <x v="2"/>
          </reference>
        </references>
      </pivotArea>
    </format>
    <format dxfId="9">
      <pivotArea collapsedLevelsAreSubtotals="1" fieldPosition="0">
        <references count="1">
          <reference field="2" count="1">
            <x v="3"/>
          </reference>
        </references>
      </pivotArea>
    </format>
    <format dxfId="8">
      <pivotArea collapsedLevelsAreSubtotals="1" fieldPosition="0">
        <references count="1">
          <reference field="2" count="1">
            <x v="4"/>
          </reference>
        </references>
      </pivotArea>
    </format>
    <format dxfId="7">
      <pivotArea collapsedLevelsAreSubtotals="1" fieldPosition="0">
        <references count="1">
          <reference field="2" count="1">
            <x v="5"/>
          </reference>
        </references>
      </pivotArea>
    </format>
    <format dxfId="6">
      <pivotArea collapsedLevelsAreSubtotals="1" fieldPosition="0">
        <references count="1">
          <reference field="2" count="1">
            <x v="6"/>
          </reference>
        </references>
      </pivotArea>
    </format>
    <format dxfId="5">
      <pivotArea collapsedLevelsAreSubtotals="1" fieldPosition="0">
        <references count="1">
          <reference field="2" count="1">
            <x v="7"/>
          </reference>
        </references>
      </pivotArea>
    </format>
    <format dxfId="4">
      <pivotArea collapsedLevelsAreSubtotals="1" fieldPosition="0">
        <references count="1">
          <reference field="2" count="1">
            <x v="8"/>
          </reference>
        </references>
      </pivotArea>
    </format>
    <format dxfId="3">
      <pivotArea collapsedLevelsAreSubtotals="1" fieldPosition="0">
        <references count="1">
          <reference field="2" count="1">
            <x v="9"/>
          </reference>
        </references>
      </pivotArea>
    </format>
    <format dxfId="2">
      <pivotArea collapsedLevelsAreSubtotals="1" fieldPosition="0">
        <references count="1">
          <reference field="2" count="1">
            <x v="10"/>
          </reference>
        </references>
      </pivotArea>
    </format>
    <format dxfId="1">
      <pivotArea collapsedLevelsAreSubtotals="1" fieldPosition="0">
        <references count="1">
          <reference field="2" count="1">
            <x v="11"/>
          </reference>
        </references>
      </pivotArea>
    </format>
    <format dxfId="0">
      <pivotArea collapsedLevelsAreSubtotals="1" fieldPosition="0">
        <references count="1">
          <reference field="2" count="1">
            <x v="1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98F35-0307-814D-A584-CA9978C46710}">
  <dimension ref="A1:V178"/>
  <sheetViews>
    <sheetView workbookViewId="0">
      <selection activeCell="F43" sqref="F43"/>
    </sheetView>
  </sheetViews>
  <sheetFormatPr baseColWidth="10" defaultRowHeight="13" x14ac:dyDescent="0.15"/>
  <cols>
    <col min="1" max="256" width="8.83203125" style="11" customWidth="1"/>
    <col min="257" max="16384" width="10.83203125" style="11"/>
  </cols>
  <sheetData>
    <row r="1" spans="1:22" x14ac:dyDescent="0.15">
      <c r="A1" s="11" t="s">
        <v>89</v>
      </c>
      <c r="U1" s="11" t="s">
        <v>89</v>
      </c>
    </row>
    <row r="2" spans="1:22" x14ac:dyDescent="0.15">
      <c r="A2" s="11" t="s">
        <v>88</v>
      </c>
      <c r="U2" s="11" t="s">
        <v>88</v>
      </c>
    </row>
    <row r="4" spans="1:22" x14ac:dyDescent="0.15">
      <c r="A4" s="11" t="s">
        <v>87</v>
      </c>
      <c r="G4" s="11" t="s">
        <v>86</v>
      </c>
      <c r="H4" s="11" t="s">
        <v>85</v>
      </c>
      <c r="I4" s="11" t="s">
        <v>84</v>
      </c>
      <c r="J4" s="11" t="s">
        <v>83</v>
      </c>
      <c r="U4" s="11" t="s">
        <v>41</v>
      </c>
      <c r="V4" s="11" t="s">
        <v>82</v>
      </c>
    </row>
    <row r="5" spans="1:22" x14ac:dyDescent="0.15">
      <c r="U5" s="36">
        <v>40544</v>
      </c>
      <c r="V5" s="33">
        <v>-0.12920179813477084</v>
      </c>
    </row>
    <row r="6" spans="1:22" x14ac:dyDescent="0.15">
      <c r="A6" s="11" t="s">
        <v>81</v>
      </c>
      <c r="B6" s="11" t="s">
        <v>72</v>
      </c>
      <c r="G6" s="11" t="s">
        <v>80</v>
      </c>
      <c r="H6" s="11" t="s">
        <v>79</v>
      </c>
      <c r="I6" s="11" t="s">
        <v>77</v>
      </c>
      <c r="J6" s="11" t="s">
        <v>76</v>
      </c>
      <c r="K6" s="11" t="s">
        <v>78</v>
      </c>
      <c r="L6" s="11" t="s">
        <v>77</v>
      </c>
      <c r="M6" s="11" t="s">
        <v>76</v>
      </c>
      <c r="N6" s="11" t="s">
        <v>75</v>
      </c>
      <c r="O6" s="11" t="s">
        <v>74</v>
      </c>
      <c r="P6" s="11" t="s">
        <v>73</v>
      </c>
      <c r="Q6" s="11" t="s">
        <v>72</v>
      </c>
      <c r="R6" s="11" t="s">
        <v>71</v>
      </c>
      <c r="S6" s="11" t="s">
        <v>70</v>
      </c>
      <c r="U6" s="36">
        <v>40575</v>
      </c>
      <c r="V6" s="33">
        <v>-0.10558450562476263</v>
      </c>
    </row>
    <row r="7" spans="1:22" x14ac:dyDescent="0.15">
      <c r="A7" s="11" t="s">
        <v>69</v>
      </c>
      <c r="U7" s="36">
        <v>40603</v>
      </c>
      <c r="V7" s="33">
        <v>-8.6261266298392147E-2</v>
      </c>
    </row>
    <row r="8" spans="1:22" x14ac:dyDescent="0.15">
      <c r="A8" s="36">
        <v>40179</v>
      </c>
      <c r="B8" s="34">
        <v>3985</v>
      </c>
      <c r="C8" s="34">
        <f t="shared" ref="C8:C39" si="0">B8/1000</f>
        <v>3.9849999999999999</v>
      </c>
      <c r="D8" s="34"/>
      <c r="E8" s="34"/>
      <c r="F8" s="34"/>
      <c r="G8" s="34">
        <v>0</v>
      </c>
      <c r="H8" s="34">
        <v>3641</v>
      </c>
      <c r="I8" s="34">
        <v>904</v>
      </c>
      <c r="J8" s="34">
        <v>2737</v>
      </c>
      <c r="K8" s="34">
        <v>75</v>
      </c>
      <c r="L8" s="34">
        <v>0</v>
      </c>
      <c r="M8" s="34">
        <v>75</v>
      </c>
      <c r="N8" s="34">
        <v>-366</v>
      </c>
      <c r="O8" s="34">
        <v>3985</v>
      </c>
      <c r="P8" s="35">
        <v>0</v>
      </c>
      <c r="Q8" s="34">
        <v>3985</v>
      </c>
      <c r="R8" s="11">
        <v>0</v>
      </c>
      <c r="S8" s="34">
        <v>1746</v>
      </c>
      <c r="U8" s="36">
        <v>40634</v>
      </c>
      <c r="V8" s="33">
        <v>-7.2372688032563359E-2</v>
      </c>
    </row>
    <row r="9" spans="1:22" x14ac:dyDescent="0.15">
      <c r="A9" s="36">
        <v>40210</v>
      </c>
      <c r="B9" s="34">
        <v>3286</v>
      </c>
      <c r="C9" s="34">
        <f t="shared" si="0"/>
        <v>3.286</v>
      </c>
      <c r="D9" s="34"/>
      <c r="E9" s="34"/>
      <c r="F9" s="34"/>
      <c r="G9" s="34">
        <v>0</v>
      </c>
      <c r="H9" s="34">
        <v>3046</v>
      </c>
      <c r="I9" s="34">
        <v>744</v>
      </c>
      <c r="J9" s="34">
        <v>2302</v>
      </c>
      <c r="K9" s="34">
        <v>69</v>
      </c>
      <c r="L9" s="34">
        <v>0</v>
      </c>
      <c r="M9" s="34">
        <v>69</v>
      </c>
      <c r="N9" s="34">
        <v>-259</v>
      </c>
      <c r="O9" s="34">
        <v>3286</v>
      </c>
      <c r="P9" s="35">
        <v>0</v>
      </c>
      <c r="Q9" s="34">
        <v>3286</v>
      </c>
      <c r="R9" s="11">
        <v>0</v>
      </c>
      <c r="S9" s="34">
        <v>1487</v>
      </c>
      <c r="U9" s="36">
        <v>40664</v>
      </c>
      <c r="V9" s="33">
        <v>-7.0180931720081552E-2</v>
      </c>
    </row>
    <row r="10" spans="1:22" x14ac:dyDescent="0.15">
      <c r="A10" s="36">
        <v>40238</v>
      </c>
      <c r="B10" s="34">
        <v>3441</v>
      </c>
      <c r="C10" s="34">
        <f t="shared" si="0"/>
        <v>3.4409999999999998</v>
      </c>
      <c r="D10" s="34"/>
      <c r="E10" s="34"/>
      <c r="F10" s="34"/>
      <c r="G10" s="34">
        <v>0</v>
      </c>
      <c r="H10" s="34">
        <v>3278</v>
      </c>
      <c r="I10" s="34">
        <v>902</v>
      </c>
      <c r="J10" s="34">
        <v>2376</v>
      </c>
      <c r="K10" s="34">
        <v>53</v>
      </c>
      <c r="L10" s="34">
        <v>0</v>
      </c>
      <c r="M10" s="34">
        <v>53</v>
      </c>
      <c r="N10" s="34">
        <v>-157</v>
      </c>
      <c r="O10" s="34">
        <v>3441</v>
      </c>
      <c r="P10" s="35">
        <v>0</v>
      </c>
      <c r="Q10" s="34">
        <v>3441</v>
      </c>
      <c r="R10" s="11">
        <v>0</v>
      </c>
      <c r="S10" s="34">
        <v>1330</v>
      </c>
      <c r="U10" s="36">
        <v>40695</v>
      </c>
      <c r="V10" s="33">
        <v>-6.9755999373784072E-2</v>
      </c>
    </row>
    <row r="11" spans="1:22" x14ac:dyDescent="0.15">
      <c r="A11" s="36">
        <v>40269</v>
      </c>
      <c r="B11" s="34">
        <v>2930</v>
      </c>
      <c r="C11" s="34">
        <f t="shared" si="0"/>
        <v>2.93</v>
      </c>
      <c r="D11" s="34"/>
      <c r="E11" s="34"/>
      <c r="F11" s="34"/>
      <c r="G11" s="34">
        <v>0</v>
      </c>
      <c r="H11" s="34">
        <v>2912</v>
      </c>
      <c r="I11" s="34">
        <v>573</v>
      </c>
      <c r="J11" s="34">
        <v>2339</v>
      </c>
      <c r="K11" s="34">
        <v>42</v>
      </c>
      <c r="L11" s="34">
        <v>0</v>
      </c>
      <c r="M11" s="34">
        <v>42</v>
      </c>
      <c r="N11" s="34">
        <v>-6</v>
      </c>
      <c r="O11" s="34">
        <v>2930</v>
      </c>
      <c r="P11" s="35">
        <v>0</v>
      </c>
      <c r="Q11" s="34">
        <v>2930</v>
      </c>
      <c r="R11" s="11">
        <v>0</v>
      </c>
      <c r="S11" s="34">
        <v>1324</v>
      </c>
      <c r="U11" s="36">
        <v>40725</v>
      </c>
      <c r="V11" s="33">
        <v>-6.4321338313242382E-2</v>
      </c>
    </row>
    <row r="12" spans="1:22" x14ac:dyDescent="0.15">
      <c r="A12" s="36">
        <v>40299</v>
      </c>
      <c r="B12" s="34">
        <v>2566</v>
      </c>
      <c r="C12" s="34">
        <f t="shared" si="0"/>
        <v>2.5659999999999998</v>
      </c>
      <c r="D12" s="34"/>
      <c r="E12" s="34"/>
      <c r="F12" s="34"/>
      <c r="G12" s="34">
        <v>0</v>
      </c>
      <c r="H12" s="34">
        <v>2502</v>
      </c>
      <c r="I12" s="34">
        <v>583</v>
      </c>
      <c r="J12" s="34">
        <v>1919</v>
      </c>
      <c r="K12" s="34">
        <v>37</v>
      </c>
      <c r="L12" s="34">
        <v>0</v>
      </c>
      <c r="M12" s="34">
        <v>37</v>
      </c>
      <c r="N12" s="34">
        <v>-47</v>
      </c>
      <c r="O12" s="34">
        <v>2566</v>
      </c>
      <c r="P12" s="35">
        <v>0</v>
      </c>
      <c r="Q12" s="34">
        <v>2566</v>
      </c>
      <c r="R12" s="11">
        <v>0</v>
      </c>
      <c r="S12" s="34">
        <v>1277</v>
      </c>
      <c r="U12" s="36">
        <v>40756</v>
      </c>
      <c r="V12" s="33">
        <v>-6.2397960324737878E-2</v>
      </c>
    </row>
    <row r="13" spans="1:22" x14ac:dyDescent="0.15">
      <c r="A13" s="36">
        <v>40330</v>
      </c>
      <c r="B13" s="34">
        <v>2479</v>
      </c>
      <c r="C13" s="34">
        <f t="shared" si="0"/>
        <v>2.4790000000000001</v>
      </c>
      <c r="D13" s="34"/>
      <c r="E13" s="34"/>
      <c r="F13" s="34"/>
      <c r="G13" s="34">
        <v>0</v>
      </c>
      <c r="H13" s="34">
        <v>2788</v>
      </c>
      <c r="I13" s="34">
        <v>489</v>
      </c>
      <c r="J13" s="34">
        <v>2299</v>
      </c>
      <c r="K13" s="34">
        <v>32</v>
      </c>
      <c r="L13" s="34">
        <v>0</v>
      </c>
      <c r="M13" s="34">
        <v>32</v>
      </c>
      <c r="N13" s="34">
        <v>334</v>
      </c>
      <c r="O13" s="34">
        <v>2479</v>
      </c>
      <c r="P13" s="35">
        <v>0</v>
      </c>
      <c r="Q13" s="34">
        <v>2479</v>
      </c>
      <c r="R13" s="11">
        <v>0</v>
      </c>
      <c r="S13" s="34">
        <v>1611</v>
      </c>
      <c r="U13" s="36">
        <v>40787</v>
      </c>
      <c r="V13" s="33">
        <v>-5.5039921275691794E-2</v>
      </c>
    </row>
    <row r="14" spans="1:22" x14ac:dyDescent="0.15">
      <c r="A14" s="36">
        <v>40360</v>
      </c>
      <c r="B14" s="34">
        <v>2826</v>
      </c>
      <c r="C14" s="34">
        <f t="shared" si="0"/>
        <v>2.8260000000000001</v>
      </c>
      <c r="D14" s="34"/>
      <c r="E14" s="34"/>
      <c r="F14" s="34"/>
      <c r="G14" s="34">
        <v>0</v>
      </c>
      <c r="H14" s="34">
        <v>2798</v>
      </c>
      <c r="I14" s="34">
        <v>419</v>
      </c>
      <c r="J14" s="34">
        <v>2379</v>
      </c>
      <c r="K14" s="34">
        <v>69</v>
      </c>
      <c r="L14" s="34">
        <v>0</v>
      </c>
      <c r="M14" s="34">
        <v>69</v>
      </c>
      <c r="N14" s="34">
        <v>-39</v>
      </c>
      <c r="O14" s="34">
        <v>2826</v>
      </c>
      <c r="P14" s="35">
        <v>0</v>
      </c>
      <c r="Q14" s="34">
        <v>2826</v>
      </c>
      <c r="R14" s="11">
        <v>0</v>
      </c>
      <c r="S14" s="34">
        <v>1572</v>
      </c>
      <c r="U14" s="36">
        <v>40817</v>
      </c>
      <c r="V14" s="33">
        <v>-4.8375192896920383E-2</v>
      </c>
    </row>
    <row r="15" spans="1:22" x14ac:dyDescent="0.15">
      <c r="A15" s="36">
        <v>40391</v>
      </c>
      <c r="B15" s="34">
        <v>3002</v>
      </c>
      <c r="C15" s="34">
        <f t="shared" si="0"/>
        <v>3.0019999999999998</v>
      </c>
      <c r="D15" s="34"/>
      <c r="E15" s="34"/>
      <c r="F15" s="34"/>
      <c r="G15" s="34">
        <v>0</v>
      </c>
      <c r="H15" s="34">
        <v>3142</v>
      </c>
      <c r="I15" s="34">
        <v>667</v>
      </c>
      <c r="J15" s="34">
        <v>2475</v>
      </c>
      <c r="K15" s="34">
        <v>75</v>
      </c>
      <c r="L15" s="34">
        <v>0</v>
      </c>
      <c r="M15" s="34">
        <v>75</v>
      </c>
      <c r="N15" s="34">
        <v>123</v>
      </c>
      <c r="O15" s="34">
        <v>3002</v>
      </c>
      <c r="P15" s="35">
        <v>0</v>
      </c>
      <c r="Q15" s="34">
        <v>3002</v>
      </c>
      <c r="R15" s="11">
        <v>0</v>
      </c>
      <c r="S15" s="34">
        <v>1695</v>
      </c>
      <c r="U15" s="36">
        <v>40848</v>
      </c>
      <c r="V15" s="33">
        <v>-1.4939726701406864E-2</v>
      </c>
    </row>
    <row r="16" spans="1:22" x14ac:dyDescent="0.15">
      <c r="A16" s="36">
        <v>40422</v>
      </c>
      <c r="B16" s="34">
        <v>2743</v>
      </c>
      <c r="C16" s="34">
        <f t="shared" si="0"/>
        <v>2.7429999999999999</v>
      </c>
      <c r="D16" s="34"/>
      <c r="E16" s="34"/>
      <c r="F16" s="34"/>
      <c r="G16" s="34">
        <v>0</v>
      </c>
      <c r="H16" s="34">
        <v>2526</v>
      </c>
      <c r="I16" s="34">
        <v>509</v>
      </c>
      <c r="J16" s="34">
        <v>2017</v>
      </c>
      <c r="K16" s="34">
        <v>72</v>
      </c>
      <c r="L16" s="34">
        <v>0</v>
      </c>
      <c r="M16" s="34">
        <v>72</v>
      </c>
      <c r="N16" s="34">
        <v>-239</v>
      </c>
      <c r="O16" s="34">
        <v>2743</v>
      </c>
      <c r="P16" s="35">
        <v>0</v>
      </c>
      <c r="Q16" s="34">
        <v>2743</v>
      </c>
      <c r="R16" s="11">
        <v>0</v>
      </c>
      <c r="S16" s="34">
        <v>1456</v>
      </c>
      <c r="U16" s="36">
        <v>40878</v>
      </c>
      <c r="V16" s="33">
        <v>0</v>
      </c>
    </row>
    <row r="17" spans="1:22" x14ac:dyDescent="0.15">
      <c r="A17" s="36">
        <v>40452</v>
      </c>
      <c r="B17" s="34">
        <v>3386</v>
      </c>
      <c r="C17" s="34">
        <f t="shared" si="0"/>
        <v>3.3860000000000001</v>
      </c>
      <c r="D17" s="34"/>
      <c r="E17" s="34"/>
      <c r="F17" s="34"/>
      <c r="G17" s="34">
        <v>0</v>
      </c>
      <c r="H17" s="34">
        <v>3717</v>
      </c>
      <c r="I17" s="34">
        <v>774</v>
      </c>
      <c r="J17" s="34">
        <v>2943</v>
      </c>
      <c r="K17" s="34">
        <v>35</v>
      </c>
      <c r="L17" s="34">
        <v>0</v>
      </c>
      <c r="M17" s="34">
        <v>35</v>
      </c>
      <c r="N17" s="34">
        <v>359</v>
      </c>
      <c r="O17" s="34">
        <v>3386</v>
      </c>
      <c r="P17" s="35">
        <v>0</v>
      </c>
      <c r="Q17" s="34">
        <v>3386</v>
      </c>
      <c r="R17" s="11">
        <v>0</v>
      </c>
      <c r="S17" s="34">
        <v>1815</v>
      </c>
      <c r="U17" s="36">
        <v>40909</v>
      </c>
      <c r="V17" s="33">
        <v>-2.1876519202721489E-3</v>
      </c>
    </row>
    <row r="18" spans="1:22" x14ac:dyDescent="0.15">
      <c r="A18" s="36">
        <v>40483</v>
      </c>
      <c r="B18" s="34">
        <v>3071</v>
      </c>
      <c r="C18" s="34">
        <f t="shared" si="0"/>
        <v>3.0710000000000002</v>
      </c>
      <c r="D18" s="34"/>
      <c r="E18" s="34"/>
      <c r="F18" s="34"/>
      <c r="G18" s="34">
        <v>0</v>
      </c>
      <c r="H18" s="34">
        <v>3451</v>
      </c>
      <c r="I18" s="34">
        <v>756</v>
      </c>
      <c r="J18" s="34">
        <v>2695</v>
      </c>
      <c r="K18" s="34">
        <v>46</v>
      </c>
      <c r="L18" s="34">
        <v>0</v>
      </c>
      <c r="M18" s="34">
        <v>46</v>
      </c>
      <c r="N18" s="34">
        <v>388</v>
      </c>
      <c r="O18" s="34">
        <v>3071</v>
      </c>
      <c r="P18" s="35">
        <v>0</v>
      </c>
      <c r="Q18" s="34">
        <v>3071</v>
      </c>
      <c r="R18" s="11">
        <v>0</v>
      </c>
      <c r="S18" s="34">
        <v>2203</v>
      </c>
      <c r="U18" s="36">
        <v>40940</v>
      </c>
      <c r="V18" s="33">
        <v>7.7341229504575004E-3</v>
      </c>
    </row>
    <row r="19" spans="1:22" x14ac:dyDescent="0.15">
      <c r="A19" s="36">
        <v>40513</v>
      </c>
      <c r="B19" s="34">
        <v>4404</v>
      </c>
      <c r="C19" s="34">
        <f t="shared" si="0"/>
        <v>4.4039999999999999</v>
      </c>
      <c r="D19" s="34">
        <f t="shared" ref="D19:D50" si="1">SUM(C8:C19)</f>
        <v>38.119</v>
      </c>
      <c r="E19" s="33">
        <f t="shared" ref="E19:E31" si="2">D19/$D$31-1</f>
        <v>-0.14747388902556324</v>
      </c>
      <c r="F19" s="34"/>
      <c r="G19" s="34">
        <v>0</v>
      </c>
      <c r="H19" s="34">
        <v>4236</v>
      </c>
      <c r="I19" s="34">
        <v>855</v>
      </c>
      <c r="J19" s="34">
        <v>3381</v>
      </c>
      <c r="K19" s="34">
        <v>44</v>
      </c>
      <c r="L19" s="34">
        <v>0</v>
      </c>
      <c r="M19" s="34">
        <v>44</v>
      </c>
      <c r="N19" s="34">
        <v>-148</v>
      </c>
      <c r="O19" s="34">
        <v>4404</v>
      </c>
      <c r="P19" s="35">
        <v>0</v>
      </c>
      <c r="Q19" s="34">
        <v>4404</v>
      </c>
      <c r="R19" s="11">
        <v>0</v>
      </c>
      <c r="S19" s="34">
        <v>2055</v>
      </c>
      <c r="U19" s="36">
        <v>40969</v>
      </c>
      <c r="V19" s="33">
        <v>1.4893711053166392E-2</v>
      </c>
    </row>
    <row r="20" spans="1:22" x14ac:dyDescent="0.15">
      <c r="A20" s="36">
        <v>40544</v>
      </c>
      <c r="B20" s="34">
        <v>4802</v>
      </c>
      <c r="C20" s="34">
        <f t="shared" si="0"/>
        <v>4.8019999999999996</v>
      </c>
      <c r="D20" s="34">
        <f t="shared" si="1"/>
        <v>38.936</v>
      </c>
      <c r="E20" s="33">
        <f t="shared" si="2"/>
        <v>-0.12920179813477084</v>
      </c>
      <c r="F20" s="34"/>
      <c r="G20" s="34">
        <v>0</v>
      </c>
      <c r="H20" s="34">
        <v>4381</v>
      </c>
      <c r="I20" s="34">
        <v>825</v>
      </c>
      <c r="J20" s="34">
        <v>3556</v>
      </c>
      <c r="K20" s="34">
        <v>56</v>
      </c>
      <c r="L20" s="34">
        <v>0</v>
      </c>
      <c r="M20" s="34">
        <v>56</v>
      </c>
      <c r="N20" s="34">
        <v>-414</v>
      </c>
      <c r="O20" s="34">
        <v>4802</v>
      </c>
      <c r="P20" s="35">
        <v>0</v>
      </c>
      <c r="Q20" s="34">
        <v>4802</v>
      </c>
      <c r="R20" s="11">
        <v>0</v>
      </c>
      <c r="S20" s="34">
        <v>1641</v>
      </c>
      <c r="U20" s="36">
        <v>41000</v>
      </c>
      <c r="V20" s="33">
        <v>-2.2097494144057706E-5</v>
      </c>
    </row>
    <row r="21" spans="1:22" x14ac:dyDescent="0.15">
      <c r="A21" s="36">
        <v>40575</v>
      </c>
      <c r="B21" s="34">
        <v>4342</v>
      </c>
      <c r="C21" s="34">
        <f t="shared" si="0"/>
        <v>4.3419999999999996</v>
      </c>
      <c r="D21" s="34">
        <f t="shared" si="1"/>
        <v>39.991999999999997</v>
      </c>
      <c r="E21" s="33">
        <f t="shared" si="2"/>
        <v>-0.10558450562476263</v>
      </c>
      <c r="F21" s="34"/>
      <c r="G21" s="34">
        <v>0</v>
      </c>
      <c r="H21" s="34">
        <v>3861</v>
      </c>
      <c r="I21" s="34">
        <v>564</v>
      </c>
      <c r="J21" s="34">
        <v>3297</v>
      </c>
      <c r="K21" s="34">
        <v>62</v>
      </c>
      <c r="L21" s="34">
        <v>0</v>
      </c>
      <c r="M21" s="34">
        <v>62</v>
      </c>
      <c r="N21" s="34">
        <v>-486</v>
      </c>
      <c r="O21" s="34">
        <v>4342</v>
      </c>
      <c r="P21" s="35">
        <v>0</v>
      </c>
      <c r="Q21" s="34">
        <v>4342</v>
      </c>
      <c r="R21" s="11">
        <v>0</v>
      </c>
      <c r="S21" s="34">
        <v>1155</v>
      </c>
      <c r="U21" s="36">
        <v>41030</v>
      </c>
      <c r="V21" s="33">
        <v>1.0164847306315394E-3</v>
      </c>
    </row>
    <row r="22" spans="1:22" x14ac:dyDescent="0.15">
      <c r="A22" s="36">
        <v>40603</v>
      </c>
      <c r="B22" s="34">
        <v>4305</v>
      </c>
      <c r="C22" s="34">
        <f t="shared" si="0"/>
        <v>4.3049999999999997</v>
      </c>
      <c r="D22" s="34">
        <f t="shared" si="1"/>
        <v>40.856000000000002</v>
      </c>
      <c r="E22" s="33">
        <f t="shared" si="2"/>
        <v>-8.6261266298392147E-2</v>
      </c>
      <c r="F22" s="34"/>
      <c r="G22" s="34">
        <v>0</v>
      </c>
      <c r="H22" s="34">
        <v>4101</v>
      </c>
      <c r="I22" s="34">
        <v>657</v>
      </c>
      <c r="J22" s="34">
        <v>3444</v>
      </c>
      <c r="K22" s="34">
        <v>65</v>
      </c>
      <c r="L22" s="34">
        <v>0</v>
      </c>
      <c r="M22" s="34">
        <v>65</v>
      </c>
      <c r="N22" s="34">
        <v>-204</v>
      </c>
      <c r="O22" s="34">
        <v>4305</v>
      </c>
      <c r="P22" s="35">
        <v>0</v>
      </c>
      <c r="Q22" s="34">
        <v>4305</v>
      </c>
      <c r="R22" s="11">
        <v>0</v>
      </c>
      <c r="S22" s="34">
        <v>951</v>
      </c>
      <c r="U22" s="36">
        <v>41061</v>
      </c>
      <c r="V22" s="33">
        <v>8.1097803509082578E-3</v>
      </c>
    </row>
    <row r="23" spans="1:22" x14ac:dyDescent="0.15">
      <c r="A23" s="36">
        <v>40634</v>
      </c>
      <c r="B23" s="34">
        <v>3551</v>
      </c>
      <c r="C23" s="34">
        <f t="shared" si="0"/>
        <v>3.5510000000000002</v>
      </c>
      <c r="D23" s="34">
        <f t="shared" si="1"/>
        <v>41.477000000000004</v>
      </c>
      <c r="E23" s="33">
        <f t="shared" si="2"/>
        <v>-7.2372688032563359E-2</v>
      </c>
      <c r="F23" s="34"/>
      <c r="G23" s="34">
        <v>0</v>
      </c>
      <c r="H23" s="34">
        <v>3639</v>
      </c>
      <c r="I23" s="34">
        <v>588</v>
      </c>
      <c r="J23" s="34">
        <v>3051</v>
      </c>
      <c r="K23" s="34">
        <v>64</v>
      </c>
      <c r="L23" s="34">
        <v>0</v>
      </c>
      <c r="M23" s="34">
        <v>64</v>
      </c>
      <c r="N23" s="34">
        <v>91</v>
      </c>
      <c r="O23" s="34">
        <v>3551</v>
      </c>
      <c r="P23" s="35">
        <v>0</v>
      </c>
      <c r="Q23" s="34">
        <v>3551</v>
      </c>
      <c r="R23" s="11">
        <v>0</v>
      </c>
      <c r="S23" s="34">
        <v>1042</v>
      </c>
      <c r="U23" s="36">
        <v>41091</v>
      </c>
      <c r="V23" s="33">
        <v>1.663941309055561E-2</v>
      </c>
    </row>
    <row r="24" spans="1:22" x14ac:dyDescent="0.15">
      <c r="A24" s="36">
        <v>40664</v>
      </c>
      <c r="B24" s="34">
        <v>2664</v>
      </c>
      <c r="C24" s="34">
        <f t="shared" si="0"/>
        <v>2.6640000000000001</v>
      </c>
      <c r="D24" s="34">
        <f t="shared" si="1"/>
        <v>41.575000000000003</v>
      </c>
      <c r="E24" s="33">
        <f t="shared" si="2"/>
        <v>-7.0180931720081552E-2</v>
      </c>
      <c r="F24" s="34"/>
      <c r="G24" s="34">
        <v>0</v>
      </c>
      <c r="H24" s="34">
        <v>3069</v>
      </c>
      <c r="I24" s="34">
        <v>325</v>
      </c>
      <c r="J24" s="34">
        <v>2744</v>
      </c>
      <c r="K24" s="34">
        <v>61</v>
      </c>
      <c r="L24" s="34">
        <v>0</v>
      </c>
      <c r="M24" s="34">
        <v>61</v>
      </c>
      <c r="N24" s="34">
        <v>410</v>
      </c>
      <c r="O24" s="34">
        <v>2664</v>
      </c>
      <c r="P24" s="35">
        <v>0</v>
      </c>
      <c r="Q24" s="34">
        <v>2664</v>
      </c>
      <c r="R24" s="11">
        <v>0</v>
      </c>
      <c r="S24" s="34">
        <v>1452</v>
      </c>
      <c r="U24" s="36">
        <v>41122</v>
      </c>
      <c r="V24" s="33">
        <v>1.8053652715781965E-2</v>
      </c>
    </row>
    <row r="25" spans="1:22" x14ac:dyDescent="0.15">
      <c r="A25" s="36">
        <v>40695</v>
      </c>
      <c r="B25" s="34">
        <v>2498</v>
      </c>
      <c r="C25" s="34">
        <f t="shared" si="0"/>
        <v>2.4980000000000002</v>
      </c>
      <c r="D25" s="34">
        <f t="shared" si="1"/>
        <v>41.594000000000001</v>
      </c>
      <c r="E25" s="33">
        <f t="shared" si="2"/>
        <v>-6.9755999373784072E-2</v>
      </c>
      <c r="F25" s="34"/>
      <c r="G25" s="34">
        <v>0</v>
      </c>
      <c r="H25" s="34">
        <v>2888</v>
      </c>
      <c r="I25" s="34">
        <v>398</v>
      </c>
      <c r="J25" s="34">
        <v>2490</v>
      </c>
      <c r="K25" s="34">
        <v>50</v>
      </c>
      <c r="L25" s="34">
        <v>0</v>
      </c>
      <c r="M25" s="34">
        <v>50</v>
      </c>
      <c r="N25" s="34">
        <v>397</v>
      </c>
      <c r="O25" s="34">
        <v>2498</v>
      </c>
      <c r="P25" s="35">
        <v>0</v>
      </c>
      <c r="Q25" s="34">
        <v>2498</v>
      </c>
      <c r="R25" s="11">
        <v>0</v>
      </c>
      <c r="S25" s="34">
        <v>1849</v>
      </c>
      <c r="U25" s="36">
        <v>41153</v>
      </c>
      <c r="V25" s="33">
        <v>2.4351438546868831E-2</v>
      </c>
    </row>
    <row r="26" spans="1:22" x14ac:dyDescent="0.15">
      <c r="A26" s="36">
        <v>40725</v>
      </c>
      <c r="B26" s="34">
        <v>3069</v>
      </c>
      <c r="C26" s="34">
        <f t="shared" si="0"/>
        <v>3.069</v>
      </c>
      <c r="D26" s="34">
        <f t="shared" si="1"/>
        <v>41.837000000000003</v>
      </c>
      <c r="E26" s="33">
        <f t="shared" si="2"/>
        <v>-6.4321338313242382E-2</v>
      </c>
      <c r="F26" s="34"/>
      <c r="G26" s="34">
        <v>0</v>
      </c>
      <c r="H26" s="34">
        <v>3000</v>
      </c>
      <c r="I26" s="34">
        <v>241</v>
      </c>
      <c r="J26" s="34">
        <v>2759</v>
      </c>
      <c r="K26" s="34">
        <v>57</v>
      </c>
      <c r="L26" s="34">
        <v>0</v>
      </c>
      <c r="M26" s="34">
        <v>57</v>
      </c>
      <c r="N26" s="34">
        <v>-63</v>
      </c>
      <c r="O26" s="34">
        <v>3069</v>
      </c>
      <c r="P26" s="35">
        <v>0</v>
      </c>
      <c r="Q26" s="34">
        <v>3069</v>
      </c>
      <c r="R26" s="11">
        <v>0</v>
      </c>
      <c r="S26" s="34">
        <v>1786</v>
      </c>
      <c r="U26" s="36">
        <v>41183</v>
      </c>
      <c r="V26" s="33">
        <v>1.2816546603615198E-2</v>
      </c>
    </row>
    <row r="27" spans="1:22" x14ac:dyDescent="0.15">
      <c r="A27" s="36">
        <v>40756</v>
      </c>
      <c r="B27" s="34">
        <v>3088</v>
      </c>
      <c r="C27" s="34">
        <f t="shared" si="0"/>
        <v>3.0880000000000001</v>
      </c>
      <c r="D27" s="34">
        <f t="shared" si="1"/>
        <v>41.923000000000002</v>
      </c>
      <c r="E27" s="33">
        <f t="shared" si="2"/>
        <v>-6.2397960324737878E-2</v>
      </c>
      <c r="F27" s="34"/>
      <c r="G27" s="34">
        <v>0</v>
      </c>
      <c r="H27" s="34">
        <v>3215</v>
      </c>
      <c r="I27" s="34">
        <v>495</v>
      </c>
      <c r="J27" s="34">
        <v>2720</v>
      </c>
      <c r="K27" s="34">
        <v>52</v>
      </c>
      <c r="L27" s="34">
        <v>0</v>
      </c>
      <c r="M27" s="34">
        <v>52</v>
      </c>
      <c r="N27" s="34">
        <v>138</v>
      </c>
      <c r="O27" s="34">
        <v>3088</v>
      </c>
      <c r="P27" s="35">
        <v>0</v>
      </c>
      <c r="Q27" s="34">
        <v>3088</v>
      </c>
      <c r="R27" s="11">
        <v>0</v>
      </c>
      <c r="S27" s="34">
        <v>1924</v>
      </c>
      <c r="U27" s="36">
        <v>41214</v>
      </c>
      <c r="V27" s="33">
        <v>-6.8502231846923056E-4</v>
      </c>
    </row>
    <row r="28" spans="1:22" x14ac:dyDescent="0.15">
      <c r="A28" s="36">
        <v>40787</v>
      </c>
      <c r="B28" s="34">
        <v>3072</v>
      </c>
      <c r="C28" s="34">
        <f t="shared" si="0"/>
        <v>3.0720000000000001</v>
      </c>
      <c r="D28" s="34">
        <f t="shared" si="1"/>
        <v>42.252000000000002</v>
      </c>
      <c r="E28" s="33">
        <f t="shared" si="2"/>
        <v>-5.5039921275691794E-2</v>
      </c>
      <c r="F28" s="34"/>
      <c r="G28" s="34">
        <v>0</v>
      </c>
      <c r="H28" s="34">
        <v>3006</v>
      </c>
      <c r="I28" s="34">
        <v>407</v>
      </c>
      <c r="J28" s="34">
        <v>2599</v>
      </c>
      <c r="K28" s="34">
        <v>57</v>
      </c>
      <c r="L28" s="34">
        <v>0</v>
      </c>
      <c r="M28" s="34">
        <v>57</v>
      </c>
      <c r="N28" s="34">
        <v>-63</v>
      </c>
      <c r="O28" s="34">
        <v>3072</v>
      </c>
      <c r="P28" s="35">
        <v>0</v>
      </c>
      <c r="Q28" s="34">
        <v>3072</v>
      </c>
      <c r="R28" s="11">
        <v>0</v>
      </c>
      <c r="S28" s="34">
        <v>1861</v>
      </c>
      <c r="U28" s="36">
        <v>41244</v>
      </c>
      <c r="V28" s="33">
        <v>0</v>
      </c>
    </row>
    <row r="29" spans="1:22" x14ac:dyDescent="0.15">
      <c r="A29" s="36">
        <v>40817</v>
      </c>
      <c r="B29" s="34">
        <v>3684</v>
      </c>
      <c r="C29" s="34">
        <f t="shared" si="0"/>
        <v>3.6840000000000002</v>
      </c>
      <c r="D29" s="34">
        <f t="shared" si="1"/>
        <v>42.550000000000004</v>
      </c>
      <c r="E29" s="33">
        <f t="shared" si="2"/>
        <v>-4.8375192896920383E-2</v>
      </c>
      <c r="F29" s="34"/>
      <c r="G29" s="34">
        <v>0</v>
      </c>
      <c r="H29" s="34">
        <v>3637</v>
      </c>
      <c r="I29" s="34">
        <v>414</v>
      </c>
      <c r="J29" s="34">
        <v>3223</v>
      </c>
      <c r="K29" s="34">
        <v>55</v>
      </c>
      <c r="L29" s="34">
        <v>0</v>
      </c>
      <c r="M29" s="34">
        <v>55</v>
      </c>
      <c r="N29" s="34">
        <v>-35</v>
      </c>
      <c r="O29" s="34">
        <v>3684</v>
      </c>
      <c r="P29" s="35">
        <v>0</v>
      </c>
      <c r="Q29" s="34">
        <v>3684</v>
      </c>
      <c r="R29" s="11">
        <v>0</v>
      </c>
      <c r="S29" s="34">
        <v>1826</v>
      </c>
      <c r="U29" s="36">
        <v>41275</v>
      </c>
      <c r="V29" s="33">
        <v>-1.2094653812445233E-2</v>
      </c>
    </row>
    <row r="30" spans="1:22" x14ac:dyDescent="0.15">
      <c r="A30" s="36">
        <v>40848</v>
      </c>
      <c r="B30" s="34">
        <v>4566</v>
      </c>
      <c r="C30" s="34">
        <f t="shared" si="0"/>
        <v>4.5659999999999998</v>
      </c>
      <c r="D30" s="34">
        <f t="shared" si="1"/>
        <v>44.045000000000002</v>
      </c>
      <c r="E30" s="33">
        <f t="shared" si="2"/>
        <v>-1.4939726701406864E-2</v>
      </c>
      <c r="F30" s="34"/>
      <c r="G30" s="34">
        <v>0</v>
      </c>
      <c r="H30" s="34">
        <v>4356</v>
      </c>
      <c r="I30" s="34">
        <v>748</v>
      </c>
      <c r="J30" s="34">
        <v>3608</v>
      </c>
      <c r="K30" s="34">
        <v>63</v>
      </c>
      <c r="L30" s="34">
        <v>0</v>
      </c>
      <c r="M30" s="34">
        <v>63</v>
      </c>
      <c r="N30" s="34">
        <v>-209</v>
      </c>
      <c r="O30" s="34">
        <v>4566</v>
      </c>
      <c r="P30" s="35">
        <v>0</v>
      </c>
      <c r="Q30" s="34">
        <v>4566</v>
      </c>
      <c r="R30" s="11">
        <v>0</v>
      </c>
      <c r="S30" s="34">
        <v>1617</v>
      </c>
      <c r="U30" s="36">
        <v>41306</v>
      </c>
      <c r="V30" s="33">
        <v>-2.5547765118317245E-2</v>
      </c>
    </row>
    <row r="31" spans="1:22" x14ac:dyDescent="0.15">
      <c r="A31" s="36">
        <v>40878</v>
      </c>
      <c r="B31" s="34">
        <v>5072</v>
      </c>
      <c r="C31" s="34">
        <f t="shared" si="0"/>
        <v>5.0720000000000001</v>
      </c>
      <c r="D31" s="34">
        <f t="shared" si="1"/>
        <v>44.713000000000008</v>
      </c>
      <c r="E31" s="33">
        <f t="shared" si="2"/>
        <v>0</v>
      </c>
      <c r="F31" s="34"/>
      <c r="G31" s="34">
        <v>0</v>
      </c>
      <c r="H31" s="34">
        <v>4752</v>
      </c>
      <c r="I31" s="34">
        <v>812</v>
      </c>
      <c r="J31" s="34">
        <v>3940</v>
      </c>
      <c r="K31" s="34">
        <v>71</v>
      </c>
      <c r="L31" s="34">
        <v>0</v>
      </c>
      <c r="M31" s="34">
        <v>71</v>
      </c>
      <c r="N31" s="34">
        <v>-322</v>
      </c>
      <c r="O31" s="34">
        <v>5072</v>
      </c>
      <c r="P31" s="35">
        <v>0</v>
      </c>
      <c r="Q31" s="34">
        <v>5072</v>
      </c>
      <c r="R31" s="11">
        <v>0</v>
      </c>
      <c r="S31" s="34">
        <v>1295</v>
      </c>
      <c r="U31" s="36">
        <v>41334</v>
      </c>
      <c r="V31" s="33">
        <v>-3.6283961437335699E-2</v>
      </c>
    </row>
    <row r="32" spans="1:22" x14ac:dyDescent="0.15">
      <c r="A32" s="36">
        <v>40909</v>
      </c>
      <c r="B32" s="34">
        <v>5244</v>
      </c>
      <c r="C32" s="34">
        <f t="shared" si="0"/>
        <v>5.2439999999999998</v>
      </c>
      <c r="D32" s="34">
        <f t="shared" si="1"/>
        <v>45.155000000000001</v>
      </c>
      <c r="E32" s="33">
        <f t="shared" ref="E32:E43" si="3">D32/$D$43-1</f>
        <v>-2.1876519202721489E-3</v>
      </c>
      <c r="F32" s="34"/>
      <c r="G32" s="34">
        <v>0</v>
      </c>
      <c r="H32" s="34">
        <v>4784</v>
      </c>
      <c r="I32" s="34">
        <v>782</v>
      </c>
      <c r="J32" s="34">
        <v>4002</v>
      </c>
      <c r="K32" s="34">
        <v>41</v>
      </c>
      <c r="L32" s="34">
        <v>0</v>
      </c>
      <c r="M32" s="34">
        <v>41</v>
      </c>
      <c r="N32" s="34">
        <v>-432</v>
      </c>
      <c r="O32" s="34">
        <v>5244</v>
      </c>
      <c r="P32" s="35">
        <v>0</v>
      </c>
      <c r="Q32" s="34">
        <v>5244</v>
      </c>
      <c r="R32" s="11">
        <v>0</v>
      </c>
      <c r="S32" s="34">
        <v>863</v>
      </c>
      <c r="U32" s="36">
        <v>41365</v>
      </c>
      <c r="V32" s="33">
        <v>-2.6095530236634468E-2</v>
      </c>
    </row>
    <row r="33" spans="1:22" x14ac:dyDescent="0.15">
      <c r="A33" s="36">
        <v>40940</v>
      </c>
      <c r="B33" s="34">
        <v>4791</v>
      </c>
      <c r="C33" s="34">
        <f t="shared" si="0"/>
        <v>4.7910000000000004</v>
      </c>
      <c r="D33" s="34">
        <f t="shared" si="1"/>
        <v>45.603999999999999</v>
      </c>
      <c r="E33" s="33">
        <f t="shared" si="3"/>
        <v>7.7341229504575004E-3</v>
      </c>
      <c r="F33" s="34"/>
      <c r="G33" s="34">
        <v>0</v>
      </c>
      <c r="H33" s="34">
        <v>4202</v>
      </c>
      <c r="I33" s="34">
        <v>644</v>
      </c>
      <c r="J33" s="34">
        <v>3558</v>
      </c>
      <c r="K33" s="34">
        <v>14</v>
      </c>
      <c r="L33" s="34">
        <v>0</v>
      </c>
      <c r="M33" s="34">
        <v>14</v>
      </c>
      <c r="N33" s="34">
        <v>-543</v>
      </c>
      <c r="O33" s="34">
        <v>4791</v>
      </c>
      <c r="P33" s="35">
        <v>0</v>
      </c>
      <c r="Q33" s="34">
        <v>4791</v>
      </c>
      <c r="R33" s="11">
        <v>0</v>
      </c>
      <c r="S33" s="34">
        <v>320</v>
      </c>
      <c r="U33" s="36">
        <v>41395</v>
      </c>
      <c r="V33" s="33">
        <v>-1.8645924627519683E-2</v>
      </c>
    </row>
    <row r="34" spans="1:22" x14ac:dyDescent="0.15">
      <c r="A34" s="36">
        <v>40969</v>
      </c>
      <c r="B34" s="34">
        <v>4629</v>
      </c>
      <c r="C34" s="34">
        <f t="shared" si="0"/>
        <v>4.6289999999999996</v>
      </c>
      <c r="D34" s="34">
        <f t="shared" si="1"/>
        <v>45.92799999999999</v>
      </c>
      <c r="E34" s="33">
        <f t="shared" si="3"/>
        <v>1.4893711053166392E-2</v>
      </c>
      <c r="F34" s="34"/>
      <c r="G34" s="34">
        <v>0</v>
      </c>
      <c r="H34" s="34">
        <v>4646</v>
      </c>
      <c r="I34" s="34">
        <v>876</v>
      </c>
      <c r="J34" s="34">
        <v>3770</v>
      </c>
      <c r="K34" s="34">
        <v>55</v>
      </c>
      <c r="L34" s="34">
        <v>0</v>
      </c>
      <c r="M34" s="34">
        <v>55</v>
      </c>
      <c r="N34" s="34">
        <v>16</v>
      </c>
      <c r="O34" s="34">
        <v>4629</v>
      </c>
      <c r="P34" s="35">
        <v>0</v>
      </c>
      <c r="Q34" s="34">
        <v>4629</v>
      </c>
      <c r="R34" s="11">
        <v>0</v>
      </c>
      <c r="S34" s="34">
        <v>336</v>
      </c>
      <c r="U34" s="36">
        <v>41426</v>
      </c>
      <c r="V34" s="33">
        <v>-1.439526730937768E-2</v>
      </c>
    </row>
    <row r="35" spans="1:22" x14ac:dyDescent="0.15">
      <c r="A35" s="36">
        <v>41000</v>
      </c>
      <c r="B35" s="34">
        <v>2876</v>
      </c>
      <c r="C35" s="34">
        <f t="shared" si="0"/>
        <v>2.8759999999999999</v>
      </c>
      <c r="D35" s="34">
        <f t="shared" si="1"/>
        <v>45.253</v>
      </c>
      <c r="E35" s="33">
        <f t="shared" si="3"/>
        <v>-2.2097494144057706E-5</v>
      </c>
      <c r="F35" s="34"/>
      <c r="G35" s="34">
        <v>0</v>
      </c>
      <c r="H35" s="34">
        <v>3248</v>
      </c>
      <c r="I35" s="34">
        <v>396</v>
      </c>
      <c r="J35" s="34">
        <v>2852</v>
      </c>
      <c r="K35" s="34">
        <v>50</v>
      </c>
      <c r="L35" s="34">
        <v>0</v>
      </c>
      <c r="M35" s="34">
        <v>50</v>
      </c>
      <c r="N35" s="34">
        <v>361</v>
      </c>
      <c r="O35" s="34">
        <v>2887</v>
      </c>
      <c r="P35" s="35">
        <v>11</v>
      </c>
      <c r="Q35" s="34">
        <v>2876</v>
      </c>
      <c r="R35" s="11">
        <v>0</v>
      </c>
      <c r="S35" s="34">
        <v>697</v>
      </c>
      <c r="U35" s="36">
        <v>41456</v>
      </c>
      <c r="V35" s="33">
        <v>-1.9763365468887018E-2</v>
      </c>
    </row>
    <row r="36" spans="1:22" x14ac:dyDescent="0.15">
      <c r="A36" s="36">
        <v>41030</v>
      </c>
      <c r="B36" s="34">
        <v>2711</v>
      </c>
      <c r="C36" s="34">
        <f t="shared" si="0"/>
        <v>2.7109999999999999</v>
      </c>
      <c r="D36" s="34">
        <f t="shared" si="1"/>
        <v>45.3</v>
      </c>
      <c r="E36" s="33">
        <f t="shared" si="3"/>
        <v>1.0164847306315394E-3</v>
      </c>
      <c r="F36" s="34"/>
      <c r="G36" s="34">
        <v>0</v>
      </c>
      <c r="H36" s="34">
        <v>3198</v>
      </c>
      <c r="I36" s="34">
        <v>589</v>
      </c>
      <c r="J36" s="34">
        <v>2609</v>
      </c>
      <c r="K36" s="34">
        <v>60</v>
      </c>
      <c r="L36" s="34">
        <v>0</v>
      </c>
      <c r="M36" s="34">
        <v>60</v>
      </c>
      <c r="N36" s="34">
        <v>476</v>
      </c>
      <c r="O36" s="34">
        <v>2711</v>
      </c>
      <c r="P36" s="35">
        <v>0</v>
      </c>
      <c r="Q36" s="34">
        <v>2711</v>
      </c>
      <c r="R36" s="11">
        <v>0</v>
      </c>
      <c r="S36" s="34">
        <v>1173</v>
      </c>
      <c r="U36" s="36">
        <v>41487</v>
      </c>
      <c r="V36" s="33">
        <v>-2.245836985100802E-2</v>
      </c>
    </row>
    <row r="37" spans="1:22" x14ac:dyDescent="0.15">
      <c r="A37" s="36">
        <v>41061</v>
      </c>
      <c r="B37" s="34">
        <v>2819</v>
      </c>
      <c r="C37" s="34">
        <f t="shared" si="0"/>
        <v>2.819</v>
      </c>
      <c r="D37" s="34">
        <f t="shared" si="1"/>
        <v>45.620999999999995</v>
      </c>
      <c r="E37" s="33">
        <f t="shared" si="3"/>
        <v>8.1097803509082578E-3</v>
      </c>
      <c r="F37" s="34"/>
      <c r="G37" s="34">
        <v>0</v>
      </c>
      <c r="H37" s="34">
        <v>3203</v>
      </c>
      <c r="I37" s="34">
        <v>397</v>
      </c>
      <c r="J37" s="34">
        <v>2806</v>
      </c>
      <c r="K37" s="34">
        <v>51</v>
      </c>
      <c r="L37" s="34">
        <v>0</v>
      </c>
      <c r="M37" s="34">
        <v>51</v>
      </c>
      <c r="N37" s="34">
        <v>378</v>
      </c>
      <c r="O37" s="34">
        <v>2819</v>
      </c>
      <c r="P37" s="35">
        <v>0</v>
      </c>
      <c r="Q37" s="34">
        <v>2819</v>
      </c>
      <c r="R37" s="11">
        <v>0</v>
      </c>
      <c r="S37" s="34">
        <v>1551</v>
      </c>
      <c r="U37" s="36">
        <v>41518</v>
      </c>
      <c r="V37" s="33">
        <v>-2.5109553023663578E-2</v>
      </c>
    </row>
    <row r="38" spans="1:22" x14ac:dyDescent="0.15">
      <c r="A38" s="36">
        <v>41091</v>
      </c>
      <c r="B38" s="34">
        <v>3455</v>
      </c>
      <c r="C38" s="34">
        <f t="shared" si="0"/>
        <v>3.4550000000000001</v>
      </c>
      <c r="D38" s="34">
        <f t="shared" si="1"/>
        <v>46.006999999999998</v>
      </c>
      <c r="E38" s="33">
        <f t="shared" si="3"/>
        <v>1.663941309055561E-2</v>
      </c>
      <c r="F38" s="34"/>
      <c r="G38" s="34">
        <v>0</v>
      </c>
      <c r="H38" s="34">
        <v>3698</v>
      </c>
      <c r="I38" s="34">
        <v>506</v>
      </c>
      <c r="J38" s="34">
        <v>3192</v>
      </c>
      <c r="K38" s="34">
        <v>60</v>
      </c>
      <c r="L38" s="34">
        <v>0</v>
      </c>
      <c r="M38" s="34">
        <v>60</v>
      </c>
      <c r="N38" s="34">
        <v>229</v>
      </c>
      <c r="O38" s="34">
        <v>3455</v>
      </c>
      <c r="P38" s="35">
        <v>0</v>
      </c>
      <c r="Q38" s="34">
        <v>3455</v>
      </c>
      <c r="R38" s="11">
        <v>0</v>
      </c>
      <c r="S38" s="34">
        <v>1780</v>
      </c>
      <c r="U38" s="36">
        <v>41548</v>
      </c>
      <c r="V38" s="33">
        <v>-1.7287467134092904E-2</v>
      </c>
    </row>
    <row r="39" spans="1:22" x14ac:dyDescent="0.15">
      <c r="A39" s="36">
        <v>41122</v>
      </c>
      <c r="B39" s="34">
        <v>3152</v>
      </c>
      <c r="C39" s="34">
        <f t="shared" si="0"/>
        <v>3.1520000000000001</v>
      </c>
      <c r="D39" s="34">
        <f t="shared" si="1"/>
        <v>46.070999999999998</v>
      </c>
      <c r="E39" s="33">
        <f t="shared" si="3"/>
        <v>1.8053652715781965E-2</v>
      </c>
      <c r="F39" s="34"/>
      <c r="G39" s="34">
        <v>0</v>
      </c>
      <c r="H39" s="34">
        <v>3365</v>
      </c>
      <c r="I39" s="34">
        <v>630</v>
      </c>
      <c r="J39" s="34">
        <v>2735</v>
      </c>
      <c r="K39" s="34">
        <v>48</v>
      </c>
      <c r="L39" s="34">
        <v>0</v>
      </c>
      <c r="M39" s="34">
        <v>48</v>
      </c>
      <c r="N39" s="34">
        <v>221</v>
      </c>
      <c r="O39" s="34">
        <v>3152</v>
      </c>
      <c r="P39" s="35">
        <v>0</v>
      </c>
      <c r="Q39" s="34">
        <v>3152</v>
      </c>
      <c r="R39" s="11">
        <v>0</v>
      </c>
      <c r="S39" s="34">
        <v>2001</v>
      </c>
      <c r="U39" s="36">
        <v>41579</v>
      </c>
      <c r="V39" s="33">
        <v>-9.6844872918492309E-3</v>
      </c>
    </row>
    <row r="40" spans="1:22" x14ac:dyDescent="0.15">
      <c r="A40" s="36">
        <v>41153</v>
      </c>
      <c r="B40" s="34">
        <v>3357</v>
      </c>
      <c r="C40" s="34">
        <f t="shared" ref="C40:C71" si="4">B40/1000</f>
        <v>3.3570000000000002</v>
      </c>
      <c r="D40" s="34">
        <f t="shared" si="1"/>
        <v>46.356000000000002</v>
      </c>
      <c r="E40" s="33">
        <f t="shared" si="3"/>
        <v>2.4351438546868831E-2</v>
      </c>
      <c r="F40" s="34"/>
      <c r="G40" s="34">
        <v>0</v>
      </c>
      <c r="H40" s="34">
        <v>3747</v>
      </c>
      <c r="I40" s="34">
        <v>694</v>
      </c>
      <c r="J40" s="34">
        <v>3053</v>
      </c>
      <c r="K40" s="34">
        <v>53</v>
      </c>
      <c r="L40" s="34">
        <v>0</v>
      </c>
      <c r="M40" s="34">
        <v>53</v>
      </c>
      <c r="N40" s="34">
        <v>380</v>
      </c>
      <c r="O40" s="34">
        <v>3361</v>
      </c>
      <c r="P40" s="35">
        <v>4</v>
      </c>
      <c r="Q40" s="34">
        <v>3357</v>
      </c>
      <c r="R40" s="11">
        <v>0</v>
      </c>
      <c r="S40" s="34">
        <v>2381</v>
      </c>
      <c r="U40" s="36">
        <v>41609</v>
      </c>
      <c r="V40" s="33">
        <v>0</v>
      </c>
    </row>
    <row r="41" spans="1:22" x14ac:dyDescent="0.15">
      <c r="A41" s="36">
        <v>41183</v>
      </c>
      <c r="B41" s="34">
        <v>3162</v>
      </c>
      <c r="C41" s="34">
        <f t="shared" si="4"/>
        <v>3.1619999999999999</v>
      </c>
      <c r="D41" s="34">
        <f t="shared" si="1"/>
        <v>45.833999999999996</v>
      </c>
      <c r="E41" s="33">
        <f t="shared" si="3"/>
        <v>1.2816546603615198E-2</v>
      </c>
      <c r="F41" s="34"/>
      <c r="G41" s="34">
        <v>0</v>
      </c>
      <c r="H41" s="34">
        <v>3214</v>
      </c>
      <c r="I41" s="34">
        <v>743</v>
      </c>
      <c r="J41" s="34">
        <v>2471</v>
      </c>
      <c r="K41" s="34">
        <v>64</v>
      </c>
      <c r="L41" s="34">
        <v>0</v>
      </c>
      <c r="M41" s="34">
        <v>64</v>
      </c>
      <c r="N41" s="34">
        <v>56</v>
      </c>
      <c r="O41" s="34">
        <v>3162</v>
      </c>
      <c r="P41" s="35">
        <v>0</v>
      </c>
      <c r="Q41" s="34">
        <v>3162</v>
      </c>
      <c r="R41" s="11">
        <v>0</v>
      </c>
      <c r="S41" s="34">
        <v>2437</v>
      </c>
      <c r="U41" s="36">
        <v>41640</v>
      </c>
      <c r="V41" s="33">
        <v>-6.4306047635626196E-2</v>
      </c>
    </row>
    <row r="42" spans="1:22" x14ac:dyDescent="0.15">
      <c r="A42" s="36">
        <v>41214</v>
      </c>
      <c r="B42" s="34">
        <v>3955</v>
      </c>
      <c r="C42" s="34">
        <f t="shared" si="4"/>
        <v>3.9550000000000001</v>
      </c>
      <c r="D42" s="34">
        <f t="shared" si="1"/>
        <v>45.222999999999992</v>
      </c>
      <c r="E42" s="33">
        <f t="shared" si="3"/>
        <v>-6.8502231846923056E-4</v>
      </c>
      <c r="F42" s="34"/>
      <c r="G42" s="34">
        <v>0</v>
      </c>
      <c r="H42" s="34">
        <v>4025</v>
      </c>
      <c r="I42" s="34">
        <v>881</v>
      </c>
      <c r="J42" s="34">
        <v>3144</v>
      </c>
      <c r="K42" s="34">
        <v>38</v>
      </c>
      <c r="L42" s="34">
        <v>0</v>
      </c>
      <c r="M42" s="34">
        <v>38</v>
      </c>
      <c r="N42" s="34">
        <v>76</v>
      </c>
      <c r="O42" s="34">
        <v>3955</v>
      </c>
      <c r="P42" s="35">
        <v>0</v>
      </c>
      <c r="Q42" s="34">
        <v>3955</v>
      </c>
      <c r="R42" s="11">
        <v>0</v>
      </c>
      <c r="S42" s="34">
        <v>2513</v>
      </c>
      <c r="U42" s="36">
        <v>41671</v>
      </c>
      <c r="V42" s="33">
        <v>-5.6380429662700293E-2</v>
      </c>
    </row>
    <row r="43" spans="1:22" x14ac:dyDescent="0.15">
      <c r="A43" s="36">
        <v>41244</v>
      </c>
      <c r="B43" s="34">
        <v>5103</v>
      </c>
      <c r="C43" s="34">
        <f t="shared" si="4"/>
        <v>5.1029999999999998</v>
      </c>
      <c r="D43" s="34">
        <f t="shared" si="1"/>
        <v>45.253999999999998</v>
      </c>
      <c r="E43" s="33">
        <f t="shared" si="3"/>
        <v>0</v>
      </c>
      <c r="F43" s="34"/>
      <c r="G43" s="34">
        <v>0</v>
      </c>
      <c r="H43" s="34">
        <v>4592</v>
      </c>
      <c r="I43" s="34">
        <v>726</v>
      </c>
      <c r="J43" s="34">
        <v>3866</v>
      </c>
      <c r="K43" s="34">
        <v>66</v>
      </c>
      <c r="L43" s="34">
        <v>0</v>
      </c>
      <c r="M43" s="34">
        <v>66</v>
      </c>
      <c r="N43" s="34">
        <v>-533</v>
      </c>
      <c r="O43" s="34">
        <v>5103</v>
      </c>
      <c r="P43" s="35">
        <v>0</v>
      </c>
      <c r="Q43" s="34">
        <v>5103</v>
      </c>
      <c r="R43" s="11">
        <v>0</v>
      </c>
      <c r="S43" s="34">
        <v>1980</v>
      </c>
      <c r="U43" s="36">
        <v>41699</v>
      </c>
      <c r="V43" s="33">
        <v>-4.8311454258739617E-2</v>
      </c>
    </row>
    <row r="44" spans="1:22" x14ac:dyDescent="0.15">
      <c r="A44" s="36">
        <v>41275</v>
      </c>
      <c r="B44" s="34">
        <v>5078</v>
      </c>
      <c r="C44" s="34">
        <f t="shared" si="4"/>
        <v>5.0780000000000003</v>
      </c>
      <c r="D44" s="34">
        <f t="shared" si="1"/>
        <v>45.088000000000001</v>
      </c>
      <c r="E44" s="33">
        <f t="shared" ref="E44:E55" si="5">D44/$D$55-1</f>
        <v>-1.2094653812445233E-2</v>
      </c>
      <c r="F44" s="34"/>
      <c r="G44" s="34">
        <v>0</v>
      </c>
      <c r="H44" s="34">
        <v>4537</v>
      </c>
      <c r="I44" s="34">
        <v>647</v>
      </c>
      <c r="J44" s="34">
        <v>3890</v>
      </c>
      <c r="K44" s="34">
        <v>46</v>
      </c>
      <c r="L44" s="34">
        <v>0</v>
      </c>
      <c r="M44" s="34">
        <v>46</v>
      </c>
      <c r="N44" s="34">
        <v>-540</v>
      </c>
      <c r="O44" s="34">
        <v>5078</v>
      </c>
      <c r="P44" s="35">
        <v>0</v>
      </c>
      <c r="Q44" s="34">
        <v>5078</v>
      </c>
      <c r="R44" s="11">
        <v>0</v>
      </c>
      <c r="S44" s="34">
        <v>1440</v>
      </c>
      <c r="U44" s="36">
        <v>41730</v>
      </c>
      <c r="V44" s="33">
        <v>-4.1348379037047578E-2</v>
      </c>
    </row>
    <row r="45" spans="1:22" x14ac:dyDescent="0.15">
      <c r="A45" s="36">
        <v>41306</v>
      </c>
      <c r="B45" s="34">
        <v>4177</v>
      </c>
      <c r="C45" s="34">
        <f t="shared" si="4"/>
        <v>4.1769999999999996</v>
      </c>
      <c r="D45" s="34">
        <f t="shared" si="1"/>
        <v>44.474000000000004</v>
      </c>
      <c r="E45" s="33">
        <f t="shared" si="5"/>
        <v>-2.5547765118317245E-2</v>
      </c>
      <c r="F45" s="34"/>
      <c r="G45" s="34">
        <v>0</v>
      </c>
      <c r="H45" s="34">
        <v>4096</v>
      </c>
      <c r="I45" s="34">
        <v>813</v>
      </c>
      <c r="J45" s="34">
        <v>3283</v>
      </c>
      <c r="K45" s="34">
        <v>45</v>
      </c>
      <c r="L45" s="34">
        <v>0</v>
      </c>
      <c r="M45" s="34">
        <v>45</v>
      </c>
      <c r="N45" s="34">
        <v>-83</v>
      </c>
      <c r="O45" s="34">
        <v>4177</v>
      </c>
      <c r="P45" s="35">
        <v>0</v>
      </c>
      <c r="Q45" s="34">
        <v>4177</v>
      </c>
      <c r="R45" s="11">
        <v>0</v>
      </c>
      <c r="S45" s="34">
        <v>1357</v>
      </c>
      <c r="U45" s="36">
        <v>41760</v>
      </c>
      <c r="V45" s="33">
        <v>-3.2808372073972358E-2</v>
      </c>
    </row>
    <row r="46" spans="1:22" x14ac:dyDescent="0.15">
      <c r="A46" s="36">
        <v>41334</v>
      </c>
      <c r="B46" s="34">
        <v>4139</v>
      </c>
      <c r="C46" s="34">
        <f t="shared" si="4"/>
        <v>4.1390000000000002</v>
      </c>
      <c r="D46" s="34">
        <f t="shared" si="1"/>
        <v>43.984000000000002</v>
      </c>
      <c r="E46" s="33">
        <f t="shared" si="5"/>
        <v>-3.6283961437335699E-2</v>
      </c>
      <c r="F46" s="34"/>
      <c r="G46" s="34">
        <v>0</v>
      </c>
      <c r="H46" s="34">
        <v>3889</v>
      </c>
      <c r="I46" s="34">
        <v>590</v>
      </c>
      <c r="J46" s="34">
        <v>3299</v>
      </c>
      <c r="K46" s="34">
        <v>34</v>
      </c>
      <c r="L46" s="34">
        <v>0</v>
      </c>
      <c r="M46" s="34">
        <v>34</v>
      </c>
      <c r="N46" s="34">
        <v>-236</v>
      </c>
      <c r="O46" s="34">
        <v>4139</v>
      </c>
      <c r="P46" s="35">
        <v>0</v>
      </c>
      <c r="Q46" s="34">
        <v>4139</v>
      </c>
      <c r="R46" s="11">
        <v>0</v>
      </c>
      <c r="S46" s="34">
        <v>1121</v>
      </c>
      <c r="U46" s="36">
        <v>41791</v>
      </c>
      <c r="V46" s="33">
        <v>-3.0330336480370312E-2</v>
      </c>
    </row>
    <row r="47" spans="1:22" x14ac:dyDescent="0.15">
      <c r="A47" s="36">
        <v>41365</v>
      </c>
      <c r="B47" s="34">
        <v>3341</v>
      </c>
      <c r="C47" s="34">
        <f t="shared" si="4"/>
        <v>3.3410000000000002</v>
      </c>
      <c r="D47" s="34">
        <f t="shared" si="1"/>
        <v>44.449000000000005</v>
      </c>
      <c r="E47" s="33">
        <f t="shared" si="5"/>
        <v>-2.6095530236634468E-2</v>
      </c>
      <c r="F47" s="34"/>
      <c r="G47" s="34">
        <v>0</v>
      </c>
      <c r="H47" s="34">
        <v>3449</v>
      </c>
      <c r="I47" s="34">
        <v>489</v>
      </c>
      <c r="J47" s="34">
        <v>2960</v>
      </c>
      <c r="K47" s="34">
        <v>60</v>
      </c>
      <c r="L47" s="34">
        <v>0</v>
      </c>
      <c r="M47" s="34">
        <v>60</v>
      </c>
      <c r="N47" s="34">
        <v>92</v>
      </c>
      <c r="O47" s="34">
        <v>3341</v>
      </c>
      <c r="P47" s="35">
        <v>0</v>
      </c>
      <c r="Q47" s="34">
        <v>3341</v>
      </c>
      <c r="R47" s="11">
        <v>0</v>
      </c>
      <c r="S47" s="34">
        <v>1213</v>
      </c>
      <c r="U47" s="36">
        <v>41821</v>
      </c>
      <c r="V47" s="33">
        <v>-2.3449179790698382E-2</v>
      </c>
    </row>
    <row r="48" spans="1:22" x14ac:dyDescent="0.15">
      <c r="A48" s="36">
        <v>41395</v>
      </c>
      <c r="B48" s="34">
        <v>3051</v>
      </c>
      <c r="C48" s="34">
        <f t="shared" si="4"/>
        <v>3.0510000000000002</v>
      </c>
      <c r="D48" s="34">
        <f t="shared" si="1"/>
        <v>44.789000000000001</v>
      </c>
      <c r="E48" s="33">
        <f t="shared" si="5"/>
        <v>-1.8645924627519683E-2</v>
      </c>
      <c r="F48" s="34"/>
      <c r="G48" s="34">
        <v>0</v>
      </c>
      <c r="H48" s="34">
        <v>3513</v>
      </c>
      <c r="I48" s="34">
        <v>703</v>
      </c>
      <c r="J48" s="34">
        <v>2810</v>
      </c>
      <c r="K48" s="34">
        <v>38</v>
      </c>
      <c r="L48" s="34">
        <v>0</v>
      </c>
      <c r="M48" s="34">
        <v>38</v>
      </c>
      <c r="N48" s="34">
        <v>466</v>
      </c>
      <c r="O48" s="34">
        <v>3051</v>
      </c>
      <c r="P48" s="35">
        <v>0</v>
      </c>
      <c r="Q48" s="34">
        <v>3051</v>
      </c>
      <c r="R48" s="11">
        <v>0</v>
      </c>
      <c r="S48" s="34">
        <v>1679</v>
      </c>
      <c r="U48" s="36">
        <v>41852</v>
      </c>
      <c r="V48" s="33">
        <v>-1.2594974298060779E-2</v>
      </c>
    </row>
    <row r="49" spans="1:22" x14ac:dyDescent="0.15">
      <c r="A49" s="36">
        <v>41426</v>
      </c>
      <c r="B49" s="34">
        <v>3013</v>
      </c>
      <c r="C49" s="34">
        <f t="shared" si="4"/>
        <v>3.0129999999999999</v>
      </c>
      <c r="D49" s="34">
        <f t="shared" si="1"/>
        <v>44.983000000000004</v>
      </c>
      <c r="E49" s="33">
        <f t="shared" si="5"/>
        <v>-1.439526730937768E-2</v>
      </c>
      <c r="F49" s="34"/>
      <c r="G49" s="34">
        <v>0</v>
      </c>
      <c r="H49" s="34">
        <v>3143</v>
      </c>
      <c r="I49" s="34">
        <v>325</v>
      </c>
      <c r="J49" s="34">
        <v>2818</v>
      </c>
      <c r="K49" s="34">
        <v>38</v>
      </c>
      <c r="L49" s="34">
        <v>0</v>
      </c>
      <c r="M49" s="34">
        <v>38</v>
      </c>
      <c r="N49" s="34">
        <v>134</v>
      </c>
      <c r="O49" s="34">
        <v>3013</v>
      </c>
      <c r="P49" s="35">
        <v>0</v>
      </c>
      <c r="Q49" s="34">
        <v>3013</v>
      </c>
      <c r="R49" s="11">
        <v>0</v>
      </c>
      <c r="S49" s="34">
        <v>1813</v>
      </c>
      <c r="U49" s="36">
        <v>41883</v>
      </c>
      <c r="V49" s="33">
        <v>-5.427102746318746E-3</v>
      </c>
    </row>
    <row r="50" spans="1:22" x14ac:dyDescent="0.15">
      <c r="A50" s="36">
        <v>41456</v>
      </c>
      <c r="B50" s="34">
        <v>3210</v>
      </c>
      <c r="C50" s="34">
        <f t="shared" si="4"/>
        <v>3.21</v>
      </c>
      <c r="D50" s="34">
        <f t="shared" si="1"/>
        <v>44.738</v>
      </c>
      <c r="E50" s="33">
        <f t="shared" si="5"/>
        <v>-1.9763365468887018E-2</v>
      </c>
      <c r="F50" s="34"/>
      <c r="G50" s="34">
        <v>0</v>
      </c>
      <c r="H50" s="34">
        <v>3406</v>
      </c>
      <c r="I50" s="34">
        <v>233</v>
      </c>
      <c r="J50" s="34">
        <v>3173</v>
      </c>
      <c r="K50" s="34">
        <v>62</v>
      </c>
      <c r="L50" s="34">
        <v>0</v>
      </c>
      <c r="M50" s="34">
        <v>62</v>
      </c>
      <c r="N50" s="34">
        <v>179</v>
      </c>
      <c r="O50" s="34">
        <v>3210</v>
      </c>
      <c r="P50" s="35">
        <v>0</v>
      </c>
      <c r="Q50" s="34">
        <v>3210</v>
      </c>
      <c r="R50" s="11">
        <v>0</v>
      </c>
      <c r="S50" s="34">
        <v>1992</v>
      </c>
      <c r="U50" s="36">
        <v>41913</v>
      </c>
      <c r="V50" s="33">
        <v>-8.0894550369657869E-3</v>
      </c>
    </row>
    <row r="51" spans="1:22" x14ac:dyDescent="0.15">
      <c r="A51" s="36">
        <v>41487</v>
      </c>
      <c r="B51" s="34">
        <v>3029</v>
      </c>
      <c r="C51" s="34">
        <f t="shared" si="4"/>
        <v>3.0289999999999999</v>
      </c>
      <c r="D51" s="34">
        <f t="shared" ref="D51:D82" si="6">SUM(C40:C51)</f>
        <v>44.614999999999995</v>
      </c>
      <c r="E51" s="33">
        <f t="shared" si="5"/>
        <v>-2.245836985100802E-2</v>
      </c>
      <c r="F51" s="34"/>
      <c r="G51" s="34">
        <v>0</v>
      </c>
      <c r="H51" s="34">
        <v>3268</v>
      </c>
      <c r="I51" s="34">
        <v>310</v>
      </c>
      <c r="J51" s="34">
        <v>2958</v>
      </c>
      <c r="K51" s="34">
        <v>60</v>
      </c>
      <c r="L51" s="34">
        <v>0</v>
      </c>
      <c r="M51" s="34">
        <v>60</v>
      </c>
      <c r="N51" s="34">
        <v>220</v>
      </c>
      <c r="O51" s="34">
        <v>3029</v>
      </c>
      <c r="P51" s="35">
        <v>0</v>
      </c>
      <c r="Q51" s="34">
        <v>3029</v>
      </c>
      <c r="R51" s="11">
        <v>0</v>
      </c>
      <c r="S51" s="34">
        <v>2212</v>
      </c>
      <c r="U51" s="36">
        <v>41944</v>
      </c>
      <c r="V51" s="33">
        <v>4.7922341231645404E-3</v>
      </c>
    </row>
    <row r="52" spans="1:22" x14ac:dyDescent="0.15">
      <c r="A52" s="36">
        <v>41518</v>
      </c>
      <c r="B52" s="34">
        <v>3236</v>
      </c>
      <c r="C52" s="34">
        <f t="shared" si="4"/>
        <v>3.2360000000000002</v>
      </c>
      <c r="D52" s="34">
        <f t="shared" si="6"/>
        <v>44.493999999999993</v>
      </c>
      <c r="E52" s="33">
        <f t="shared" si="5"/>
        <v>-2.5109553023663578E-2</v>
      </c>
      <c r="F52" s="34"/>
      <c r="G52" s="34">
        <v>0</v>
      </c>
      <c r="H52" s="34">
        <v>3527</v>
      </c>
      <c r="I52" s="34">
        <v>314</v>
      </c>
      <c r="J52" s="34">
        <v>3213</v>
      </c>
      <c r="K52" s="34">
        <v>68</v>
      </c>
      <c r="L52" s="34">
        <v>0</v>
      </c>
      <c r="M52" s="34">
        <v>68</v>
      </c>
      <c r="N52" s="34">
        <v>266</v>
      </c>
      <c r="O52" s="34">
        <v>3236</v>
      </c>
      <c r="P52" s="35">
        <v>0</v>
      </c>
      <c r="Q52" s="34">
        <v>3236</v>
      </c>
      <c r="R52" s="11">
        <v>0</v>
      </c>
      <c r="S52" s="34">
        <v>2478</v>
      </c>
      <c r="U52" s="36">
        <v>41974</v>
      </c>
      <c r="V52" s="33">
        <v>0</v>
      </c>
    </row>
    <row r="53" spans="1:22" x14ac:dyDescent="0.15">
      <c r="A53" s="36">
        <v>41548</v>
      </c>
      <c r="B53" s="34">
        <v>3519</v>
      </c>
      <c r="C53" s="34">
        <f t="shared" si="4"/>
        <v>3.5190000000000001</v>
      </c>
      <c r="D53" s="34">
        <f t="shared" si="6"/>
        <v>44.850999999999999</v>
      </c>
      <c r="E53" s="33">
        <f t="shared" si="5"/>
        <v>-1.7287467134092904E-2</v>
      </c>
      <c r="F53" s="34"/>
      <c r="G53" s="34">
        <v>0</v>
      </c>
      <c r="H53" s="34">
        <v>3545</v>
      </c>
      <c r="I53" s="34">
        <v>397</v>
      </c>
      <c r="J53" s="34">
        <v>3148</v>
      </c>
      <c r="K53" s="34">
        <v>73</v>
      </c>
      <c r="L53" s="34">
        <v>0</v>
      </c>
      <c r="M53" s="34">
        <v>73</v>
      </c>
      <c r="N53" s="34">
        <v>-1</v>
      </c>
      <c r="O53" s="34">
        <v>3519</v>
      </c>
      <c r="P53" s="35">
        <v>0</v>
      </c>
      <c r="Q53" s="34">
        <v>3519</v>
      </c>
      <c r="R53" s="11">
        <v>0</v>
      </c>
      <c r="S53" s="34">
        <v>2477</v>
      </c>
      <c r="U53" s="36">
        <v>42005</v>
      </c>
      <c r="V53" s="33">
        <v>2.7661042463777319E-2</v>
      </c>
    </row>
    <row r="54" spans="1:22" x14ac:dyDescent="0.15">
      <c r="A54" s="36">
        <v>41579</v>
      </c>
      <c r="B54" s="34">
        <v>4302</v>
      </c>
      <c r="C54" s="34">
        <f t="shared" si="4"/>
        <v>4.3019999999999996</v>
      </c>
      <c r="D54" s="34">
        <f t="shared" si="6"/>
        <v>45.198</v>
      </c>
      <c r="E54" s="33">
        <f t="shared" si="5"/>
        <v>-9.6844872918492309E-3</v>
      </c>
      <c r="F54" s="34"/>
      <c r="G54" s="34">
        <v>0</v>
      </c>
      <c r="H54" s="34">
        <v>3935</v>
      </c>
      <c r="I54" s="34">
        <v>316</v>
      </c>
      <c r="J54" s="34">
        <v>3619</v>
      </c>
      <c r="K54" s="34">
        <v>72</v>
      </c>
      <c r="L54" s="34">
        <v>0</v>
      </c>
      <c r="M54" s="34">
        <v>72</v>
      </c>
      <c r="N54" s="34">
        <v>-391</v>
      </c>
      <c r="O54" s="34">
        <v>4302</v>
      </c>
      <c r="P54" s="35">
        <v>0</v>
      </c>
      <c r="Q54" s="34">
        <v>4302</v>
      </c>
      <c r="R54" s="11">
        <v>0</v>
      </c>
      <c r="S54" s="34">
        <v>2086</v>
      </c>
      <c r="U54" s="36">
        <v>42036</v>
      </c>
      <c r="V54" s="33">
        <v>3.9243973321624992E-2</v>
      </c>
    </row>
    <row r="55" spans="1:22" x14ac:dyDescent="0.15">
      <c r="A55" s="36">
        <v>41609</v>
      </c>
      <c r="B55" s="34">
        <v>5545</v>
      </c>
      <c r="C55" s="34">
        <f t="shared" si="4"/>
        <v>5.5449999999999999</v>
      </c>
      <c r="D55" s="34">
        <f t="shared" si="6"/>
        <v>45.64</v>
      </c>
      <c r="E55" s="33">
        <f t="shared" si="5"/>
        <v>0</v>
      </c>
      <c r="F55" s="34"/>
      <c r="G55" s="34">
        <v>0</v>
      </c>
      <c r="H55" s="34">
        <v>4962</v>
      </c>
      <c r="I55" s="34">
        <v>945</v>
      </c>
      <c r="J55" s="34">
        <v>4017</v>
      </c>
      <c r="K55" s="34">
        <v>58</v>
      </c>
      <c r="L55" s="34">
        <v>0</v>
      </c>
      <c r="M55" s="34">
        <v>58</v>
      </c>
      <c r="N55" s="34">
        <v>-593</v>
      </c>
      <c r="O55" s="34">
        <v>5545</v>
      </c>
      <c r="P55" s="35">
        <v>0</v>
      </c>
      <c r="Q55" s="34">
        <v>5545</v>
      </c>
      <c r="R55" s="11">
        <v>0</v>
      </c>
      <c r="S55" s="34">
        <v>1493</v>
      </c>
      <c r="U55" s="36">
        <v>42064</v>
      </c>
      <c r="V55" s="33">
        <v>3.7864057371051141E-2</v>
      </c>
    </row>
    <row r="56" spans="1:22" x14ac:dyDescent="0.15">
      <c r="A56" s="36">
        <v>41640</v>
      </c>
      <c r="B56" s="34">
        <v>5127</v>
      </c>
      <c r="C56" s="34">
        <f t="shared" si="4"/>
        <v>5.1269999999999998</v>
      </c>
      <c r="D56" s="34">
        <f t="shared" si="6"/>
        <v>45.689000000000007</v>
      </c>
      <c r="E56" s="33">
        <f t="shared" ref="E56:E67" si="7">D56/$D$67-1</f>
        <v>-6.4306047635626196E-2</v>
      </c>
      <c r="F56" s="34"/>
      <c r="G56" s="34">
        <v>0</v>
      </c>
      <c r="H56" s="34">
        <v>4792</v>
      </c>
      <c r="I56" s="34">
        <v>961</v>
      </c>
      <c r="J56" s="34">
        <v>3831</v>
      </c>
      <c r="K56" s="34">
        <v>69</v>
      </c>
      <c r="L56" s="34">
        <v>0</v>
      </c>
      <c r="M56" s="34">
        <v>69</v>
      </c>
      <c r="N56" s="34">
        <v>-356</v>
      </c>
      <c r="O56" s="34">
        <v>5127</v>
      </c>
      <c r="P56" s="35">
        <v>0</v>
      </c>
      <c r="Q56" s="34">
        <v>5127</v>
      </c>
      <c r="R56" s="34">
        <v>2040</v>
      </c>
      <c r="S56" s="34">
        <v>1137</v>
      </c>
      <c r="U56" s="36">
        <v>42095</v>
      </c>
      <c r="V56" s="33">
        <v>4.0289364193271782E-2</v>
      </c>
    </row>
    <row r="57" spans="1:22" x14ac:dyDescent="0.15">
      <c r="A57" s="36">
        <v>41671</v>
      </c>
      <c r="B57" s="34">
        <v>4564</v>
      </c>
      <c r="C57" s="34">
        <f t="shared" si="4"/>
        <v>4.5640000000000001</v>
      </c>
      <c r="D57" s="34">
        <f t="shared" si="6"/>
        <v>46.076000000000008</v>
      </c>
      <c r="E57" s="33">
        <f t="shared" si="7"/>
        <v>-5.6380429662700293E-2</v>
      </c>
      <c r="F57" s="34"/>
      <c r="G57" s="34">
        <v>0</v>
      </c>
      <c r="H57" s="34">
        <v>4219</v>
      </c>
      <c r="I57" s="34">
        <v>731</v>
      </c>
      <c r="J57" s="34">
        <v>3488</v>
      </c>
      <c r="K57" s="34">
        <v>62</v>
      </c>
      <c r="L57" s="34">
        <v>0</v>
      </c>
      <c r="M57" s="34">
        <v>62</v>
      </c>
      <c r="N57" s="34">
        <v>-366</v>
      </c>
      <c r="O57" s="34">
        <v>4564</v>
      </c>
      <c r="P57" s="35">
        <v>0</v>
      </c>
      <c r="Q57" s="34">
        <v>4564</v>
      </c>
      <c r="R57" s="34">
        <v>1611</v>
      </c>
      <c r="S57" s="34">
        <v>771</v>
      </c>
      <c r="U57" s="36">
        <v>42125</v>
      </c>
      <c r="V57" s="33">
        <v>3.1048108887913317E-2</v>
      </c>
    </row>
    <row r="58" spans="1:22" x14ac:dyDescent="0.15">
      <c r="A58" s="36">
        <v>41699</v>
      </c>
      <c r="B58" s="34">
        <v>4533</v>
      </c>
      <c r="C58" s="34">
        <f t="shared" si="4"/>
        <v>4.5330000000000004</v>
      </c>
      <c r="D58" s="34">
        <f t="shared" si="6"/>
        <v>46.470000000000006</v>
      </c>
      <c r="E58" s="33">
        <f t="shared" si="7"/>
        <v>-4.8311454258739617E-2</v>
      </c>
      <c r="F58" s="34"/>
      <c r="G58" s="34">
        <v>0</v>
      </c>
      <c r="H58" s="34">
        <v>4536</v>
      </c>
      <c r="I58" s="34">
        <v>617</v>
      </c>
      <c r="J58" s="34">
        <v>3919</v>
      </c>
      <c r="K58" s="34">
        <v>58</v>
      </c>
      <c r="L58" s="34">
        <v>0</v>
      </c>
      <c r="M58" s="34">
        <v>58</v>
      </c>
      <c r="N58" s="34">
        <v>-11</v>
      </c>
      <c r="O58" s="34">
        <v>4533</v>
      </c>
      <c r="P58" s="35">
        <v>0</v>
      </c>
      <c r="Q58" s="34">
        <v>4533</v>
      </c>
      <c r="R58" s="34">
        <v>1813</v>
      </c>
      <c r="S58" s="34">
        <v>760</v>
      </c>
      <c r="U58" s="36">
        <v>42156</v>
      </c>
      <c r="V58" s="33">
        <v>2.6803821949026529E-2</v>
      </c>
    </row>
    <row r="59" spans="1:22" x14ac:dyDescent="0.15">
      <c r="A59" s="36">
        <v>41730</v>
      </c>
      <c r="B59" s="34">
        <v>3681</v>
      </c>
      <c r="C59" s="34">
        <f t="shared" si="4"/>
        <v>3.681</v>
      </c>
      <c r="D59" s="34">
        <f t="shared" si="6"/>
        <v>46.81</v>
      </c>
      <c r="E59" s="33">
        <f t="shared" si="7"/>
        <v>-4.1348379037047578E-2</v>
      </c>
      <c r="F59" s="34"/>
      <c r="G59" s="34">
        <v>0</v>
      </c>
      <c r="H59" s="34">
        <v>4115</v>
      </c>
      <c r="I59" s="34">
        <v>561</v>
      </c>
      <c r="J59" s="34">
        <v>3554</v>
      </c>
      <c r="K59" s="34">
        <v>38</v>
      </c>
      <c r="L59" s="34">
        <v>0</v>
      </c>
      <c r="M59" s="34">
        <v>38</v>
      </c>
      <c r="N59" s="34">
        <v>437</v>
      </c>
      <c r="O59" s="34">
        <v>3681</v>
      </c>
      <c r="P59" s="35">
        <v>0</v>
      </c>
      <c r="Q59" s="34">
        <v>3681</v>
      </c>
      <c r="R59" s="34">
        <v>1759</v>
      </c>
      <c r="S59" s="34">
        <v>1197</v>
      </c>
      <c r="U59" s="36">
        <v>42186</v>
      </c>
      <c r="V59" s="33">
        <v>1.3360095339647327E-2</v>
      </c>
    </row>
    <row r="60" spans="1:22" x14ac:dyDescent="0.15">
      <c r="A60" s="36">
        <v>41760</v>
      </c>
      <c r="B60" s="34">
        <v>3468</v>
      </c>
      <c r="C60" s="34">
        <f t="shared" si="4"/>
        <v>3.468</v>
      </c>
      <c r="D60" s="34">
        <f t="shared" si="6"/>
        <v>47.227000000000004</v>
      </c>
      <c r="E60" s="33">
        <f t="shared" si="7"/>
        <v>-3.2808372073972358E-2</v>
      </c>
      <c r="F60" s="34"/>
      <c r="G60" s="34">
        <v>0</v>
      </c>
      <c r="H60" s="34">
        <v>3883</v>
      </c>
      <c r="I60" s="34">
        <v>478</v>
      </c>
      <c r="J60" s="34">
        <v>3405</v>
      </c>
      <c r="K60" s="34">
        <v>26</v>
      </c>
      <c r="L60" s="34">
        <v>0</v>
      </c>
      <c r="M60" s="34">
        <v>26</v>
      </c>
      <c r="N60" s="34">
        <v>430</v>
      </c>
      <c r="O60" s="34">
        <v>3468</v>
      </c>
      <c r="P60" s="35">
        <v>0</v>
      </c>
      <c r="Q60" s="34">
        <v>3468</v>
      </c>
      <c r="R60" s="34">
        <v>1840</v>
      </c>
      <c r="S60" s="34">
        <v>1627</v>
      </c>
      <c r="U60" s="36">
        <v>42217</v>
      </c>
      <c r="V60" s="33">
        <v>1.0265738359572341E-2</v>
      </c>
    </row>
    <row r="61" spans="1:22" x14ac:dyDescent="0.15">
      <c r="A61" s="36">
        <v>41791</v>
      </c>
      <c r="B61" s="34">
        <v>3134</v>
      </c>
      <c r="C61" s="34">
        <f t="shared" si="4"/>
        <v>3.1339999999999999</v>
      </c>
      <c r="D61" s="34">
        <f t="shared" si="6"/>
        <v>47.347999999999999</v>
      </c>
      <c r="E61" s="33">
        <f t="shared" si="7"/>
        <v>-3.0330336480370312E-2</v>
      </c>
      <c r="F61" s="34"/>
      <c r="G61" s="34">
        <v>0</v>
      </c>
      <c r="H61" s="34">
        <v>3301</v>
      </c>
      <c r="I61" s="34">
        <v>321</v>
      </c>
      <c r="J61" s="34">
        <v>2980</v>
      </c>
      <c r="K61" s="34">
        <v>52</v>
      </c>
      <c r="L61" s="34">
        <v>0</v>
      </c>
      <c r="M61" s="34">
        <v>52</v>
      </c>
      <c r="N61" s="34">
        <v>153</v>
      </c>
      <c r="O61" s="34">
        <v>3134</v>
      </c>
      <c r="P61" s="35">
        <v>0</v>
      </c>
      <c r="Q61" s="34">
        <v>3134</v>
      </c>
      <c r="R61" s="34">
        <v>1767</v>
      </c>
      <c r="S61" s="34">
        <v>1780</v>
      </c>
      <c r="U61" s="36">
        <v>42248</v>
      </c>
      <c r="V61" s="33">
        <v>1.8817035689642214E-3</v>
      </c>
    </row>
    <row r="62" spans="1:22" x14ac:dyDescent="0.15">
      <c r="A62" s="36">
        <v>41821</v>
      </c>
      <c r="B62" s="34">
        <v>3546</v>
      </c>
      <c r="C62" s="34">
        <f t="shared" si="4"/>
        <v>3.5459999999999998</v>
      </c>
      <c r="D62" s="34">
        <f t="shared" si="6"/>
        <v>47.68399999999999</v>
      </c>
      <c r="E62" s="33">
        <f t="shared" si="7"/>
        <v>-2.3449179790698382E-2</v>
      </c>
      <c r="F62" s="34"/>
      <c r="G62" s="34">
        <v>0</v>
      </c>
      <c r="H62" s="34">
        <v>3690</v>
      </c>
      <c r="I62" s="34">
        <v>331</v>
      </c>
      <c r="J62" s="34">
        <v>3359</v>
      </c>
      <c r="K62" s="34">
        <v>70</v>
      </c>
      <c r="L62" s="34">
        <v>0</v>
      </c>
      <c r="M62" s="34">
        <v>70</v>
      </c>
      <c r="N62" s="34">
        <v>110</v>
      </c>
      <c r="O62" s="34">
        <v>3546</v>
      </c>
      <c r="P62" s="35">
        <v>0</v>
      </c>
      <c r="Q62" s="34">
        <v>3546</v>
      </c>
      <c r="R62" s="34">
        <v>2146</v>
      </c>
      <c r="S62" s="34">
        <v>1890</v>
      </c>
      <c r="U62" s="36">
        <v>42278</v>
      </c>
      <c r="V62" s="33">
        <v>2.5089380919525173E-3</v>
      </c>
    </row>
    <row r="63" spans="1:22" x14ac:dyDescent="0.15">
      <c r="A63" s="36">
        <v>41852</v>
      </c>
      <c r="B63" s="34">
        <v>3559</v>
      </c>
      <c r="C63" s="34">
        <f t="shared" si="4"/>
        <v>3.5590000000000002</v>
      </c>
      <c r="D63" s="34">
        <f t="shared" si="6"/>
        <v>48.213999999999992</v>
      </c>
      <c r="E63" s="33">
        <f t="shared" si="7"/>
        <v>-1.2594974298060779E-2</v>
      </c>
      <c r="F63" s="34"/>
      <c r="G63" s="34">
        <v>0</v>
      </c>
      <c r="H63" s="34">
        <v>3828</v>
      </c>
      <c r="I63" s="34">
        <v>414</v>
      </c>
      <c r="J63" s="34">
        <v>3414</v>
      </c>
      <c r="K63" s="34">
        <v>75</v>
      </c>
      <c r="L63" s="34">
        <v>0</v>
      </c>
      <c r="M63" s="34">
        <v>75</v>
      </c>
      <c r="N63" s="34">
        <v>231</v>
      </c>
      <c r="O63" s="34">
        <v>3559</v>
      </c>
      <c r="P63" s="35">
        <v>0</v>
      </c>
      <c r="Q63" s="34">
        <v>3559</v>
      </c>
      <c r="R63" s="34">
        <v>2239</v>
      </c>
      <c r="S63" s="34">
        <v>2121</v>
      </c>
      <c r="U63" s="36">
        <v>42309</v>
      </c>
      <c r="V63" s="33">
        <v>-1.1039327604591365E-2</v>
      </c>
    </row>
    <row r="64" spans="1:22" x14ac:dyDescent="0.15">
      <c r="A64" s="36">
        <v>41883</v>
      </c>
      <c r="B64" s="34">
        <v>3586</v>
      </c>
      <c r="C64" s="34">
        <f t="shared" si="4"/>
        <v>3.5859999999999999</v>
      </c>
      <c r="D64" s="34">
        <f t="shared" si="6"/>
        <v>48.564</v>
      </c>
      <c r="E64" s="33">
        <f t="shared" si="7"/>
        <v>-5.427102746318746E-3</v>
      </c>
      <c r="F64" s="34"/>
      <c r="G64" s="34">
        <v>0</v>
      </c>
      <c r="H64" s="34">
        <v>3894</v>
      </c>
      <c r="I64" s="34">
        <v>495</v>
      </c>
      <c r="J64" s="34">
        <v>3399</v>
      </c>
      <c r="K64" s="34">
        <v>71</v>
      </c>
      <c r="L64" s="34">
        <v>0</v>
      </c>
      <c r="M64" s="34">
        <v>71</v>
      </c>
      <c r="N64" s="34">
        <v>275</v>
      </c>
      <c r="O64" s="34">
        <v>3586</v>
      </c>
      <c r="P64" s="35">
        <v>0</v>
      </c>
      <c r="Q64" s="34">
        <v>3586</v>
      </c>
      <c r="R64" s="34">
        <v>2145</v>
      </c>
      <c r="S64" s="34">
        <v>2396</v>
      </c>
      <c r="U64" s="36">
        <v>42339</v>
      </c>
      <c r="V64" s="33">
        <v>0</v>
      </c>
    </row>
    <row r="65" spans="1:22" x14ac:dyDescent="0.15">
      <c r="A65" s="36">
        <v>41913</v>
      </c>
      <c r="B65" s="34">
        <v>3389</v>
      </c>
      <c r="C65" s="34">
        <f t="shared" si="4"/>
        <v>3.3889999999999998</v>
      </c>
      <c r="D65" s="34">
        <f t="shared" si="6"/>
        <v>48.433999999999997</v>
      </c>
      <c r="E65" s="33">
        <f t="shared" si="7"/>
        <v>-8.0894550369657869E-3</v>
      </c>
      <c r="F65" s="34"/>
      <c r="G65" s="34">
        <v>0</v>
      </c>
      <c r="H65" s="34">
        <v>3442</v>
      </c>
      <c r="I65" s="34">
        <v>317</v>
      </c>
      <c r="J65" s="34">
        <v>3125</v>
      </c>
      <c r="K65" s="34">
        <v>23</v>
      </c>
      <c r="L65" s="34">
        <v>0</v>
      </c>
      <c r="M65" s="34">
        <v>23</v>
      </c>
      <c r="N65" s="34">
        <v>66</v>
      </c>
      <c r="O65" s="34">
        <v>3389</v>
      </c>
      <c r="P65" s="35">
        <v>0</v>
      </c>
      <c r="Q65" s="34">
        <v>3389</v>
      </c>
      <c r="R65" s="34">
        <v>1799</v>
      </c>
      <c r="S65" s="34">
        <v>2462</v>
      </c>
      <c r="U65" s="36">
        <v>42370</v>
      </c>
      <c r="V65" s="33">
        <v>3.6668029523788892E-2</v>
      </c>
    </row>
    <row r="66" spans="1:22" x14ac:dyDescent="0.15">
      <c r="A66" s="36">
        <v>41944</v>
      </c>
      <c r="B66" s="34">
        <v>4931</v>
      </c>
      <c r="C66" s="34">
        <f t="shared" si="4"/>
        <v>4.931</v>
      </c>
      <c r="D66" s="34">
        <f t="shared" si="6"/>
        <v>49.063000000000002</v>
      </c>
      <c r="E66" s="33">
        <f t="shared" si="7"/>
        <v>4.7922341231645404E-3</v>
      </c>
      <c r="F66" s="34"/>
      <c r="G66" s="34">
        <v>0</v>
      </c>
      <c r="H66" s="34">
        <v>4558</v>
      </c>
      <c r="I66" s="34">
        <v>1052</v>
      </c>
      <c r="J66" s="34">
        <v>3506</v>
      </c>
      <c r="K66" s="34">
        <v>34</v>
      </c>
      <c r="L66" s="34">
        <v>0</v>
      </c>
      <c r="M66" s="34">
        <v>34</v>
      </c>
      <c r="N66" s="34">
        <v>-368</v>
      </c>
      <c r="O66" s="34">
        <v>4931</v>
      </c>
      <c r="P66" s="35">
        <v>0</v>
      </c>
      <c r="Q66" s="34">
        <v>4931</v>
      </c>
      <c r="R66" s="34">
        <v>2010</v>
      </c>
      <c r="S66" s="34">
        <v>2094</v>
      </c>
      <c r="U66" s="36">
        <v>42401</v>
      </c>
      <c r="V66" s="33">
        <v>2.1561834262227908E-2</v>
      </c>
    </row>
    <row r="67" spans="1:22" x14ac:dyDescent="0.15">
      <c r="A67" s="36">
        <v>41974</v>
      </c>
      <c r="B67" s="34">
        <v>5311</v>
      </c>
      <c r="C67" s="34">
        <f t="shared" si="4"/>
        <v>5.3109999999999999</v>
      </c>
      <c r="D67" s="34">
        <f t="shared" si="6"/>
        <v>48.829000000000001</v>
      </c>
      <c r="E67" s="33">
        <f t="shared" si="7"/>
        <v>0</v>
      </c>
      <c r="F67" s="34"/>
      <c r="G67" s="34">
        <v>0</v>
      </c>
      <c r="H67" s="34">
        <v>5004</v>
      </c>
      <c r="I67" s="34">
        <v>1002</v>
      </c>
      <c r="J67" s="34">
        <v>4002</v>
      </c>
      <c r="K67" s="34">
        <v>55</v>
      </c>
      <c r="L67" s="34">
        <v>0</v>
      </c>
      <c r="M67" s="34">
        <v>55</v>
      </c>
      <c r="N67" s="34">
        <v>-322</v>
      </c>
      <c r="O67" s="34">
        <v>5311</v>
      </c>
      <c r="P67" s="35">
        <v>0</v>
      </c>
      <c r="Q67" s="34">
        <v>5311</v>
      </c>
      <c r="R67" s="34">
        <v>2051</v>
      </c>
      <c r="S67" s="34">
        <v>1772</v>
      </c>
      <c r="U67" s="36">
        <v>42430</v>
      </c>
      <c r="V67" s="33">
        <v>1.517075165156756E-2</v>
      </c>
    </row>
    <row r="68" spans="1:22" x14ac:dyDescent="0.15">
      <c r="A68" s="36">
        <v>42005</v>
      </c>
      <c r="B68" s="34">
        <v>5450</v>
      </c>
      <c r="C68" s="34">
        <f t="shared" si="4"/>
        <v>5.45</v>
      </c>
      <c r="D68" s="34">
        <f t="shared" si="6"/>
        <v>49.152000000000001</v>
      </c>
      <c r="E68" s="33">
        <f t="shared" ref="E68:E79" si="8">D68/$D$79-1</f>
        <v>2.7661042463777319E-2</v>
      </c>
      <c r="F68" s="34"/>
      <c r="G68" s="34">
        <v>0</v>
      </c>
      <c r="H68" s="34">
        <v>4998</v>
      </c>
      <c r="I68" s="34">
        <v>922</v>
      </c>
      <c r="J68" s="34">
        <v>4076</v>
      </c>
      <c r="K68" s="34">
        <v>31</v>
      </c>
      <c r="L68" s="34">
        <v>0</v>
      </c>
      <c r="M68" s="34">
        <v>31</v>
      </c>
      <c r="N68" s="34">
        <v>-448</v>
      </c>
      <c r="O68" s="34">
        <v>5450</v>
      </c>
      <c r="P68" s="35">
        <v>0</v>
      </c>
      <c r="Q68" s="34">
        <v>5450</v>
      </c>
      <c r="R68" s="34">
        <v>1874</v>
      </c>
      <c r="S68" s="34">
        <v>1324</v>
      </c>
      <c r="U68" s="36">
        <v>42461</v>
      </c>
      <c r="V68" s="33">
        <v>2.4746616169224467E-3</v>
      </c>
    </row>
    <row r="69" spans="1:22" x14ac:dyDescent="0.15">
      <c r="A69" s="36">
        <v>42036</v>
      </c>
      <c r="B69" s="34">
        <v>5118</v>
      </c>
      <c r="C69" s="34">
        <f t="shared" si="4"/>
        <v>5.1180000000000003</v>
      </c>
      <c r="D69" s="34">
        <f t="shared" si="6"/>
        <v>49.706000000000003</v>
      </c>
      <c r="E69" s="33">
        <f t="shared" si="8"/>
        <v>3.9243973321624992E-2</v>
      </c>
      <c r="F69" s="34"/>
      <c r="G69" s="34">
        <v>0</v>
      </c>
      <c r="H69" s="34">
        <v>4633</v>
      </c>
      <c r="I69" s="34">
        <v>950</v>
      </c>
      <c r="J69" s="34">
        <v>3683</v>
      </c>
      <c r="K69" s="34">
        <v>47</v>
      </c>
      <c r="L69" s="34">
        <v>0</v>
      </c>
      <c r="M69" s="34">
        <v>47</v>
      </c>
      <c r="N69" s="34">
        <v>-501</v>
      </c>
      <c r="O69" s="34">
        <v>5118</v>
      </c>
      <c r="P69" s="35">
        <v>0</v>
      </c>
      <c r="Q69" s="34">
        <v>5118</v>
      </c>
      <c r="R69" s="34">
        <v>1594</v>
      </c>
      <c r="S69" s="34">
        <v>823</v>
      </c>
      <c r="U69" s="36">
        <v>42491</v>
      </c>
      <c r="V69" s="33">
        <v>-6.6708269673543263E-4</v>
      </c>
    </row>
    <row r="70" spans="1:22" x14ac:dyDescent="0.15">
      <c r="A70" s="36">
        <v>42064</v>
      </c>
      <c r="B70" s="34">
        <v>4467</v>
      </c>
      <c r="C70" s="34">
        <f t="shared" si="4"/>
        <v>4.4669999999999996</v>
      </c>
      <c r="D70" s="34">
        <f t="shared" si="6"/>
        <v>49.64</v>
      </c>
      <c r="E70" s="33">
        <f t="shared" si="8"/>
        <v>3.7864057371051141E-2</v>
      </c>
      <c r="F70" s="34"/>
      <c r="G70" s="34">
        <v>0</v>
      </c>
      <c r="H70" s="34">
        <v>4278</v>
      </c>
      <c r="I70" s="34">
        <v>707</v>
      </c>
      <c r="J70" s="34">
        <v>3571</v>
      </c>
      <c r="K70" s="34">
        <v>68</v>
      </c>
      <c r="L70" s="34">
        <v>0</v>
      </c>
      <c r="M70" s="34">
        <v>68</v>
      </c>
      <c r="N70" s="34">
        <v>-224</v>
      </c>
      <c r="O70" s="34">
        <v>4467</v>
      </c>
      <c r="P70" s="35">
        <v>0</v>
      </c>
      <c r="Q70" s="34">
        <v>4467</v>
      </c>
      <c r="R70" s="34">
        <v>1635</v>
      </c>
      <c r="S70" s="34">
        <v>599</v>
      </c>
      <c r="U70" s="36">
        <v>42522</v>
      </c>
      <c r="V70" s="33">
        <v>-2.840481160293673E-3</v>
      </c>
    </row>
    <row r="71" spans="1:22" x14ac:dyDescent="0.15">
      <c r="A71" s="36">
        <v>42095</v>
      </c>
      <c r="B71" s="34">
        <v>3797</v>
      </c>
      <c r="C71" s="34">
        <f t="shared" si="4"/>
        <v>3.7970000000000002</v>
      </c>
      <c r="D71" s="34">
        <f t="shared" si="6"/>
        <v>49.756</v>
      </c>
      <c r="E71" s="33">
        <f t="shared" si="8"/>
        <v>4.0289364193271782E-2</v>
      </c>
      <c r="F71" s="34"/>
      <c r="G71" s="34">
        <v>0</v>
      </c>
      <c r="H71" s="34">
        <v>3573</v>
      </c>
      <c r="I71" s="34">
        <v>637</v>
      </c>
      <c r="J71" s="34">
        <v>2936</v>
      </c>
      <c r="K71" s="34">
        <v>52</v>
      </c>
      <c r="L71" s="34">
        <v>0</v>
      </c>
      <c r="M71" s="34">
        <v>52</v>
      </c>
      <c r="N71" s="34">
        <v>-242</v>
      </c>
      <c r="O71" s="34">
        <v>3797</v>
      </c>
      <c r="P71" s="35">
        <v>0</v>
      </c>
      <c r="Q71" s="34">
        <v>3797</v>
      </c>
      <c r="R71" s="34">
        <v>1413</v>
      </c>
      <c r="S71" s="34">
        <v>357</v>
      </c>
      <c r="U71" s="36">
        <v>42552</v>
      </c>
      <c r="V71" s="33">
        <v>-3.4430074670225297E-3</v>
      </c>
    </row>
    <row r="72" spans="1:22" x14ac:dyDescent="0.15">
      <c r="A72" s="36">
        <v>42125</v>
      </c>
      <c r="B72" s="34">
        <v>3026</v>
      </c>
      <c r="C72" s="34">
        <f t="shared" ref="C72:C103" si="9">B72/1000</f>
        <v>3.0259999999999998</v>
      </c>
      <c r="D72" s="34">
        <f t="shared" si="6"/>
        <v>49.314000000000007</v>
      </c>
      <c r="E72" s="33">
        <f t="shared" si="8"/>
        <v>3.1048108887913317E-2</v>
      </c>
      <c r="F72" s="34"/>
      <c r="G72" s="34">
        <v>0</v>
      </c>
      <c r="H72" s="34">
        <v>3333</v>
      </c>
      <c r="I72" s="34">
        <v>480</v>
      </c>
      <c r="J72" s="34">
        <v>2853</v>
      </c>
      <c r="K72" s="34">
        <v>53</v>
      </c>
      <c r="L72" s="34">
        <v>0</v>
      </c>
      <c r="M72" s="34">
        <v>53</v>
      </c>
      <c r="N72" s="34">
        <v>288</v>
      </c>
      <c r="O72" s="34">
        <v>3026</v>
      </c>
      <c r="P72" s="35">
        <v>0</v>
      </c>
      <c r="Q72" s="34">
        <v>3026</v>
      </c>
      <c r="R72" s="34">
        <v>1433</v>
      </c>
      <c r="S72" s="34">
        <v>645</v>
      </c>
      <c r="U72" s="36">
        <v>42583</v>
      </c>
      <c r="V72" s="33">
        <v>-1.8290977168557987E-3</v>
      </c>
    </row>
    <row r="73" spans="1:22" x14ac:dyDescent="0.15">
      <c r="A73" s="36">
        <v>42156</v>
      </c>
      <c r="B73" s="34">
        <v>2931</v>
      </c>
      <c r="C73" s="34">
        <f t="shared" si="9"/>
        <v>2.931</v>
      </c>
      <c r="D73" s="34">
        <f t="shared" si="6"/>
        <v>49.11099999999999</v>
      </c>
      <c r="E73" s="33">
        <f t="shared" si="8"/>
        <v>2.6803821949026529E-2</v>
      </c>
      <c r="F73" s="34"/>
      <c r="G73" s="34">
        <v>0</v>
      </c>
      <c r="H73" s="34">
        <v>3201</v>
      </c>
      <c r="I73" s="34">
        <v>387</v>
      </c>
      <c r="J73" s="34">
        <v>2814</v>
      </c>
      <c r="K73" s="34">
        <v>21</v>
      </c>
      <c r="L73" s="34">
        <v>0</v>
      </c>
      <c r="M73" s="34">
        <v>21</v>
      </c>
      <c r="N73" s="34">
        <v>282</v>
      </c>
      <c r="O73" s="34">
        <v>2931</v>
      </c>
      <c r="P73" s="35">
        <v>0</v>
      </c>
      <c r="Q73" s="34">
        <v>2931</v>
      </c>
      <c r="R73" s="34">
        <v>1459</v>
      </c>
      <c r="S73" s="34">
        <v>927</v>
      </c>
      <c r="U73" s="36">
        <v>42614</v>
      </c>
      <c r="V73" s="33">
        <v>-1.8011232811861233E-2</v>
      </c>
    </row>
    <row r="74" spans="1:22" x14ac:dyDescent="0.15">
      <c r="A74" s="36">
        <v>42186</v>
      </c>
      <c r="B74" s="34">
        <v>2903</v>
      </c>
      <c r="C74" s="34">
        <f t="shared" si="9"/>
        <v>2.903</v>
      </c>
      <c r="D74" s="34">
        <f t="shared" si="6"/>
        <v>48.467999999999996</v>
      </c>
      <c r="E74" s="33">
        <f t="shared" si="8"/>
        <v>1.3360095339647327E-2</v>
      </c>
      <c r="F74" s="34"/>
      <c r="G74" s="34">
        <v>0</v>
      </c>
      <c r="H74" s="34">
        <v>3325</v>
      </c>
      <c r="I74" s="34">
        <v>577</v>
      </c>
      <c r="J74" s="34">
        <v>2748</v>
      </c>
      <c r="K74" s="34">
        <v>72</v>
      </c>
      <c r="L74" s="34">
        <v>0</v>
      </c>
      <c r="M74" s="34">
        <v>72</v>
      </c>
      <c r="N74" s="34">
        <v>380</v>
      </c>
      <c r="O74" s="34">
        <v>2903</v>
      </c>
      <c r="P74" s="35">
        <v>0</v>
      </c>
      <c r="Q74" s="34">
        <v>2903</v>
      </c>
      <c r="R74" s="34">
        <v>1879</v>
      </c>
      <c r="S74" s="34">
        <v>1307</v>
      </c>
      <c r="U74" s="36">
        <v>42644</v>
      </c>
      <c r="V74" s="33">
        <v>-1.8871984678616949E-2</v>
      </c>
    </row>
    <row r="75" spans="1:22" x14ac:dyDescent="0.15">
      <c r="A75" s="36">
        <v>42217</v>
      </c>
      <c r="B75" s="34">
        <v>3411</v>
      </c>
      <c r="C75" s="34">
        <f t="shared" si="9"/>
        <v>3.411</v>
      </c>
      <c r="D75" s="34">
        <f t="shared" si="6"/>
        <v>48.319999999999986</v>
      </c>
      <c r="E75" s="33">
        <f t="shared" si="8"/>
        <v>1.0265738359572341E-2</v>
      </c>
      <c r="F75" s="34"/>
      <c r="G75" s="34">
        <v>0</v>
      </c>
      <c r="H75" s="34">
        <v>3742</v>
      </c>
      <c r="I75" s="34">
        <v>236</v>
      </c>
      <c r="J75" s="34">
        <v>3506</v>
      </c>
      <c r="K75" s="34">
        <v>73</v>
      </c>
      <c r="L75" s="34">
        <v>0</v>
      </c>
      <c r="M75" s="34">
        <v>73</v>
      </c>
      <c r="N75" s="34">
        <v>290</v>
      </c>
      <c r="O75" s="34">
        <v>3411</v>
      </c>
      <c r="P75" s="35">
        <v>0</v>
      </c>
      <c r="Q75" s="34">
        <v>3411</v>
      </c>
      <c r="R75" s="34">
        <v>2202</v>
      </c>
      <c r="S75" s="34">
        <v>1597</v>
      </c>
      <c r="U75" s="36">
        <v>42675</v>
      </c>
      <c r="V75" s="33">
        <v>-6.003744270620448E-3</v>
      </c>
    </row>
    <row r="76" spans="1:22" x14ac:dyDescent="0.15">
      <c r="A76" s="36">
        <v>42248</v>
      </c>
      <c r="B76" s="34">
        <v>3185</v>
      </c>
      <c r="C76" s="34">
        <f t="shared" si="9"/>
        <v>3.1850000000000001</v>
      </c>
      <c r="D76" s="34">
        <f t="shared" si="6"/>
        <v>47.91899999999999</v>
      </c>
      <c r="E76" s="33">
        <f t="shared" si="8"/>
        <v>1.8817035689642214E-3</v>
      </c>
      <c r="F76" s="34"/>
      <c r="G76" s="34">
        <v>0</v>
      </c>
      <c r="H76" s="34">
        <v>3685</v>
      </c>
      <c r="I76" s="34">
        <v>559</v>
      </c>
      <c r="J76" s="34">
        <v>3126</v>
      </c>
      <c r="K76" s="34">
        <v>61</v>
      </c>
      <c r="L76" s="34">
        <v>0</v>
      </c>
      <c r="M76" s="34">
        <v>61</v>
      </c>
      <c r="N76" s="34">
        <v>467</v>
      </c>
      <c r="O76" s="34">
        <v>3185</v>
      </c>
      <c r="P76" s="35">
        <v>0</v>
      </c>
      <c r="Q76" s="34">
        <v>3185</v>
      </c>
      <c r="R76" s="34">
        <v>1890</v>
      </c>
      <c r="S76" s="34">
        <v>2064</v>
      </c>
      <c r="U76" s="36">
        <v>42705</v>
      </c>
      <c r="V76" s="33">
        <v>0</v>
      </c>
    </row>
    <row r="77" spans="1:22" x14ac:dyDescent="0.15">
      <c r="A77" s="36">
        <v>42278</v>
      </c>
      <c r="B77" s="34">
        <v>3419</v>
      </c>
      <c r="C77" s="34">
        <f t="shared" si="9"/>
        <v>3.419</v>
      </c>
      <c r="D77" s="34">
        <f t="shared" si="6"/>
        <v>47.948999999999998</v>
      </c>
      <c r="E77" s="33">
        <f t="shared" si="8"/>
        <v>2.5089380919525173E-3</v>
      </c>
      <c r="F77" s="34"/>
      <c r="G77" s="34">
        <v>0</v>
      </c>
      <c r="H77" s="34">
        <v>3746</v>
      </c>
      <c r="I77" s="34">
        <v>223</v>
      </c>
      <c r="J77" s="34">
        <v>3523</v>
      </c>
      <c r="K77" s="34">
        <v>45</v>
      </c>
      <c r="L77" s="34">
        <v>0</v>
      </c>
      <c r="M77" s="34">
        <v>45</v>
      </c>
      <c r="N77" s="34">
        <v>313</v>
      </c>
      <c r="O77" s="34">
        <v>3419</v>
      </c>
      <c r="P77" s="35">
        <v>0</v>
      </c>
      <c r="Q77" s="34">
        <v>3419</v>
      </c>
      <c r="R77" s="34">
        <v>1791</v>
      </c>
      <c r="S77" s="34">
        <v>2377</v>
      </c>
      <c r="U77" s="36">
        <v>42736</v>
      </c>
      <c r="V77" s="33">
        <v>-0.1221687376394639</v>
      </c>
    </row>
    <row r="78" spans="1:22" x14ac:dyDescent="0.15">
      <c r="A78" s="36">
        <v>42309</v>
      </c>
      <c r="B78" s="34">
        <v>4283</v>
      </c>
      <c r="C78" s="34">
        <f t="shared" si="9"/>
        <v>4.2830000000000004</v>
      </c>
      <c r="D78" s="34">
        <f t="shared" si="6"/>
        <v>47.301000000000002</v>
      </c>
      <c r="E78" s="33">
        <f t="shared" si="8"/>
        <v>-1.1039327604591365E-2</v>
      </c>
      <c r="F78" s="34"/>
      <c r="G78" s="34">
        <v>0</v>
      </c>
      <c r="H78" s="34">
        <v>4572</v>
      </c>
      <c r="I78" s="34">
        <v>916</v>
      </c>
      <c r="J78" s="34">
        <v>3656</v>
      </c>
      <c r="K78" s="34">
        <v>34</v>
      </c>
      <c r="L78" s="34">
        <v>0</v>
      </c>
      <c r="M78" s="34">
        <v>34</v>
      </c>
      <c r="N78" s="34">
        <v>284</v>
      </c>
      <c r="O78" s="34">
        <v>4283</v>
      </c>
      <c r="P78" s="35">
        <v>0</v>
      </c>
      <c r="Q78" s="34">
        <v>4283</v>
      </c>
      <c r="R78" s="34">
        <v>1703</v>
      </c>
      <c r="S78" s="34">
        <v>2661</v>
      </c>
      <c r="U78" s="36">
        <v>42767</v>
      </c>
      <c r="V78" s="33">
        <v>-0.10172021344079984</v>
      </c>
    </row>
    <row r="79" spans="1:22" x14ac:dyDescent="0.15">
      <c r="A79" s="36">
        <v>42339</v>
      </c>
      <c r="B79" s="34">
        <v>5839</v>
      </c>
      <c r="C79" s="34">
        <f t="shared" si="9"/>
        <v>5.8390000000000004</v>
      </c>
      <c r="D79" s="34">
        <f t="shared" si="6"/>
        <v>47.829000000000001</v>
      </c>
      <c r="E79" s="33">
        <f t="shared" si="8"/>
        <v>0</v>
      </c>
      <c r="F79" s="34"/>
      <c r="G79" s="34">
        <v>0</v>
      </c>
      <c r="H79" s="34">
        <v>5341</v>
      </c>
      <c r="I79" s="34">
        <v>1055</v>
      </c>
      <c r="J79" s="34">
        <v>4286</v>
      </c>
      <c r="K79" s="34">
        <v>67</v>
      </c>
      <c r="L79" s="34">
        <v>0</v>
      </c>
      <c r="M79" s="34">
        <v>67</v>
      </c>
      <c r="N79" s="34">
        <v>-534</v>
      </c>
      <c r="O79" s="34">
        <v>5839</v>
      </c>
      <c r="P79" s="35">
        <v>0</v>
      </c>
      <c r="Q79" s="34">
        <v>5839</v>
      </c>
      <c r="R79" s="34">
        <v>1779</v>
      </c>
      <c r="S79" s="34">
        <v>2127</v>
      </c>
      <c r="U79" s="36">
        <v>42795</v>
      </c>
      <c r="V79" s="33">
        <v>-8.6178588753311525E-2</v>
      </c>
    </row>
    <row r="80" spans="1:22" x14ac:dyDescent="0.15">
      <c r="A80" s="36">
        <v>42370</v>
      </c>
      <c r="B80" s="34">
        <v>5796</v>
      </c>
      <c r="C80" s="34">
        <f t="shared" si="9"/>
        <v>5.7960000000000003</v>
      </c>
      <c r="D80" s="34">
        <f t="shared" si="6"/>
        <v>48.174999999999997</v>
      </c>
      <c r="E80" s="33">
        <f t="shared" ref="E80:E91" si="10">D80/$D$91-1</f>
        <v>3.6668029523788892E-2</v>
      </c>
      <c r="F80" s="34"/>
      <c r="G80" s="34">
        <v>0</v>
      </c>
      <c r="H80" s="34">
        <v>5393</v>
      </c>
      <c r="I80" s="34">
        <v>1160</v>
      </c>
      <c r="J80" s="34">
        <v>4233</v>
      </c>
      <c r="K80" s="34">
        <v>51</v>
      </c>
      <c r="L80" s="34">
        <v>0</v>
      </c>
      <c r="M80" s="34">
        <v>51</v>
      </c>
      <c r="N80" s="34">
        <v>-418</v>
      </c>
      <c r="O80" s="34">
        <v>5796</v>
      </c>
      <c r="P80" s="35">
        <v>0</v>
      </c>
      <c r="Q80" s="34">
        <v>5796</v>
      </c>
      <c r="R80" s="34">
        <v>1282</v>
      </c>
      <c r="S80" s="34">
        <v>1709</v>
      </c>
      <c r="U80" s="36">
        <v>42826</v>
      </c>
      <c r="V80" s="33">
        <v>-6.8099555953580082E-2</v>
      </c>
    </row>
    <row r="81" spans="1:22" x14ac:dyDescent="0.15">
      <c r="A81" s="36">
        <v>42401</v>
      </c>
      <c r="B81" s="34">
        <v>4416</v>
      </c>
      <c r="C81" s="34">
        <f t="shared" si="9"/>
        <v>4.4160000000000004</v>
      </c>
      <c r="D81" s="34">
        <f t="shared" si="6"/>
        <v>47.472999999999999</v>
      </c>
      <c r="E81" s="33">
        <f t="shared" si="10"/>
        <v>2.1561834262227908E-2</v>
      </c>
      <c r="F81" s="34"/>
      <c r="G81" s="34">
        <v>0</v>
      </c>
      <c r="H81" s="34">
        <v>3964</v>
      </c>
      <c r="I81" s="34">
        <v>911</v>
      </c>
      <c r="J81" s="34">
        <v>3053</v>
      </c>
      <c r="K81" s="34">
        <v>15</v>
      </c>
      <c r="L81" s="34">
        <v>0</v>
      </c>
      <c r="M81" s="34">
        <v>15</v>
      </c>
      <c r="N81" s="34">
        <v>-435</v>
      </c>
      <c r="O81" s="34">
        <v>4416</v>
      </c>
      <c r="P81" s="35">
        <v>0</v>
      </c>
      <c r="Q81" s="34">
        <v>4416</v>
      </c>
      <c r="R81" s="34">
        <v>1238</v>
      </c>
      <c r="S81" s="34">
        <v>1274</v>
      </c>
      <c r="U81" s="36">
        <v>42856</v>
      </c>
      <c r="V81" s="33">
        <v>-6.3192656442404349E-2</v>
      </c>
    </row>
    <row r="82" spans="1:22" x14ac:dyDescent="0.15">
      <c r="A82" s="36">
        <v>42430</v>
      </c>
      <c r="B82" s="34">
        <v>4170</v>
      </c>
      <c r="C82" s="34">
        <f t="shared" si="9"/>
        <v>4.17</v>
      </c>
      <c r="D82" s="34">
        <f t="shared" si="6"/>
        <v>47.176000000000002</v>
      </c>
      <c r="E82" s="33">
        <f t="shared" si="10"/>
        <v>1.517075165156756E-2</v>
      </c>
      <c r="F82" s="34"/>
      <c r="G82" s="34">
        <v>0</v>
      </c>
      <c r="H82" s="34">
        <v>3813</v>
      </c>
      <c r="I82" s="34">
        <v>855</v>
      </c>
      <c r="J82" s="34">
        <v>2958</v>
      </c>
      <c r="K82" s="34">
        <v>66</v>
      </c>
      <c r="L82" s="34">
        <v>0</v>
      </c>
      <c r="M82" s="34">
        <v>66</v>
      </c>
      <c r="N82" s="34">
        <v>-389</v>
      </c>
      <c r="O82" s="34">
        <v>4170</v>
      </c>
      <c r="P82" s="35">
        <v>0</v>
      </c>
      <c r="Q82" s="34">
        <v>4170</v>
      </c>
      <c r="R82" s="34">
        <v>1145</v>
      </c>
      <c r="S82" s="34">
        <v>885</v>
      </c>
      <c r="U82" s="36">
        <v>42887</v>
      </c>
      <c r="V82" s="33">
        <v>-5.8640247770438969E-2</v>
      </c>
    </row>
    <row r="83" spans="1:22" x14ac:dyDescent="0.15">
      <c r="A83" s="36">
        <v>42461</v>
      </c>
      <c r="B83" s="34">
        <v>3207</v>
      </c>
      <c r="C83" s="34">
        <f t="shared" si="9"/>
        <v>3.2069999999999999</v>
      </c>
      <c r="D83" s="34">
        <f t="shared" ref="D83:D114" si="11">SUM(C72:C83)</f>
        <v>46.586000000000006</v>
      </c>
      <c r="E83" s="33">
        <f t="shared" si="10"/>
        <v>2.4746616169224467E-3</v>
      </c>
      <c r="F83" s="34"/>
      <c r="G83" s="34">
        <v>0</v>
      </c>
      <c r="H83" s="34">
        <v>3553</v>
      </c>
      <c r="I83" s="34">
        <v>467</v>
      </c>
      <c r="J83" s="34">
        <v>3086</v>
      </c>
      <c r="K83" s="34">
        <v>71</v>
      </c>
      <c r="L83" s="34">
        <v>0</v>
      </c>
      <c r="M83" s="34">
        <v>71</v>
      </c>
      <c r="N83" s="34">
        <v>307</v>
      </c>
      <c r="O83" s="34">
        <v>3207</v>
      </c>
      <c r="P83" s="35">
        <v>0</v>
      </c>
      <c r="Q83" s="34">
        <v>3207</v>
      </c>
      <c r="R83" s="34">
        <v>1207</v>
      </c>
      <c r="S83" s="34">
        <v>1192</v>
      </c>
      <c r="U83" s="36">
        <v>42917</v>
      </c>
      <c r="V83" s="33">
        <v>-3.8807418187245646E-2</v>
      </c>
    </row>
    <row r="84" spans="1:22" x14ac:dyDescent="0.15">
      <c r="A84" s="36">
        <v>42491</v>
      </c>
      <c r="B84" s="34">
        <v>2880</v>
      </c>
      <c r="C84" s="34">
        <f t="shared" si="9"/>
        <v>2.88</v>
      </c>
      <c r="D84" s="34">
        <f t="shared" si="11"/>
        <v>46.440000000000012</v>
      </c>
      <c r="E84" s="33">
        <f t="shared" si="10"/>
        <v>-6.6708269673543263E-4</v>
      </c>
      <c r="F84" s="34"/>
      <c r="G84" s="34">
        <v>0</v>
      </c>
      <c r="H84" s="34">
        <v>3215</v>
      </c>
      <c r="I84" s="34">
        <v>325</v>
      </c>
      <c r="J84" s="34">
        <v>2890</v>
      </c>
      <c r="K84" s="34">
        <v>72</v>
      </c>
      <c r="L84" s="34">
        <v>0</v>
      </c>
      <c r="M84" s="34">
        <v>72</v>
      </c>
      <c r="N84" s="34">
        <v>294</v>
      </c>
      <c r="O84" s="34">
        <v>2880</v>
      </c>
      <c r="P84" s="35">
        <v>0</v>
      </c>
      <c r="Q84" s="34">
        <v>2880</v>
      </c>
      <c r="R84" s="34">
        <v>1090</v>
      </c>
      <c r="S84" s="34">
        <v>1486</v>
      </c>
      <c r="U84" s="36">
        <v>42948</v>
      </c>
      <c r="V84" s="33">
        <v>-3.7352140005223911E-2</v>
      </c>
    </row>
    <row r="85" spans="1:22" x14ac:dyDescent="0.15">
      <c r="A85" s="36">
        <v>42522</v>
      </c>
      <c r="B85" s="34">
        <v>2830</v>
      </c>
      <c r="C85" s="34">
        <f t="shared" si="9"/>
        <v>2.83</v>
      </c>
      <c r="D85" s="34">
        <f t="shared" si="11"/>
        <v>46.338999999999999</v>
      </c>
      <c r="E85" s="33">
        <f t="shared" si="10"/>
        <v>-2.840481160293673E-3</v>
      </c>
      <c r="F85" s="34"/>
      <c r="G85" s="34">
        <v>0</v>
      </c>
      <c r="H85" s="34">
        <v>3173</v>
      </c>
      <c r="I85" s="34">
        <v>430</v>
      </c>
      <c r="J85" s="34">
        <v>2743</v>
      </c>
      <c r="K85" s="34">
        <v>71</v>
      </c>
      <c r="L85" s="34">
        <v>0</v>
      </c>
      <c r="M85" s="34">
        <v>71</v>
      </c>
      <c r="N85" s="34">
        <v>302</v>
      </c>
      <c r="O85" s="34">
        <v>2830</v>
      </c>
      <c r="P85" s="35">
        <v>0</v>
      </c>
      <c r="Q85" s="34">
        <v>2830</v>
      </c>
      <c r="R85" s="34">
        <v>1292</v>
      </c>
      <c r="S85" s="34">
        <v>1788</v>
      </c>
      <c r="U85" s="36">
        <v>42979</v>
      </c>
      <c r="V85" s="33">
        <v>-1.8228292100451293E-2</v>
      </c>
    </row>
    <row r="86" spans="1:22" x14ac:dyDescent="0.15">
      <c r="A86" s="36">
        <v>42552</v>
      </c>
      <c r="B86" s="34">
        <v>2875</v>
      </c>
      <c r="C86" s="34">
        <f t="shared" si="9"/>
        <v>2.875</v>
      </c>
      <c r="D86" s="34">
        <f t="shared" si="11"/>
        <v>46.311</v>
      </c>
      <c r="E86" s="33">
        <f t="shared" si="10"/>
        <v>-3.4430074670225297E-3</v>
      </c>
      <c r="F86" s="34"/>
      <c r="G86" s="34">
        <v>0</v>
      </c>
      <c r="H86" s="34">
        <v>3220</v>
      </c>
      <c r="I86" s="34">
        <v>479</v>
      </c>
      <c r="J86" s="34">
        <v>2741</v>
      </c>
      <c r="K86" s="34">
        <v>36</v>
      </c>
      <c r="L86" s="34">
        <v>0</v>
      </c>
      <c r="M86" s="34">
        <v>36</v>
      </c>
      <c r="N86" s="34">
        <v>337</v>
      </c>
      <c r="O86" s="34">
        <v>2875</v>
      </c>
      <c r="P86" s="35">
        <v>0</v>
      </c>
      <c r="Q86" s="34">
        <v>2875</v>
      </c>
      <c r="R86" s="34">
        <v>1446</v>
      </c>
      <c r="S86" s="34">
        <v>2125</v>
      </c>
      <c r="U86" s="36">
        <v>43009</v>
      </c>
      <c r="V86" s="33">
        <v>-1.003768797343163E-2</v>
      </c>
    </row>
    <row r="87" spans="1:22" x14ac:dyDescent="0.15">
      <c r="A87" s="36">
        <v>42583</v>
      </c>
      <c r="B87" s="34">
        <v>3486</v>
      </c>
      <c r="C87" s="34">
        <f t="shared" si="9"/>
        <v>3.4860000000000002</v>
      </c>
      <c r="D87" s="34">
        <f t="shared" si="11"/>
        <v>46.385999999999996</v>
      </c>
      <c r="E87" s="33">
        <f t="shared" si="10"/>
        <v>-1.8290977168557987E-3</v>
      </c>
      <c r="F87" s="34"/>
      <c r="G87" s="34">
        <v>0</v>
      </c>
      <c r="H87" s="34">
        <v>3627</v>
      </c>
      <c r="I87" s="34">
        <v>477</v>
      </c>
      <c r="J87" s="34">
        <v>3150</v>
      </c>
      <c r="K87" s="34">
        <v>61</v>
      </c>
      <c r="L87" s="34">
        <v>0</v>
      </c>
      <c r="M87" s="34">
        <v>61</v>
      </c>
      <c r="N87" s="34">
        <v>109</v>
      </c>
      <c r="O87" s="34">
        <v>3486</v>
      </c>
      <c r="P87" s="35">
        <v>0</v>
      </c>
      <c r="Q87" s="34">
        <v>3486</v>
      </c>
      <c r="R87" s="34">
        <v>1503</v>
      </c>
      <c r="S87" s="34">
        <v>2234</v>
      </c>
      <c r="U87" s="36">
        <v>43040</v>
      </c>
      <c r="V87" s="33">
        <v>9.1234747565207552E-3</v>
      </c>
    </row>
    <row r="88" spans="1:22" x14ac:dyDescent="0.15">
      <c r="A88" s="36">
        <v>42614</v>
      </c>
      <c r="B88" s="34">
        <v>2433</v>
      </c>
      <c r="C88" s="34">
        <f t="shared" si="9"/>
        <v>2.4329999999999998</v>
      </c>
      <c r="D88" s="34">
        <f t="shared" si="11"/>
        <v>45.634</v>
      </c>
      <c r="E88" s="33">
        <f t="shared" si="10"/>
        <v>-1.8011232811861233E-2</v>
      </c>
      <c r="F88" s="34"/>
      <c r="G88" s="34">
        <v>0</v>
      </c>
      <c r="H88" s="34">
        <v>3007</v>
      </c>
      <c r="I88" s="34">
        <v>462</v>
      </c>
      <c r="J88" s="34">
        <v>2545</v>
      </c>
      <c r="K88" s="34">
        <v>59</v>
      </c>
      <c r="L88" s="34">
        <v>0</v>
      </c>
      <c r="M88" s="34">
        <v>59</v>
      </c>
      <c r="N88" s="34">
        <v>540</v>
      </c>
      <c r="O88" s="34">
        <v>2433</v>
      </c>
      <c r="P88" s="35">
        <v>0</v>
      </c>
      <c r="Q88" s="34">
        <v>2433</v>
      </c>
      <c r="R88" s="34">
        <v>1209</v>
      </c>
      <c r="S88" s="34">
        <v>2774</v>
      </c>
      <c r="U88" s="36">
        <v>43070</v>
      </c>
      <c r="V88" s="33">
        <v>0</v>
      </c>
    </row>
    <row r="89" spans="1:22" x14ac:dyDescent="0.15">
      <c r="A89" s="36">
        <v>42644</v>
      </c>
      <c r="B89" s="34">
        <v>3379</v>
      </c>
      <c r="C89" s="34">
        <f t="shared" si="9"/>
        <v>3.379</v>
      </c>
      <c r="D89" s="34">
        <f t="shared" si="11"/>
        <v>45.593999999999994</v>
      </c>
      <c r="E89" s="33">
        <f t="shared" si="10"/>
        <v>-1.8871984678616949E-2</v>
      </c>
      <c r="F89" s="34"/>
      <c r="G89" s="34">
        <v>0</v>
      </c>
      <c r="H89" s="34">
        <v>3456</v>
      </c>
      <c r="I89" s="34">
        <v>232</v>
      </c>
      <c r="J89" s="34">
        <v>3224</v>
      </c>
      <c r="K89" s="34">
        <v>58</v>
      </c>
      <c r="L89" s="34">
        <v>0</v>
      </c>
      <c r="M89" s="34">
        <v>58</v>
      </c>
      <c r="N89" s="34">
        <v>47</v>
      </c>
      <c r="O89" s="34">
        <v>3379</v>
      </c>
      <c r="P89" s="35">
        <v>0</v>
      </c>
      <c r="Q89" s="34">
        <v>3379</v>
      </c>
      <c r="R89" s="34">
        <v>1380</v>
      </c>
      <c r="S89" s="34">
        <v>2821</v>
      </c>
      <c r="U89" s="36">
        <v>43101</v>
      </c>
      <c r="V89" s="33">
        <v>8.4372855355052456E-2</v>
      </c>
    </row>
    <row r="90" spans="1:22" x14ac:dyDescent="0.15">
      <c r="A90" s="36">
        <v>42675</v>
      </c>
      <c r="B90" s="34">
        <v>4881</v>
      </c>
      <c r="C90" s="34">
        <f t="shared" si="9"/>
        <v>4.8810000000000002</v>
      </c>
      <c r="D90" s="34">
        <f t="shared" si="11"/>
        <v>46.192</v>
      </c>
      <c r="E90" s="33">
        <f t="shared" si="10"/>
        <v>-6.003744270620448E-3</v>
      </c>
      <c r="F90" s="34"/>
      <c r="G90" s="34">
        <v>0</v>
      </c>
      <c r="H90" s="34">
        <v>4355</v>
      </c>
      <c r="I90" s="34">
        <v>531</v>
      </c>
      <c r="J90" s="34">
        <v>3824</v>
      </c>
      <c r="K90" s="34">
        <v>39</v>
      </c>
      <c r="L90" s="34">
        <v>0</v>
      </c>
      <c r="M90" s="34">
        <v>39</v>
      </c>
      <c r="N90" s="34">
        <v>-535</v>
      </c>
      <c r="O90" s="34">
        <v>4881</v>
      </c>
      <c r="P90" s="35">
        <v>0</v>
      </c>
      <c r="Q90" s="34">
        <v>4881</v>
      </c>
      <c r="R90" s="34">
        <v>1192</v>
      </c>
      <c r="S90" s="34">
        <v>2286</v>
      </c>
      <c r="U90" s="36">
        <v>43132</v>
      </c>
      <c r="V90" s="33">
        <v>8.0234952161802209E-2</v>
      </c>
    </row>
    <row r="91" spans="1:22" x14ac:dyDescent="0.15">
      <c r="A91" s="36">
        <v>42705</v>
      </c>
      <c r="B91" s="34">
        <v>6118</v>
      </c>
      <c r="C91" s="34">
        <f t="shared" si="9"/>
        <v>6.1180000000000003</v>
      </c>
      <c r="D91" s="34">
        <f t="shared" si="11"/>
        <v>46.471000000000004</v>
      </c>
      <c r="E91" s="33">
        <f t="shared" si="10"/>
        <v>0</v>
      </c>
      <c r="F91" s="34"/>
      <c r="G91" s="34">
        <v>0</v>
      </c>
      <c r="H91" s="34">
        <v>5576</v>
      </c>
      <c r="I91" s="34">
        <v>1297</v>
      </c>
      <c r="J91" s="34">
        <v>4279</v>
      </c>
      <c r="K91" s="34">
        <v>75</v>
      </c>
      <c r="L91" s="34">
        <v>0</v>
      </c>
      <c r="M91" s="34">
        <v>75</v>
      </c>
      <c r="N91" s="34">
        <v>-585</v>
      </c>
      <c r="O91" s="34">
        <v>6118</v>
      </c>
      <c r="P91" s="35">
        <v>0</v>
      </c>
      <c r="Q91" s="34">
        <v>6118</v>
      </c>
      <c r="R91" s="34">
        <v>1037</v>
      </c>
      <c r="S91" s="34">
        <v>1701</v>
      </c>
      <c r="U91" s="36">
        <v>43160</v>
      </c>
      <c r="V91" s="33">
        <v>7.1777481732671733E-2</v>
      </c>
    </row>
    <row r="92" spans="1:22" x14ac:dyDescent="0.15">
      <c r="A92" s="36">
        <v>42736</v>
      </c>
      <c r="B92" s="34">
        <v>6375</v>
      </c>
      <c r="C92" s="34">
        <f t="shared" si="9"/>
        <v>6.375</v>
      </c>
      <c r="D92" s="34">
        <f t="shared" si="11"/>
        <v>47.050000000000004</v>
      </c>
      <c r="E92" s="33">
        <f t="shared" ref="E92:E103" si="12">D92/$D$103-1</f>
        <v>-0.1221687376394639</v>
      </c>
      <c r="F92" s="34"/>
      <c r="G92" s="34">
        <v>0</v>
      </c>
      <c r="H92" s="34">
        <v>5915</v>
      </c>
      <c r="I92" s="34">
        <v>1705</v>
      </c>
      <c r="J92" s="34">
        <v>4210</v>
      </c>
      <c r="K92" s="34">
        <v>86</v>
      </c>
      <c r="L92" s="34">
        <v>0</v>
      </c>
      <c r="M92" s="34">
        <v>86</v>
      </c>
      <c r="N92" s="34">
        <v>-513</v>
      </c>
      <c r="O92" s="34">
        <v>6375</v>
      </c>
      <c r="P92" s="35">
        <v>0</v>
      </c>
      <c r="Q92" s="34">
        <v>6375</v>
      </c>
      <c r="R92" s="34">
        <v>1321</v>
      </c>
      <c r="S92" s="34">
        <v>1188</v>
      </c>
      <c r="U92" s="36">
        <v>43191</v>
      </c>
      <c r="V92" s="33">
        <v>5.8293972790763871E-2</v>
      </c>
    </row>
    <row r="93" spans="1:22" x14ac:dyDescent="0.15">
      <c r="A93" s="36">
        <v>42767</v>
      </c>
      <c r="B93" s="34">
        <v>5512</v>
      </c>
      <c r="C93" s="34">
        <f t="shared" si="9"/>
        <v>5.5119999999999996</v>
      </c>
      <c r="D93" s="34">
        <f t="shared" si="11"/>
        <v>48.146000000000001</v>
      </c>
      <c r="E93" s="33">
        <f t="shared" si="12"/>
        <v>-0.10172021344079984</v>
      </c>
      <c r="F93" s="34"/>
      <c r="G93" s="34">
        <v>0</v>
      </c>
      <c r="H93" s="34">
        <v>5253</v>
      </c>
      <c r="I93" s="34">
        <v>1497</v>
      </c>
      <c r="J93" s="34">
        <v>3756</v>
      </c>
      <c r="K93" s="34">
        <v>34</v>
      </c>
      <c r="L93" s="34">
        <v>0</v>
      </c>
      <c r="M93" s="34">
        <v>34</v>
      </c>
      <c r="N93" s="34">
        <v>-264</v>
      </c>
      <c r="O93" s="34">
        <v>5512</v>
      </c>
      <c r="P93" s="35">
        <v>0</v>
      </c>
      <c r="Q93" s="34">
        <v>5512</v>
      </c>
      <c r="R93" s="34">
        <v>1426</v>
      </c>
      <c r="S93" s="34">
        <v>924</v>
      </c>
      <c r="U93" s="36">
        <v>43221</v>
      </c>
      <c r="V93" s="33">
        <v>6.0413386621452903E-2</v>
      </c>
    </row>
    <row r="94" spans="1:22" x14ac:dyDescent="0.15">
      <c r="A94" s="36">
        <v>42795</v>
      </c>
      <c r="B94" s="34">
        <v>5003</v>
      </c>
      <c r="C94" s="34">
        <f t="shared" si="9"/>
        <v>5.0030000000000001</v>
      </c>
      <c r="D94" s="34">
        <f t="shared" si="11"/>
        <v>48.978999999999999</v>
      </c>
      <c r="E94" s="33">
        <f t="shared" si="12"/>
        <v>-8.6178588753311525E-2</v>
      </c>
      <c r="F94" s="34"/>
      <c r="G94" s="34">
        <v>0</v>
      </c>
      <c r="H94" s="34">
        <v>5029</v>
      </c>
      <c r="I94" s="34">
        <v>1043</v>
      </c>
      <c r="J94" s="34">
        <v>3986</v>
      </c>
      <c r="K94" s="34">
        <v>0</v>
      </c>
      <c r="L94" s="34">
        <v>0</v>
      </c>
      <c r="M94" s="34">
        <v>0</v>
      </c>
      <c r="N94" s="34">
        <v>58</v>
      </c>
      <c r="O94" s="34">
        <v>5003</v>
      </c>
      <c r="P94" s="35">
        <v>0</v>
      </c>
      <c r="Q94" s="34">
        <v>5003</v>
      </c>
      <c r="R94" s="34">
        <v>1452</v>
      </c>
      <c r="S94" s="34">
        <v>982</v>
      </c>
      <c r="U94" s="36">
        <v>43252</v>
      </c>
      <c r="V94" s="33">
        <v>4.7757458318194779E-2</v>
      </c>
    </row>
    <row r="95" spans="1:22" x14ac:dyDescent="0.15">
      <c r="A95" s="36">
        <v>42826</v>
      </c>
      <c r="B95" s="34">
        <v>4176</v>
      </c>
      <c r="C95" s="34">
        <f t="shared" si="9"/>
        <v>4.1760000000000002</v>
      </c>
      <c r="D95" s="34">
        <f t="shared" si="11"/>
        <v>49.948000000000008</v>
      </c>
      <c r="E95" s="33">
        <f t="shared" si="12"/>
        <v>-6.8099555953580082E-2</v>
      </c>
      <c r="F95" s="34"/>
      <c r="G95" s="34">
        <v>0</v>
      </c>
      <c r="H95" s="34">
        <v>4251</v>
      </c>
      <c r="I95" s="34">
        <v>429</v>
      </c>
      <c r="J95" s="34">
        <v>3822</v>
      </c>
      <c r="K95" s="34">
        <v>62</v>
      </c>
      <c r="L95" s="34">
        <v>0</v>
      </c>
      <c r="M95" s="34">
        <v>62</v>
      </c>
      <c r="N95" s="34">
        <v>44</v>
      </c>
      <c r="O95" s="34">
        <v>4176</v>
      </c>
      <c r="P95" s="35">
        <v>0</v>
      </c>
      <c r="Q95" s="34">
        <v>4176</v>
      </c>
      <c r="R95" s="34">
        <v>1311</v>
      </c>
      <c r="S95" s="34">
        <v>1026</v>
      </c>
      <c r="U95" s="36">
        <v>43282</v>
      </c>
      <c r="V95" s="33">
        <v>4.2186427677526117E-2</v>
      </c>
    </row>
    <row r="96" spans="1:22" x14ac:dyDescent="0.15">
      <c r="A96" s="36">
        <v>42856</v>
      </c>
      <c r="B96" s="34">
        <v>3143</v>
      </c>
      <c r="C96" s="34">
        <f t="shared" si="9"/>
        <v>3.1429999999999998</v>
      </c>
      <c r="D96" s="34">
        <f t="shared" si="11"/>
        <v>50.211000000000006</v>
      </c>
      <c r="E96" s="33">
        <f t="shared" si="12"/>
        <v>-6.3192656442404349E-2</v>
      </c>
      <c r="F96" s="34"/>
      <c r="G96" s="34">
        <v>0</v>
      </c>
      <c r="H96" s="34">
        <v>3728</v>
      </c>
      <c r="I96" s="34">
        <v>462</v>
      </c>
      <c r="J96" s="34">
        <v>3266</v>
      </c>
      <c r="K96" s="34">
        <v>30</v>
      </c>
      <c r="L96" s="34">
        <v>0</v>
      </c>
      <c r="M96" s="34">
        <v>30</v>
      </c>
      <c r="N96" s="34">
        <v>585</v>
      </c>
      <c r="O96" s="34">
        <v>3143</v>
      </c>
      <c r="P96" s="35">
        <v>0</v>
      </c>
      <c r="Q96" s="34">
        <v>3143</v>
      </c>
      <c r="R96" s="34">
        <v>1331</v>
      </c>
      <c r="S96" s="34">
        <v>1611</v>
      </c>
      <c r="U96" s="36">
        <v>43313</v>
      </c>
      <c r="V96" s="33">
        <v>2.9732348310524737E-2</v>
      </c>
    </row>
    <row r="97" spans="1:22" x14ac:dyDescent="0.15">
      <c r="A97" s="36">
        <v>42887</v>
      </c>
      <c r="B97" s="34">
        <v>3074</v>
      </c>
      <c r="C97" s="34">
        <f t="shared" si="9"/>
        <v>3.0739999999999998</v>
      </c>
      <c r="D97" s="34">
        <f t="shared" si="11"/>
        <v>50.455000000000005</v>
      </c>
      <c r="E97" s="33">
        <f t="shared" si="12"/>
        <v>-5.8640247770438969E-2</v>
      </c>
      <c r="F97" s="34"/>
      <c r="G97" s="34">
        <v>0</v>
      </c>
      <c r="H97" s="34">
        <v>3610</v>
      </c>
      <c r="I97" s="34">
        <v>383</v>
      </c>
      <c r="J97" s="34">
        <v>3227</v>
      </c>
      <c r="K97" s="34">
        <v>55</v>
      </c>
      <c r="L97" s="34">
        <v>0</v>
      </c>
      <c r="M97" s="34">
        <v>55</v>
      </c>
      <c r="N97" s="34">
        <v>508</v>
      </c>
      <c r="O97" s="34">
        <v>3074</v>
      </c>
      <c r="P97" s="35">
        <v>0</v>
      </c>
      <c r="Q97" s="34">
        <v>3074</v>
      </c>
      <c r="R97" s="34">
        <v>1428</v>
      </c>
      <c r="S97" s="34">
        <v>2119</v>
      </c>
      <c r="U97" s="36">
        <v>43344</v>
      </c>
      <c r="V97" s="33">
        <v>2.5957773202535339E-2</v>
      </c>
    </row>
    <row r="98" spans="1:22" x14ac:dyDescent="0.15">
      <c r="A98" s="36">
        <v>42917</v>
      </c>
      <c r="B98" s="34">
        <v>3938</v>
      </c>
      <c r="C98" s="34">
        <f t="shared" si="9"/>
        <v>3.9380000000000002</v>
      </c>
      <c r="D98" s="34">
        <f t="shared" si="11"/>
        <v>51.518000000000001</v>
      </c>
      <c r="E98" s="33">
        <f t="shared" si="12"/>
        <v>-3.8807418187245646E-2</v>
      </c>
      <c r="F98" s="34"/>
      <c r="G98" s="34">
        <v>0</v>
      </c>
      <c r="H98" s="34">
        <v>4136</v>
      </c>
      <c r="I98" s="34">
        <v>396</v>
      </c>
      <c r="J98" s="34">
        <v>3740</v>
      </c>
      <c r="K98" s="34">
        <v>70</v>
      </c>
      <c r="L98" s="34">
        <v>0</v>
      </c>
      <c r="M98" s="34">
        <v>70</v>
      </c>
      <c r="N98" s="34">
        <v>157</v>
      </c>
      <c r="O98" s="34">
        <v>3938</v>
      </c>
      <c r="P98" s="35">
        <v>0</v>
      </c>
      <c r="Q98" s="34">
        <v>3938</v>
      </c>
      <c r="R98" s="34">
        <v>1965</v>
      </c>
      <c r="S98" s="34">
        <v>2276</v>
      </c>
      <c r="U98" s="36">
        <v>43374</v>
      </c>
      <c r="V98" s="33">
        <v>2.3111703201324163E-2</v>
      </c>
    </row>
    <row r="99" spans="1:22" x14ac:dyDescent="0.15">
      <c r="A99" s="36">
        <v>42948</v>
      </c>
      <c r="B99" s="34">
        <v>3564</v>
      </c>
      <c r="C99" s="34">
        <f t="shared" si="9"/>
        <v>3.5640000000000001</v>
      </c>
      <c r="D99" s="34">
        <f t="shared" si="11"/>
        <v>51.596000000000004</v>
      </c>
      <c r="E99" s="33">
        <f t="shared" si="12"/>
        <v>-3.7352140005223911E-2</v>
      </c>
      <c r="F99" s="34"/>
      <c r="G99" s="34">
        <v>0</v>
      </c>
      <c r="H99" s="34">
        <v>4016</v>
      </c>
      <c r="I99" s="34">
        <v>527</v>
      </c>
      <c r="J99" s="34">
        <v>3489</v>
      </c>
      <c r="K99" s="34">
        <v>59</v>
      </c>
      <c r="L99" s="34">
        <v>0</v>
      </c>
      <c r="M99" s="34">
        <v>59</v>
      </c>
      <c r="N99" s="34">
        <v>422</v>
      </c>
      <c r="O99" s="34">
        <v>3564</v>
      </c>
      <c r="P99" s="35">
        <v>0</v>
      </c>
      <c r="Q99" s="34">
        <v>3564</v>
      </c>
      <c r="R99" s="34">
        <v>1891</v>
      </c>
      <c r="S99" s="34">
        <v>2698</v>
      </c>
      <c r="U99" s="36">
        <v>43405</v>
      </c>
      <c r="V99" s="33">
        <v>-1.1202615962213724E-2</v>
      </c>
    </row>
    <row r="100" spans="1:22" x14ac:dyDescent="0.15">
      <c r="A100" s="36">
        <v>42979</v>
      </c>
      <c r="B100" s="34">
        <v>3458</v>
      </c>
      <c r="C100" s="34">
        <f t="shared" si="9"/>
        <v>3.4580000000000002</v>
      </c>
      <c r="D100" s="34">
        <f t="shared" si="11"/>
        <v>52.621000000000002</v>
      </c>
      <c r="E100" s="33">
        <f t="shared" si="12"/>
        <v>-1.8228292100451293E-2</v>
      </c>
      <c r="F100" s="34"/>
      <c r="G100" s="34">
        <v>0</v>
      </c>
      <c r="H100" s="34">
        <v>3681</v>
      </c>
      <c r="I100" s="34">
        <v>448</v>
      </c>
      <c r="J100" s="34">
        <v>3233</v>
      </c>
      <c r="K100" s="34">
        <v>58</v>
      </c>
      <c r="L100" s="34">
        <v>0</v>
      </c>
      <c r="M100" s="34">
        <v>58</v>
      </c>
      <c r="N100" s="34">
        <v>192</v>
      </c>
      <c r="O100" s="34">
        <v>3458</v>
      </c>
      <c r="P100" s="35">
        <v>0</v>
      </c>
      <c r="Q100" s="34">
        <v>3458</v>
      </c>
      <c r="R100" s="34">
        <v>1372</v>
      </c>
      <c r="S100" s="34">
        <v>2890</v>
      </c>
      <c r="U100" s="36">
        <v>43435</v>
      </c>
      <c r="V100" s="33">
        <v>0</v>
      </c>
    </row>
    <row r="101" spans="1:22" x14ac:dyDescent="0.15">
      <c r="A101" s="36">
        <v>43009</v>
      </c>
      <c r="B101" s="34">
        <v>3818</v>
      </c>
      <c r="C101" s="34">
        <f t="shared" si="9"/>
        <v>3.8180000000000001</v>
      </c>
      <c r="D101" s="34">
        <f t="shared" si="11"/>
        <v>53.06</v>
      </c>
      <c r="E101" s="33">
        <f t="shared" si="12"/>
        <v>-1.003768797343163E-2</v>
      </c>
      <c r="F101" s="34"/>
      <c r="G101" s="34">
        <v>0</v>
      </c>
      <c r="H101" s="34">
        <v>4138</v>
      </c>
      <c r="I101" s="34">
        <v>496</v>
      </c>
      <c r="J101" s="34">
        <v>3642</v>
      </c>
      <c r="K101" s="34">
        <v>45</v>
      </c>
      <c r="L101" s="34">
        <v>0</v>
      </c>
      <c r="M101" s="34">
        <v>45</v>
      </c>
      <c r="N101" s="34">
        <v>304</v>
      </c>
      <c r="O101" s="34">
        <v>3818</v>
      </c>
      <c r="P101" s="35">
        <v>0</v>
      </c>
      <c r="Q101" s="34">
        <v>3818</v>
      </c>
      <c r="R101" s="34">
        <v>1857</v>
      </c>
      <c r="S101" s="34">
        <v>3194</v>
      </c>
      <c r="U101" s="36">
        <v>43466</v>
      </c>
      <c r="V101" s="33">
        <v>9.4143793754861482E-2</v>
      </c>
    </row>
    <row r="102" spans="1:22" x14ac:dyDescent="0.15">
      <c r="A102" s="36">
        <v>43040</v>
      </c>
      <c r="B102" s="34">
        <v>5908</v>
      </c>
      <c r="C102" s="34">
        <f t="shared" si="9"/>
        <v>5.9080000000000004</v>
      </c>
      <c r="D102" s="34">
        <f t="shared" si="11"/>
        <v>54.086999999999996</v>
      </c>
      <c r="E102" s="33">
        <f t="shared" si="12"/>
        <v>9.1234747565207552E-3</v>
      </c>
      <c r="F102" s="34"/>
      <c r="G102" s="34">
        <v>0</v>
      </c>
      <c r="H102" s="34">
        <v>5394</v>
      </c>
      <c r="I102" s="34">
        <v>1405</v>
      </c>
      <c r="J102" s="34">
        <v>3989</v>
      </c>
      <c r="K102" s="34">
        <v>69</v>
      </c>
      <c r="L102" s="34">
        <v>0</v>
      </c>
      <c r="M102" s="34">
        <v>69</v>
      </c>
      <c r="N102" s="34">
        <v>-555</v>
      </c>
      <c r="O102" s="34">
        <v>5908</v>
      </c>
      <c r="P102" s="35">
        <v>0</v>
      </c>
      <c r="Q102" s="34">
        <v>5908</v>
      </c>
      <c r="R102" s="34">
        <v>2005</v>
      </c>
      <c r="S102" s="34">
        <v>2639</v>
      </c>
      <c r="U102" s="36">
        <v>43497</v>
      </c>
      <c r="V102" s="33">
        <v>8.4076008445382655E-2</v>
      </c>
    </row>
    <row r="103" spans="1:22" x14ac:dyDescent="0.15">
      <c r="A103" s="36">
        <v>43070</v>
      </c>
      <c r="B103" s="34">
        <v>5629</v>
      </c>
      <c r="C103" s="34">
        <f t="shared" si="9"/>
        <v>5.6289999999999996</v>
      </c>
      <c r="D103" s="34">
        <f t="shared" si="11"/>
        <v>53.597999999999992</v>
      </c>
      <c r="E103" s="33">
        <f t="shared" si="12"/>
        <v>0</v>
      </c>
      <c r="F103" s="34"/>
      <c r="G103" s="34">
        <v>0</v>
      </c>
      <c r="H103" s="34">
        <v>5970</v>
      </c>
      <c r="I103" s="34">
        <v>1977</v>
      </c>
      <c r="J103" s="34">
        <v>3993</v>
      </c>
      <c r="K103" s="34">
        <v>62</v>
      </c>
      <c r="L103" s="34">
        <v>0</v>
      </c>
      <c r="M103" s="34">
        <v>62</v>
      </c>
      <c r="N103" s="34">
        <v>309</v>
      </c>
      <c r="O103" s="34">
        <v>5629</v>
      </c>
      <c r="P103" s="35">
        <v>0</v>
      </c>
      <c r="Q103" s="34">
        <v>5629</v>
      </c>
      <c r="R103" s="34">
        <v>1607</v>
      </c>
      <c r="S103" s="34">
        <v>2948</v>
      </c>
      <c r="U103" s="36">
        <v>43525</v>
      </c>
      <c r="V103" s="33">
        <v>8.9543282586953765E-2</v>
      </c>
    </row>
    <row r="104" spans="1:22" x14ac:dyDescent="0.15">
      <c r="A104" s="36">
        <v>43101</v>
      </c>
      <c r="B104" s="34">
        <v>6499</v>
      </c>
      <c r="C104" s="34">
        <f t="shared" ref="C104:C135" si="13">B104/1000</f>
        <v>6.4989999999999997</v>
      </c>
      <c r="D104" s="34">
        <f t="shared" si="11"/>
        <v>53.722000000000001</v>
      </c>
      <c r="E104" s="33">
        <f t="shared" ref="E104:E115" si="14">D104/$D$115-1</f>
        <v>8.4372855355052456E-2</v>
      </c>
      <c r="F104" s="34"/>
      <c r="G104" s="34">
        <v>0</v>
      </c>
      <c r="H104" s="34">
        <v>6216</v>
      </c>
      <c r="I104" s="34">
        <v>1960</v>
      </c>
      <c r="J104" s="34">
        <v>4256</v>
      </c>
      <c r="K104" s="34">
        <v>52</v>
      </c>
      <c r="L104" s="34">
        <v>0</v>
      </c>
      <c r="M104" s="34">
        <v>52</v>
      </c>
      <c r="N104" s="34">
        <v>-302</v>
      </c>
      <c r="O104" s="34">
        <v>6499</v>
      </c>
      <c r="P104" s="35">
        <v>0</v>
      </c>
      <c r="Q104" s="34">
        <v>6499</v>
      </c>
      <c r="R104" s="34">
        <v>2457</v>
      </c>
      <c r="S104" s="34">
        <v>2646</v>
      </c>
      <c r="U104" s="36">
        <v>43556</v>
      </c>
      <c r="V104" s="33">
        <v>9.4032670296699594E-2</v>
      </c>
    </row>
    <row r="105" spans="1:22" x14ac:dyDescent="0.15">
      <c r="A105" s="36">
        <v>43132</v>
      </c>
      <c r="B105" s="34">
        <v>5307</v>
      </c>
      <c r="C105" s="34">
        <f t="shared" si="13"/>
        <v>5.3070000000000004</v>
      </c>
      <c r="D105" s="34">
        <f t="shared" si="11"/>
        <v>53.517000000000003</v>
      </c>
      <c r="E105" s="33">
        <f t="shared" si="14"/>
        <v>8.0234952161802209E-2</v>
      </c>
      <c r="F105" s="34"/>
      <c r="G105" s="34">
        <v>0</v>
      </c>
      <c r="H105" s="34">
        <v>5404</v>
      </c>
      <c r="I105" s="34">
        <v>1660</v>
      </c>
      <c r="J105" s="34">
        <v>3744</v>
      </c>
      <c r="K105" s="34">
        <v>32</v>
      </c>
      <c r="L105" s="34">
        <v>0</v>
      </c>
      <c r="M105" s="34">
        <v>32</v>
      </c>
      <c r="N105" s="34">
        <v>96</v>
      </c>
      <c r="O105" s="34">
        <v>5307</v>
      </c>
      <c r="P105" s="35">
        <v>0</v>
      </c>
      <c r="Q105" s="34">
        <v>5307</v>
      </c>
      <c r="R105" s="34">
        <v>1411</v>
      </c>
      <c r="S105" s="34">
        <v>2742</v>
      </c>
      <c r="U105" s="36">
        <v>43586</v>
      </c>
      <c r="V105" s="33">
        <v>7.8364262695854947E-2</v>
      </c>
    </row>
    <row r="106" spans="1:22" x14ac:dyDescent="0.15">
      <c r="A106" s="36">
        <v>43160</v>
      </c>
      <c r="B106" s="34">
        <v>4584</v>
      </c>
      <c r="C106" s="34">
        <f t="shared" si="13"/>
        <v>4.5839999999999996</v>
      </c>
      <c r="D106" s="34">
        <f t="shared" si="11"/>
        <v>53.098000000000013</v>
      </c>
      <c r="E106" s="33">
        <f t="shared" si="14"/>
        <v>7.1777481732671733E-2</v>
      </c>
      <c r="F106" s="34"/>
      <c r="G106" s="34">
        <v>0</v>
      </c>
      <c r="H106" s="34">
        <v>4726</v>
      </c>
      <c r="I106" s="34">
        <v>947</v>
      </c>
      <c r="J106" s="34">
        <v>3779</v>
      </c>
      <c r="K106" s="34">
        <v>29</v>
      </c>
      <c r="L106" s="34">
        <v>0</v>
      </c>
      <c r="M106" s="34">
        <v>29</v>
      </c>
      <c r="N106" s="34">
        <v>147</v>
      </c>
      <c r="O106" s="34">
        <v>4584</v>
      </c>
      <c r="P106" s="35">
        <v>0</v>
      </c>
      <c r="Q106" s="34">
        <v>4584</v>
      </c>
      <c r="R106" s="34">
        <v>992</v>
      </c>
      <c r="S106" s="34">
        <v>2889</v>
      </c>
      <c r="U106" s="36">
        <v>43617</v>
      </c>
      <c r="V106" s="33">
        <v>7.1785753972663402E-2</v>
      </c>
    </row>
    <row r="107" spans="1:22" x14ac:dyDescent="0.15">
      <c r="A107" s="36">
        <v>43191</v>
      </c>
      <c r="B107" s="34">
        <v>3508</v>
      </c>
      <c r="C107" s="34">
        <f t="shared" si="13"/>
        <v>3.508</v>
      </c>
      <c r="D107" s="34">
        <f t="shared" si="11"/>
        <v>52.430000000000014</v>
      </c>
      <c r="E107" s="33">
        <f t="shared" si="14"/>
        <v>5.8293972790763871E-2</v>
      </c>
      <c r="F107" s="34"/>
      <c r="G107" s="34">
        <v>0</v>
      </c>
      <c r="H107" s="34">
        <v>3670</v>
      </c>
      <c r="I107" s="34">
        <v>609</v>
      </c>
      <c r="J107" s="34">
        <v>3061</v>
      </c>
      <c r="K107" s="34">
        <v>65</v>
      </c>
      <c r="L107" s="34">
        <v>0</v>
      </c>
      <c r="M107" s="34">
        <v>65</v>
      </c>
      <c r="N107" s="34">
        <v>133</v>
      </c>
      <c r="O107" s="34">
        <v>3508</v>
      </c>
      <c r="P107" s="35">
        <v>0</v>
      </c>
      <c r="Q107" s="34">
        <v>3508</v>
      </c>
      <c r="R107" s="34">
        <v>979</v>
      </c>
      <c r="S107" s="34">
        <v>3022</v>
      </c>
      <c r="U107" s="36">
        <v>43647</v>
      </c>
      <c r="V107" s="33">
        <v>5.7050783420379947E-2</v>
      </c>
    </row>
    <row r="108" spans="1:22" x14ac:dyDescent="0.15">
      <c r="A108" s="36">
        <v>43221</v>
      </c>
      <c r="B108" s="34">
        <v>3248</v>
      </c>
      <c r="C108" s="34">
        <f t="shared" si="13"/>
        <v>3.2480000000000002</v>
      </c>
      <c r="D108" s="34">
        <f t="shared" si="11"/>
        <v>52.535000000000011</v>
      </c>
      <c r="E108" s="33">
        <f t="shared" si="14"/>
        <v>6.0413386621452903E-2</v>
      </c>
      <c r="F108" s="34"/>
      <c r="G108" s="34">
        <v>0</v>
      </c>
      <c r="H108" s="34">
        <v>3009</v>
      </c>
      <c r="I108" s="34">
        <v>555</v>
      </c>
      <c r="J108" s="34">
        <v>2454</v>
      </c>
      <c r="K108" s="34">
        <v>61</v>
      </c>
      <c r="L108" s="34">
        <v>0</v>
      </c>
      <c r="M108" s="34">
        <v>61</v>
      </c>
      <c r="N108" s="34">
        <v>-264</v>
      </c>
      <c r="O108" s="34">
        <v>3248</v>
      </c>
      <c r="P108" s="35">
        <v>0</v>
      </c>
      <c r="Q108" s="34">
        <v>3248</v>
      </c>
      <c r="R108" s="34">
        <v>1150</v>
      </c>
      <c r="S108" s="34">
        <v>2758</v>
      </c>
      <c r="U108" s="36">
        <v>43678</v>
      </c>
      <c r="V108" s="33">
        <v>4.9605511723524787E-2</v>
      </c>
    </row>
    <row r="109" spans="1:22" x14ac:dyDescent="0.15">
      <c r="A109" s="36">
        <v>43252</v>
      </c>
      <c r="B109" s="34">
        <v>2447</v>
      </c>
      <c r="C109" s="34">
        <f t="shared" si="13"/>
        <v>2.4470000000000001</v>
      </c>
      <c r="D109" s="34">
        <f t="shared" si="11"/>
        <v>51.908000000000001</v>
      </c>
      <c r="E109" s="33">
        <f t="shared" si="14"/>
        <v>4.7757458318194779E-2</v>
      </c>
      <c r="F109" s="34"/>
      <c r="G109" s="34">
        <v>0</v>
      </c>
      <c r="H109" s="34">
        <v>2923</v>
      </c>
      <c r="I109" s="34">
        <v>512</v>
      </c>
      <c r="J109" s="34">
        <v>2411</v>
      </c>
      <c r="K109" s="34">
        <v>26</v>
      </c>
      <c r="L109" s="34">
        <v>0</v>
      </c>
      <c r="M109" s="34">
        <v>26</v>
      </c>
      <c r="N109" s="34">
        <v>485</v>
      </c>
      <c r="O109" s="34">
        <v>2447</v>
      </c>
      <c r="P109" s="35">
        <v>0</v>
      </c>
      <c r="Q109" s="34">
        <v>2447</v>
      </c>
      <c r="R109" s="34">
        <v>1196</v>
      </c>
      <c r="S109" s="34">
        <v>3243</v>
      </c>
      <c r="U109" s="36">
        <v>43709</v>
      </c>
      <c r="V109" s="33">
        <v>3.4337148572063603E-2</v>
      </c>
    </row>
    <row r="110" spans="1:22" x14ac:dyDescent="0.15">
      <c r="A110" s="36">
        <v>43282</v>
      </c>
      <c r="B110" s="34">
        <v>3662</v>
      </c>
      <c r="C110" s="34">
        <f t="shared" si="13"/>
        <v>3.6619999999999999</v>
      </c>
      <c r="D110" s="34">
        <f t="shared" si="11"/>
        <v>51.631999999999998</v>
      </c>
      <c r="E110" s="33">
        <f t="shared" si="14"/>
        <v>4.2186427677526117E-2</v>
      </c>
      <c r="F110" s="34"/>
      <c r="G110" s="34">
        <v>0</v>
      </c>
      <c r="H110" s="34">
        <v>3634</v>
      </c>
      <c r="I110" s="34">
        <v>456</v>
      </c>
      <c r="J110" s="34">
        <v>3178</v>
      </c>
      <c r="K110" s="34">
        <v>60</v>
      </c>
      <c r="L110" s="34">
        <v>0</v>
      </c>
      <c r="M110" s="34">
        <v>60</v>
      </c>
      <c r="N110" s="34">
        <v>-52</v>
      </c>
      <c r="O110" s="34">
        <v>3662</v>
      </c>
      <c r="P110" s="35">
        <v>0</v>
      </c>
      <c r="Q110" s="34">
        <v>3662</v>
      </c>
      <c r="R110" s="34">
        <v>1286</v>
      </c>
      <c r="S110" s="34">
        <v>3191</v>
      </c>
      <c r="U110" s="36">
        <v>43739</v>
      </c>
      <c r="V110" s="33">
        <v>1.7024113790421014E-2</v>
      </c>
    </row>
    <row r="111" spans="1:22" x14ac:dyDescent="0.15">
      <c r="A111" s="36">
        <v>43313</v>
      </c>
      <c r="B111" s="34">
        <v>2947</v>
      </c>
      <c r="C111" s="34">
        <f t="shared" si="13"/>
        <v>2.9470000000000001</v>
      </c>
      <c r="D111" s="34">
        <f t="shared" si="11"/>
        <v>51.015000000000008</v>
      </c>
      <c r="E111" s="33">
        <f t="shared" si="14"/>
        <v>2.9732348310524737E-2</v>
      </c>
      <c r="F111" s="34"/>
      <c r="G111" s="34">
        <v>0</v>
      </c>
      <c r="H111" s="34">
        <v>3035</v>
      </c>
      <c r="I111" s="34">
        <v>447</v>
      </c>
      <c r="J111" s="34">
        <v>2588</v>
      </c>
      <c r="K111" s="34">
        <v>67</v>
      </c>
      <c r="L111" s="34">
        <v>0</v>
      </c>
      <c r="M111" s="34">
        <v>67</v>
      </c>
      <c r="N111" s="34">
        <v>55</v>
      </c>
      <c r="O111" s="34">
        <v>2947</v>
      </c>
      <c r="P111" s="35">
        <v>0</v>
      </c>
      <c r="Q111" s="34">
        <v>2947</v>
      </c>
      <c r="R111" s="34">
        <v>1831</v>
      </c>
      <c r="S111" s="34">
        <v>3246</v>
      </c>
      <c r="U111" s="36">
        <v>43770</v>
      </c>
      <c r="V111" s="33">
        <v>1.0578953217024178E-2</v>
      </c>
    </row>
    <row r="112" spans="1:22" x14ac:dyDescent="0.15">
      <c r="A112" s="36">
        <v>43344</v>
      </c>
      <c r="B112" s="34">
        <v>3271</v>
      </c>
      <c r="C112" s="34">
        <f t="shared" si="13"/>
        <v>3.2709999999999999</v>
      </c>
      <c r="D112" s="34">
        <f t="shared" si="11"/>
        <v>50.828000000000003</v>
      </c>
      <c r="E112" s="33">
        <f t="shared" si="14"/>
        <v>2.5957773202535339E-2</v>
      </c>
      <c r="F112" s="34"/>
      <c r="G112" s="34">
        <v>0</v>
      </c>
      <c r="H112" s="34">
        <v>3282</v>
      </c>
      <c r="I112" s="34">
        <v>321</v>
      </c>
      <c r="J112" s="34">
        <v>2961</v>
      </c>
      <c r="K112" s="34">
        <v>63</v>
      </c>
      <c r="L112" s="34">
        <v>0</v>
      </c>
      <c r="M112" s="34">
        <v>63</v>
      </c>
      <c r="N112" s="34">
        <v>-15</v>
      </c>
      <c r="O112" s="34">
        <v>3271</v>
      </c>
      <c r="P112" s="35">
        <v>0</v>
      </c>
      <c r="Q112" s="34">
        <v>3271</v>
      </c>
      <c r="R112" s="34">
        <v>1742</v>
      </c>
      <c r="S112" s="34">
        <v>3231</v>
      </c>
      <c r="U112" s="36">
        <v>43800</v>
      </c>
      <c r="V112" s="33">
        <v>0</v>
      </c>
    </row>
    <row r="113" spans="1:22" x14ac:dyDescent="0.15">
      <c r="A113" s="36">
        <v>43374</v>
      </c>
      <c r="B113" s="34">
        <v>3677</v>
      </c>
      <c r="C113" s="34">
        <f t="shared" si="13"/>
        <v>3.677</v>
      </c>
      <c r="D113" s="34">
        <f t="shared" si="11"/>
        <v>50.686999999999998</v>
      </c>
      <c r="E113" s="33">
        <f t="shared" si="14"/>
        <v>2.3111703201324163E-2</v>
      </c>
      <c r="F113" s="34"/>
      <c r="G113" s="34">
        <v>0</v>
      </c>
      <c r="H113" s="34">
        <v>3708</v>
      </c>
      <c r="I113" s="34">
        <v>701</v>
      </c>
      <c r="J113" s="34">
        <v>3007</v>
      </c>
      <c r="K113" s="34">
        <v>54</v>
      </c>
      <c r="L113" s="34">
        <v>0</v>
      </c>
      <c r="M113" s="34">
        <v>54</v>
      </c>
      <c r="N113" s="34">
        <v>14</v>
      </c>
      <c r="O113" s="34">
        <v>3677</v>
      </c>
      <c r="P113" s="35">
        <v>0</v>
      </c>
      <c r="Q113" s="34">
        <v>3677</v>
      </c>
      <c r="R113" s="34">
        <v>1251</v>
      </c>
      <c r="S113" s="34">
        <v>3245</v>
      </c>
      <c r="U113" s="36">
        <v>43831</v>
      </c>
      <c r="V113" s="33">
        <v>-5.4703602183847289E-2</v>
      </c>
    </row>
    <row r="114" spans="1:22" x14ac:dyDescent="0.15">
      <c r="A114" s="36">
        <v>43405</v>
      </c>
      <c r="B114" s="34">
        <v>4208</v>
      </c>
      <c r="C114" s="34">
        <f t="shared" si="13"/>
        <v>4.2080000000000002</v>
      </c>
      <c r="D114" s="34">
        <f t="shared" si="11"/>
        <v>48.987000000000002</v>
      </c>
      <c r="E114" s="33">
        <f t="shared" si="14"/>
        <v>-1.1202615962213724E-2</v>
      </c>
      <c r="F114" s="34"/>
      <c r="G114" s="34">
        <v>0</v>
      </c>
      <c r="H114" s="34">
        <v>4347</v>
      </c>
      <c r="I114" s="34">
        <v>714</v>
      </c>
      <c r="J114" s="34">
        <v>3633</v>
      </c>
      <c r="K114" s="34">
        <v>58</v>
      </c>
      <c r="L114" s="34">
        <v>0</v>
      </c>
      <c r="M114" s="34">
        <v>58</v>
      </c>
      <c r="N114" s="34">
        <v>118</v>
      </c>
      <c r="O114" s="34">
        <v>4208</v>
      </c>
      <c r="P114" s="35">
        <v>0</v>
      </c>
      <c r="Q114" s="34">
        <v>4208</v>
      </c>
      <c r="R114" s="34">
        <v>1168</v>
      </c>
      <c r="S114" s="34">
        <v>3363</v>
      </c>
      <c r="U114" s="36">
        <v>43862</v>
      </c>
      <c r="V114" s="33">
        <v>-3.9107061669280019E-2</v>
      </c>
    </row>
    <row r="115" spans="1:22" x14ac:dyDescent="0.15">
      <c r="A115" s="36">
        <v>43435</v>
      </c>
      <c r="B115" s="34">
        <v>6184</v>
      </c>
      <c r="C115" s="34">
        <f t="shared" si="13"/>
        <v>6.1840000000000002</v>
      </c>
      <c r="D115" s="34">
        <f t="shared" ref="D115:D146" si="15">SUM(C104:C115)</f>
        <v>49.541999999999994</v>
      </c>
      <c r="E115" s="33">
        <f t="shared" si="14"/>
        <v>0</v>
      </c>
      <c r="F115" s="34"/>
      <c r="G115" s="34">
        <v>0</v>
      </c>
      <c r="H115" s="34">
        <v>6053</v>
      </c>
      <c r="I115" s="34">
        <v>2100</v>
      </c>
      <c r="J115" s="34">
        <v>3953</v>
      </c>
      <c r="K115" s="34">
        <v>107</v>
      </c>
      <c r="L115" s="34">
        <v>0</v>
      </c>
      <c r="M115" s="34">
        <v>107</v>
      </c>
      <c r="N115" s="34">
        <v>-196</v>
      </c>
      <c r="O115" s="34">
        <v>6184</v>
      </c>
      <c r="P115" s="35">
        <v>0</v>
      </c>
      <c r="Q115" s="34">
        <v>6184</v>
      </c>
      <c r="R115" s="34">
        <v>1294</v>
      </c>
      <c r="S115" s="34">
        <v>3167</v>
      </c>
      <c r="U115" s="36">
        <v>43891</v>
      </c>
      <c r="V115" s="33">
        <v>-5.0802290099426828E-2</v>
      </c>
    </row>
    <row r="116" spans="1:22" x14ac:dyDescent="0.15">
      <c r="A116" s="36">
        <v>43466</v>
      </c>
      <c r="B116" s="34">
        <v>6188</v>
      </c>
      <c r="C116" s="34">
        <f t="shared" si="13"/>
        <v>6.1879999999999997</v>
      </c>
      <c r="D116" s="34">
        <f t="shared" si="15"/>
        <v>49.231000000000002</v>
      </c>
      <c r="E116" s="33">
        <f t="shared" ref="E116:E127" si="16">D116/$D$127-1</f>
        <v>9.4143793754861482E-2</v>
      </c>
      <c r="F116" s="34"/>
      <c r="G116" s="34">
        <v>0</v>
      </c>
      <c r="H116" s="34">
        <v>5808</v>
      </c>
      <c r="I116" s="34">
        <v>2341</v>
      </c>
      <c r="J116" s="34">
        <v>3467</v>
      </c>
      <c r="K116" s="34">
        <v>104</v>
      </c>
      <c r="L116" s="34">
        <v>0</v>
      </c>
      <c r="M116" s="34">
        <v>104</v>
      </c>
      <c r="N116" s="34">
        <v>-440</v>
      </c>
      <c r="O116" s="34">
        <v>6188</v>
      </c>
      <c r="P116" s="35">
        <v>0</v>
      </c>
      <c r="Q116" s="34">
        <v>6188</v>
      </c>
      <c r="R116" s="34">
        <v>2219</v>
      </c>
      <c r="S116" s="34">
        <v>2727</v>
      </c>
      <c r="U116" s="36">
        <v>43922</v>
      </c>
      <c r="V116" s="33">
        <v>-6.8992911852717609E-2</v>
      </c>
    </row>
    <row r="117" spans="1:22" x14ac:dyDescent="0.15">
      <c r="A117" s="36">
        <v>43497</v>
      </c>
      <c r="B117" s="34">
        <v>4854</v>
      </c>
      <c r="C117" s="34">
        <f t="shared" si="13"/>
        <v>4.8540000000000001</v>
      </c>
      <c r="D117" s="34">
        <f t="shared" si="15"/>
        <v>48.777999999999999</v>
      </c>
      <c r="E117" s="33">
        <f t="shared" si="16"/>
        <v>8.4076008445382655E-2</v>
      </c>
      <c r="F117" s="34"/>
      <c r="G117" s="34">
        <v>0</v>
      </c>
      <c r="H117" s="34">
        <v>4277</v>
      </c>
      <c r="I117" s="34">
        <v>1694</v>
      </c>
      <c r="J117" s="34">
        <v>2583</v>
      </c>
      <c r="K117" s="34">
        <v>27</v>
      </c>
      <c r="L117" s="34">
        <v>0</v>
      </c>
      <c r="M117" s="34">
        <v>27</v>
      </c>
      <c r="N117" s="34">
        <v>-562</v>
      </c>
      <c r="O117" s="34">
        <v>4854</v>
      </c>
      <c r="P117" s="35">
        <v>0</v>
      </c>
      <c r="Q117" s="34">
        <v>4854</v>
      </c>
      <c r="R117" s="34">
        <v>1172</v>
      </c>
      <c r="S117" s="34">
        <v>2165</v>
      </c>
      <c r="U117" s="36">
        <v>43952</v>
      </c>
      <c r="V117" s="33">
        <v>-8.0933410633922898E-2</v>
      </c>
    </row>
    <row r="118" spans="1:22" x14ac:dyDescent="0.15">
      <c r="A118" s="36">
        <v>43525</v>
      </c>
      <c r="B118" s="34">
        <v>4830</v>
      </c>
      <c r="C118" s="34">
        <f t="shared" si="13"/>
        <v>4.83</v>
      </c>
      <c r="D118" s="34">
        <f t="shared" si="15"/>
        <v>49.023999999999994</v>
      </c>
      <c r="E118" s="33">
        <f t="shared" si="16"/>
        <v>8.9543282586953765E-2</v>
      </c>
      <c r="F118" s="34"/>
      <c r="G118" s="34">
        <v>0</v>
      </c>
      <c r="H118" s="34">
        <v>4296</v>
      </c>
      <c r="I118" s="34">
        <v>1292</v>
      </c>
      <c r="J118" s="34">
        <v>3004</v>
      </c>
      <c r="K118" s="34">
        <v>0</v>
      </c>
      <c r="L118" s="34">
        <v>0</v>
      </c>
      <c r="M118" s="34">
        <v>0</v>
      </c>
      <c r="N118" s="34">
        <v>-488</v>
      </c>
      <c r="O118" s="34">
        <v>4830</v>
      </c>
      <c r="P118" s="35">
        <v>0</v>
      </c>
      <c r="Q118" s="34">
        <v>4830</v>
      </c>
      <c r="R118" s="34">
        <v>1128</v>
      </c>
      <c r="S118" s="34">
        <v>1677</v>
      </c>
      <c r="U118" s="36">
        <v>43983</v>
      </c>
      <c r="V118" s="33">
        <v>-7.3739297437488416E-2</v>
      </c>
    </row>
    <row r="119" spans="1:22" x14ac:dyDescent="0.15">
      <c r="A119" s="36">
        <v>43556</v>
      </c>
      <c r="B119" s="34">
        <v>3710</v>
      </c>
      <c r="C119" s="34">
        <f t="shared" si="13"/>
        <v>3.71</v>
      </c>
      <c r="D119" s="34">
        <f t="shared" si="15"/>
        <v>49.225999999999999</v>
      </c>
      <c r="E119" s="33">
        <f t="shared" si="16"/>
        <v>9.4032670296699594E-2</v>
      </c>
      <c r="F119" s="34"/>
      <c r="G119" s="34">
        <v>0</v>
      </c>
      <c r="H119" s="34">
        <v>3551</v>
      </c>
      <c r="I119" s="34">
        <v>688</v>
      </c>
      <c r="J119" s="34">
        <v>2863</v>
      </c>
      <c r="K119" s="34">
        <v>86</v>
      </c>
      <c r="L119" s="34">
        <v>0</v>
      </c>
      <c r="M119" s="34">
        <v>86</v>
      </c>
      <c r="N119" s="34">
        <v>-201</v>
      </c>
      <c r="O119" s="34">
        <v>3710</v>
      </c>
      <c r="P119" s="35">
        <v>0</v>
      </c>
      <c r="Q119" s="34">
        <v>3710</v>
      </c>
      <c r="R119" s="34">
        <v>1098</v>
      </c>
      <c r="S119" s="34">
        <v>1476</v>
      </c>
      <c r="U119" s="36">
        <v>44013</v>
      </c>
      <c r="V119" s="33">
        <v>-7.7774751463696612E-2</v>
      </c>
    </row>
    <row r="120" spans="1:22" x14ac:dyDescent="0.15">
      <c r="A120" s="36">
        <v>43586</v>
      </c>
      <c r="B120" s="34">
        <v>2543</v>
      </c>
      <c r="C120" s="34">
        <f t="shared" si="13"/>
        <v>2.5430000000000001</v>
      </c>
      <c r="D120" s="34">
        <f t="shared" si="15"/>
        <v>48.521000000000001</v>
      </c>
      <c r="E120" s="33">
        <f t="shared" si="16"/>
        <v>7.8364262695854947E-2</v>
      </c>
      <c r="F120" s="34"/>
      <c r="G120" s="34">
        <v>0</v>
      </c>
      <c r="H120" s="34">
        <v>2681</v>
      </c>
      <c r="I120" s="34">
        <v>473</v>
      </c>
      <c r="J120" s="34">
        <v>2208</v>
      </c>
      <c r="K120" s="34">
        <v>76</v>
      </c>
      <c r="L120" s="34">
        <v>0</v>
      </c>
      <c r="M120" s="34">
        <v>76</v>
      </c>
      <c r="N120" s="34">
        <v>104</v>
      </c>
      <c r="O120" s="34">
        <v>2543</v>
      </c>
      <c r="P120" s="35">
        <v>0</v>
      </c>
      <c r="Q120" s="34">
        <v>2543</v>
      </c>
      <c r="R120" s="34">
        <v>1050</v>
      </c>
      <c r="S120" s="34">
        <v>1580</v>
      </c>
      <c r="U120" s="36">
        <v>44044</v>
      </c>
      <c r="V120" s="33">
        <v>-7.3200863708241304E-2</v>
      </c>
    </row>
    <row r="121" spans="1:22" x14ac:dyDescent="0.15">
      <c r="A121" s="36">
        <v>43617</v>
      </c>
      <c r="B121" s="34">
        <v>2151</v>
      </c>
      <c r="C121" s="34">
        <f t="shared" si="13"/>
        <v>2.1509999999999998</v>
      </c>
      <c r="D121" s="34">
        <f t="shared" si="15"/>
        <v>48.224999999999994</v>
      </c>
      <c r="E121" s="33">
        <f t="shared" si="16"/>
        <v>7.1785753972663402E-2</v>
      </c>
      <c r="F121" s="34"/>
      <c r="G121" s="34">
        <v>0</v>
      </c>
      <c r="H121" s="34">
        <v>2677</v>
      </c>
      <c r="I121" s="34">
        <v>648</v>
      </c>
      <c r="J121" s="34">
        <v>2029</v>
      </c>
      <c r="K121" s="34">
        <v>85</v>
      </c>
      <c r="L121" s="34">
        <v>0</v>
      </c>
      <c r="M121" s="34">
        <v>85</v>
      </c>
      <c r="N121" s="34">
        <v>474</v>
      </c>
      <c r="O121" s="34">
        <v>2151</v>
      </c>
      <c r="P121" s="35">
        <v>0</v>
      </c>
      <c r="Q121" s="34">
        <v>2151</v>
      </c>
      <c r="R121" s="34">
        <v>1150</v>
      </c>
      <c r="S121" s="34">
        <v>2054</v>
      </c>
      <c r="U121" s="36">
        <v>44075</v>
      </c>
      <c r="V121" s="33">
        <v>-5.8121194694256695E-2</v>
      </c>
    </row>
    <row r="122" spans="1:22" x14ac:dyDescent="0.15">
      <c r="A122" s="36">
        <v>43647</v>
      </c>
      <c r="B122" s="34">
        <v>2999</v>
      </c>
      <c r="C122" s="34">
        <f t="shared" si="13"/>
        <v>2.9990000000000001</v>
      </c>
      <c r="D122" s="34">
        <f t="shared" si="15"/>
        <v>47.562000000000005</v>
      </c>
      <c r="E122" s="33">
        <f t="shared" si="16"/>
        <v>5.7050783420379947E-2</v>
      </c>
      <c r="F122" s="34"/>
      <c r="G122" s="34">
        <v>0</v>
      </c>
      <c r="H122" s="34">
        <v>3257</v>
      </c>
      <c r="I122" s="34">
        <v>573</v>
      </c>
      <c r="J122" s="34">
        <v>2684</v>
      </c>
      <c r="K122" s="34">
        <v>63</v>
      </c>
      <c r="L122" s="34">
        <v>0</v>
      </c>
      <c r="M122" s="34">
        <v>63</v>
      </c>
      <c r="N122" s="34">
        <v>232</v>
      </c>
      <c r="O122" s="34">
        <v>2999</v>
      </c>
      <c r="P122" s="35">
        <v>0</v>
      </c>
      <c r="Q122" s="34">
        <v>2999</v>
      </c>
      <c r="R122" s="34">
        <v>1125</v>
      </c>
      <c r="S122" s="34">
        <v>2286</v>
      </c>
      <c r="U122" s="36">
        <v>44105</v>
      </c>
      <c r="V122" s="33">
        <v>-4.4141821329526265E-2</v>
      </c>
    </row>
    <row r="123" spans="1:22" x14ac:dyDescent="0.15">
      <c r="A123" s="36">
        <v>43678</v>
      </c>
      <c r="B123" s="34">
        <v>2612</v>
      </c>
      <c r="C123" s="34">
        <f t="shared" si="13"/>
        <v>2.6120000000000001</v>
      </c>
      <c r="D123" s="34">
        <f t="shared" si="15"/>
        <v>47.227000000000004</v>
      </c>
      <c r="E123" s="33">
        <f t="shared" si="16"/>
        <v>4.9605511723524787E-2</v>
      </c>
      <c r="F123" s="34"/>
      <c r="G123" s="34">
        <v>0</v>
      </c>
      <c r="H123" s="34">
        <v>3149</v>
      </c>
      <c r="I123" s="34">
        <v>802</v>
      </c>
      <c r="J123" s="34">
        <v>2347</v>
      </c>
      <c r="K123" s="34">
        <v>63</v>
      </c>
      <c r="L123" s="34">
        <v>0</v>
      </c>
      <c r="M123" s="34">
        <v>63</v>
      </c>
      <c r="N123" s="34">
        <v>506</v>
      </c>
      <c r="O123" s="34">
        <v>2612</v>
      </c>
      <c r="P123" s="35">
        <v>0</v>
      </c>
      <c r="Q123" s="34">
        <v>2612</v>
      </c>
      <c r="R123" s="34">
        <v>1095</v>
      </c>
      <c r="S123" s="34">
        <v>2792</v>
      </c>
      <c r="U123" s="36">
        <v>44136</v>
      </c>
      <c r="V123" s="33">
        <v>-1.3133885206135898E-2</v>
      </c>
    </row>
    <row r="124" spans="1:22" x14ac:dyDescent="0.15">
      <c r="A124" s="36">
        <v>43709</v>
      </c>
      <c r="B124" s="34">
        <v>2584</v>
      </c>
      <c r="C124" s="34">
        <f t="shared" si="13"/>
        <v>2.5840000000000001</v>
      </c>
      <c r="D124" s="34">
        <f t="shared" si="15"/>
        <v>46.540000000000006</v>
      </c>
      <c r="E124" s="33">
        <f t="shared" si="16"/>
        <v>3.4337148572063603E-2</v>
      </c>
      <c r="F124" s="34"/>
      <c r="G124" s="34">
        <v>0</v>
      </c>
      <c r="H124" s="34">
        <v>3039</v>
      </c>
      <c r="I124" s="34">
        <v>570</v>
      </c>
      <c r="J124" s="34">
        <v>2469</v>
      </c>
      <c r="K124" s="34">
        <v>48</v>
      </c>
      <c r="L124" s="34">
        <v>0</v>
      </c>
      <c r="M124" s="34">
        <v>48</v>
      </c>
      <c r="N124" s="34">
        <v>444</v>
      </c>
      <c r="O124" s="34">
        <v>2584</v>
      </c>
      <c r="P124" s="35">
        <v>0</v>
      </c>
      <c r="Q124" s="34">
        <v>2584</v>
      </c>
      <c r="R124" s="34">
        <v>1047</v>
      </c>
      <c r="S124" s="34">
        <v>3236</v>
      </c>
      <c r="U124" s="36">
        <v>44166</v>
      </c>
      <c r="V124" s="33">
        <v>0</v>
      </c>
    </row>
    <row r="125" spans="1:22" x14ac:dyDescent="0.15">
      <c r="A125" s="36">
        <v>43739</v>
      </c>
      <c r="B125" s="34">
        <v>2898</v>
      </c>
      <c r="C125" s="34">
        <f t="shared" si="13"/>
        <v>2.8980000000000001</v>
      </c>
      <c r="D125" s="34">
        <f t="shared" si="15"/>
        <v>45.761000000000003</v>
      </c>
      <c r="E125" s="33">
        <f t="shared" si="16"/>
        <v>1.7024113790421014E-2</v>
      </c>
      <c r="F125" s="34"/>
      <c r="G125" s="34">
        <v>0</v>
      </c>
      <c r="H125" s="34">
        <v>3159</v>
      </c>
      <c r="I125" s="34">
        <v>776</v>
      </c>
      <c r="J125" s="34">
        <v>2383</v>
      </c>
      <c r="K125" s="34">
        <v>71</v>
      </c>
      <c r="L125" s="34">
        <v>0</v>
      </c>
      <c r="M125" s="34">
        <v>71</v>
      </c>
      <c r="N125" s="34">
        <v>230</v>
      </c>
      <c r="O125" s="34">
        <v>2898</v>
      </c>
      <c r="P125" s="35">
        <v>0</v>
      </c>
      <c r="Q125" s="34">
        <v>2898</v>
      </c>
      <c r="R125" s="34">
        <v>1120</v>
      </c>
      <c r="S125" s="34">
        <v>3466</v>
      </c>
      <c r="U125" s="36">
        <v>44197</v>
      </c>
      <c r="V125" s="33">
        <v>-0.19424035065484602</v>
      </c>
    </row>
    <row r="126" spans="1:22" x14ac:dyDescent="0.15">
      <c r="A126" s="36">
        <v>43770</v>
      </c>
      <c r="B126" s="34">
        <v>3918</v>
      </c>
      <c r="C126" s="34">
        <f t="shared" si="13"/>
        <v>3.9180000000000001</v>
      </c>
      <c r="D126" s="34">
        <f t="shared" si="15"/>
        <v>45.471000000000004</v>
      </c>
      <c r="E126" s="33">
        <f t="shared" si="16"/>
        <v>1.0578953217024178E-2</v>
      </c>
      <c r="F126" s="34"/>
      <c r="G126" s="34">
        <v>0</v>
      </c>
      <c r="H126" s="34">
        <v>3901</v>
      </c>
      <c r="I126" s="34">
        <v>1087</v>
      </c>
      <c r="J126" s="34">
        <v>2814</v>
      </c>
      <c r="K126" s="34">
        <v>35</v>
      </c>
      <c r="L126" s="34">
        <v>0</v>
      </c>
      <c r="M126" s="34">
        <v>35</v>
      </c>
      <c r="N126" s="34">
        <v>-14</v>
      </c>
      <c r="O126" s="34">
        <v>3918</v>
      </c>
      <c r="P126" s="35">
        <v>0</v>
      </c>
      <c r="Q126" s="34">
        <v>3918</v>
      </c>
      <c r="R126" s="34">
        <v>1175</v>
      </c>
      <c r="S126" s="34">
        <v>3452</v>
      </c>
      <c r="U126" s="36">
        <v>44228</v>
      </c>
      <c r="V126" s="33">
        <v>-0.19238974308423662</v>
      </c>
    </row>
    <row r="127" spans="1:22" x14ac:dyDescent="0.15">
      <c r="A127" s="36">
        <v>43800</v>
      </c>
      <c r="B127" s="34">
        <v>5708</v>
      </c>
      <c r="C127" s="34">
        <f t="shared" si="13"/>
        <v>5.7080000000000002</v>
      </c>
      <c r="D127" s="34">
        <f t="shared" si="15"/>
        <v>44.995000000000005</v>
      </c>
      <c r="E127" s="33">
        <f t="shared" si="16"/>
        <v>0</v>
      </c>
      <c r="F127" s="34"/>
      <c r="G127" s="34">
        <v>0</v>
      </c>
      <c r="H127" s="34">
        <v>5417</v>
      </c>
      <c r="I127" s="34">
        <v>1752</v>
      </c>
      <c r="J127" s="34">
        <v>3665</v>
      </c>
      <c r="K127" s="34">
        <v>105</v>
      </c>
      <c r="L127" s="34">
        <v>0</v>
      </c>
      <c r="M127" s="34">
        <v>105</v>
      </c>
      <c r="N127" s="34">
        <v>-357</v>
      </c>
      <c r="O127" s="34">
        <v>5708</v>
      </c>
      <c r="P127" s="35">
        <v>0</v>
      </c>
      <c r="Q127" s="34">
        <v>5708</v>
      </c>
      <c r="R127" s="34">
        <v>1167</v>
      </c>
      <c r="S127" s="34">
        <v>3095</v>
      </c>
      <c r="U127" s="36">
        <v>44256</v>
      </c>
      <c r="V127" s="33">
        <v>-0.15255918289615478</v>
      </c>
    </row>
    <row r="128" spans="1:22" x14ac:dyDescent="0.15">
      <c r="A128" s="36">
        <v>43831</v>
      </c>
      <c r="B128" s="34">
        <v>6787</v>
      </c>
      <c r="C128" s="34">
        <f t="shared" si="13"/>
        <v>6.7869999999999999</v>
      </c>
      <c r="D128" s="34">
        <f t="shared" si="15"/>
        <v>45.593999999999994</v>
      </c>
      <c r="E128" s="33">
        <f t="shared" ref="E128:E139" si="17">D128/$D$139-1</f>
        <v>-5.4703602183847289E-2</v>
      </c>
      <c r="F128" s="34"/>
      <c r="G128" s="34">
        <v>0</v>
      </c>
      <c r="H128" s="34">
        <v>5989</v>
      </c>
      <c r="I128" s="34">
        <v>2130</v>
      </c>
      <c r="J128" s="34">
        <v>3859</v>
      </c>
      <c r="K128" s="34">
        <v>97</v>
      </c>
      <c r="L128" s="34">
        <v>0</v>
      </c>
      <c r="M128" s="34">
        <v>97</v>
      </c>
      <c r="N128" s="34">
        <v>-857</v>
      </c>
      <c r="O128" s="34">
        <v>6787</v>
      </c>
      <c r="P128" s="35">
        <v>0</v>
      </c>
      <c r="Q128" s="34">
        <v>6787</v>
      </c>
      <c r="R128" s="34">
        <v>1185</v>
      </c>
      <c r="S128" s="34">
        <v>2238</v>
      </c>
      <c r="U128" s="36">
        <v>44287</v>
      </c>
      <c r="V128" s="33">
        <v>-0.12470721205525237</v>
      </c>
    </row>
    <row r="129" spans="1:22" x14ac:dyDescent="0.15">
      <c r="A129" s="36">
        <v>43862</v>
      </c>
      <c r="B129" s="34">
        <v>5606.26</v>
      </c>
      <c r="C129" s="34">
        <f t="shared" si="13"/>
        <v>5.6062599999999998</v>
      </c>
      <c r="D129" s="34">
        <f t="shared" si="15"/>
        <v>46.346259999999994</v>
      </c>
      <c r="E129" s="33">
        <f t="shared" si="17"/>
        <v>-3.9107061669280019E-2</v>
      </c>
      <c r="F129" s="34"/>
      <c r="G129" s="34">
        <v>0</v>
      </c>
      <c r="H129" s="34">
        <v>5261.42</v>
      </c>
      <c r="I129" s="34">
        <v>2522.36</v>
      </c>
      <c r="J129" s="34">
        <v>2739.06</v>
      </c>
      <c r="K129" s="34">
        <v>15.28</v>
      </c>
      <c r="L129" s="34">
        <v>0</v>
      </c>
      <c r="M129" s="34">
        <v>15.28</v>
      </c>
      <c r="N129" s="34">
        <v>-323.13</v>
      </c>
      <c r="O129" s="34">
        <v>5606.26</v>
      </c>
      <c r="P129" s="35">
        <v>0</v>
      </c>
      <c r="Q129" s="34">
        <v>5606.26</v>
      </c>
      <c r="R129" s="34">
        <v>693.53099999999995</v>
      </c>
      <c r="S129" s="34">
        <v>1914.51</v>
      </c>
      <c r="U129" s="36">
        <v>44317</v>
      </c>
      <c r="V129" s="33">
        <v>-0.10303872478905518</v>
      </c>
    </row>
    <row r="130" spans="1:22" x14ac:dyDescent="0.15">
      <c r="A130" s="36">
        <v>43891</v>
      </c>
      <c r="B130" s="34">
        <v>4265.91</v>
      </c>
      <c r="C130" s="34">
        <f t="shared" si="13"/>
        <v>4.2659099999999999</v>
      </c>
      <c r="D130" s="34">
        <f t="shared" si="15"/>
        <v>45.782169999999994</v>
      </c>
      <c r="E130" s="33">
        <f t="shared" si="17"/>
        <v>-5.0802290099426828E-2</v>
      </c>
      <c r="F130" s="34"/>
      <c r="G130" s="34">
        <v>0</v>
      </c>
      <c r="H130" s="34">
        <v>3941.01</v>
      </c>
      <c r="I130" s="34">
        <v>2069.2199999999998</v>
      </c>
      <c r="J130" s="34">
        <v>1871.79</v>
      </c>
      <c r="K130" s="34">
        <v>49.38</v>
      </c>
      <c r="L130" s="34">
        <v>0</v>
      </c>
      <c r="M130" s="34">
        <v>49.38</v>
      </c>
      <c r="N130" s="34">
        <v>-329.71</v>
      </c>
      <c r="O130" s="34">
        <v>4265.91</v>
      </c>
      <c r="P130" s="35">
        <v>0</v>
      </c>
      <c r="Q130" s="34">
        <v>4265.91</v>
      </c>
      <c r="R130" s="34">
        <v>392.75299999999999</v>
      </c>
      <c r="S130" s="34">
        <v>1584.8</v>
      </c>
      <c r="U130" s="36">
        <v>44348</v>
      </c>
      <c r="V130" s="33">
        <v>-8.1033946302037196E-2</v>
      </c>
    </row>
    <row r="131" spans="1:22" x14ac:dyDescent="0.15">
      <c r="A131" s="36">
        <v>43922</v>
      </c>
      <c r="B131" s="34">
        <v>2832.6210000000001</v>
      </c>
      <c r="C131" s="34">
        <f t="shared" si="13"/>
        <v>2.8326210000000001</v>
      </c>
      <c r="D131" s="34">
        <f t="shared" si="15"/>
        <v>44.904790999999996</v>
      </c>
      <c r="E131" s="33">
        <f t="shared" si="17"/>
        <v>-6.8992911852717609E-2</v>
      </c>
      <c r="F131" s="34"/>
      <c r="G131" s="34">
        <v>0</v>
      </c>
      <c r="H131" s="34">
        <v>2633.971</v>
      </c>
      <c r="I131" s="34">
        <v>1247.0609999999999</v>
      </c>
      <c r="J131" s="34">
        <v>1386.91</v>
      </c>
      <c r="K131" s="34">
        <v>3.57</v>
      </c>
      <c r="L131" s="34">
        <v>0</v>
      </c>
      <c r="M131" s="34">
        <v>3.57</v>
      </c>
      <c r="N131" s="34">
        <v>-161.6</v>
      </c>
      <c r="O131" s="34">
        <v>2832.6210000000001</v>
      </c>
      <c r="P131" s="35">
        <v>0</v>
      </c>
      <c r="Q131" s="34">
        <v>2832.6210000000001</v>
      </c>
      <c r="R131" s="34">
        <v>244.31100000000001</v>
      </c>
      <c r="S131" s="34">
        <v>1423.2</v>
      </c>
      <c r="U131" s="36">
        <v>44378</v>
      </c>
      <c r="V131" s="33">
        <v>-6.3651076567777687E-2</v>
      </c>
    </row>
    <row r="132" spans="1:22" x14ac:dyDescent="0.15">
      <c r="A132" s="36">
        <v>43952</v>
      </c>
      <c r="B132" s="34">
        <v>1967.08</v>
      </c>
      <c r="C132" s="34">
        <f t="shared" si="13"/>
        <v>1.9670799999999999</v>
      </c>
      <c r="D132" s="34">
        <f t="shared" si="15"/>
        <v>44.328870999999999</v>
      </c>
      <c r="E132" s="33">
        <f t="shared" si="17"/>
        <v>-8.0933410633922898E-2</v>
      </c>
      <c r="F132" s="34"/>
      <c r="G132" s="34">
        <v>0</v>
      </c>
      <c r="H132" s="34">
        <v>2667.4</v>
      </c>
      <c r="I132" s="34">
        <v>1445.87</v>
      </c>
      <c r="J132" s="34">
        <v>1221.53</v>
      </c>
      <c r="K132" s="34">
        <v>5.56</v>
      </c>
      <c r="L132" s="34">
        <v>0</v>
      </c>
      <c r="M132" s="34">
        <v>5.56</v>
      </c>
      <c r="N132" s="34">
        <v>727.18</v>
      </c>
      <c r="O132" s="34">
        <v>1967.08</v>
      </c>
      <c r="P132" s="35">
        <v>0</v>
      </c>
      <c r="Q132" s="34">
        <v>1967.08</v>
      </c>
      <c r="R132" s="34">
        <v>271.80700000000002</v>
      </c>
      <c r="S132" s="34">
        <v>2150.38</v>
      </c>
      <c r="U132" s="36">
        <v>44409</v>
      </c>
      <c r="V132" s="33">
        <v>-3.9001399481112475E-2</v>
      </c>
    </row>
    <row r="133" spans="1:22" x14ac:dyDescent="0.15">
      <c r="A133" s="36">
        <v>43983</v>
      </c>
      <c r="B133" s="34">
        <v>2497.9899999999998</v>
      </c>
      <c r="C133" s="34">
        <f t="shared" si="13"/>
        <v>2.4979899999999997</v>
      </c>
      <c r="D133" s="34">
        <f t="shared" si="15"/>
        <v>44.675861000000005</v>
      </c>
      <c r="E133" s="33">
        <f t="shared" si="17"/>
        <v>-7.3739297437488416E-2</v>
      </c>
      <c r="F133" s="34"/>
      <c r="G133" s="34">
        <v>0</v>
      </c>
      <c r="H133" s="34">
        <v>1990.91</v>
      </c>
      <c r="I133" s="34">
        <v>916.77</v>
      </c>
      <c r="J133" s="34">
        <v>1074.1400000000001</v>
      </c>
      <c r="K133" s="34">
        <v>32.03</v>
      </c>
      <c r="L133" s="34">
        <v>0</v>
      </c>
      <c r="M133" s="34">
        <v>32.03</v>
      </c>
      <c r="N133" s="34">
        <v>-499.68</v>
      </c>
      <c r="O133" s="34">
        <v>2497.9899999999998</v>
      </c>
      <c r="P133" s="35">
        <v>0</v>
      </c>
      <c r="Q133" s="34">
        <v>2497.9899999999998</v>
      </c>
      <c r="R133" s="34">
        <v>592.09199999999998</v>
      </c>
      <c r="S133" s="34">
        <v>1650.7</v>
      </c>
      <c r="U133" s="36">
        <v>44440</v>
      </c>
      <c r="V133" s="33">
        <v>-2.543575362426731E-2</v>
      </c>
    </row>
    <row r="134" spans="1:22" x14ac:dyDescent="0.15">
      <c r="A134" s="36">
        <v>44013</v>
      </c>
      <c r="B134" s="34">
        <v>2804.36</v>
      </c>
      <c r="C134" s="34">
        <f t="shared" si="13"/>
        <v>2.80436</v>
      </c>
      <c r="D134" s="34">
        <f t="shared" si="15"/>
        <v>44.481221000000005</v>
      </c>
      <c r="E134" s="33">
        <f t="shared" si="17"/>
        <v>-7.7774751463696612E-2</v>
      </c>
      <c r="F134" s="34"/>
      <c r="G134" s="34">
        <v>0</v>
      </c>
      <c r="H134" s="34">
        <v>3109.89</v>
      </c>
      <c r="I134" s="34">
        <v>508.47</v>
      </c>
      <c r="J134" s="34">
        <v>2601.42</v>
      </c>
      <c r="K134" s="34">
        <v>66.47</v>
      </c>
      <c r="L134" s="34">
        <v>0</v>
      </c>
      <c r="M134" s="34">
        <v>66.47</v>
      </c>
      <c r="N134" s="34">
        <v>277.41000000000003</v>
      </c>
      <c r="O134" s="34">
        <v>2804.36</v>
      </c>
      <c r="P134" s="35">
        <v>0</v>
      </c>
      <c r="Q134" s="34">
        <v>2804.36</v>
      </c>
      <c r="R134" s="34">
        <v>891.20799999999997</v>
      </c>
      <c r="S134" s="34">
        <v>1928.11</v>
      </c>
      <c r="U134" s="36">
        <v>44470</v>
      </c>
      <c r="V134" s="33">
        <v>-5.611000578702674E-3</v>
      </c>
    </row>
    <row r="135" spans="1:22" x14ac:dyDescent="0.15">
      <c r="A135" s="36">
        <v>44044</v>
      </c>
      <c r="B135" s="34">
        <v>2832.61</v>
      </c>
      <c r="C135" s="34">
        <f t="shared" si="13"/>
        <v>2.8326100000000003</v>
      </c>
      <c r="D135" s="34">
        <f t="shared" si="15"/>
        <v>44.701831000000013</v>
      </c>
      <c r="E135" s="33">
        <f t="shared" si="17"/>
        <v>-7.3200863708241304E-2</v>
      </c>
      <c r="F135" s="34"/>
      <c r="G135" s="34">
        <v>0</v>
      </c>
      <c r="H135" s="34">
        <v>3354.74</v>
      </c>
      <c r="I135" s="34">
        <v>591.9</v>
      </c>
      <c r="J135" s="34">
        <v>2762.84</v>
      </c>
      <c r="K135" s="34">
        <v>56.05</v>
      </c>
      <c r="L135" s="34">
        <v>0</v>
      </c>
      <c r="M135" s="34">
        <v>56.05</v>
      </c>
      <c r="N135" s="34">
        <v>502.85</v>
      </c>
      <c r="O135" s="34">
        <v>2832.61</v>
      </c>
      <c r="P135" s="35">
        <v>0</v>
      </c>
      <c r="Q135" s="34">
        <v>2832.61</v>
      </c>
      <c r="R135" s="34">
        <v>1010.27</v>
      </c>
      <c r="S135" s="34">
        <v>2430.96</v>
      </c>
      <c r="U135" s="36">
        <v>44501</v>
      </c>
      <c r="V135" s="33">
        <v>-5.8711820217306476E-3</v>
      </c>
    </row>
    <row r="136" spans="1:22" x14ac:dyDescent="0.15">
      <c r="A136" s="36">
        <v>44075</v>
      </c>
      <c r="B136" s="34">
        <v>3311.33</v>
      </c>
      <c r="C136" s="34">
        <f t="shared" ref="C136:C167" si="18">B136/1000</f>
        <v>3.3113299999999999</v>
      </c>
      <c r="D136" s="34">
        <f t="shared" si="15"/>
        <v>45.429161000000008</v>
      </c>
      <c r="E136" s="33">
        <f t="shared" si="17"/>
        <v>-5.8121194694256695E-2</v>
      </c>
      <c r="F136" s="34"/>
      <c r="G136" s="34">
        <v>0</v>
      </c>
      <c r="H136" s="34">
        <v>3723.09</v>
      </c>
      <c r="I136" s="34">
        <v>610.41999999999996</v>
      </c>
      <c r="J136" s="34">
        <v>3112.67</v>
      </c>
      <c r="K136" s="34">
        <v>63.77</v>
      </c>
      <c r="L136" s="34">
        <v>0</v>
      </c>
      <c r="M136" s="34">
        <v>63.77</v>
      </c>
      <c r="N136" s="34">
        <v>383.88</v>
      </c>
      <c r="O136" s="34">
        <v>3311.33</v>
      </c>
      <c r="P136" s="35">
        <v>0</v>
      </c>
      <c r="Q136" s="34">
        <v>3311.33</v>
      </c>
      <c r="R136" s="34">
        <v>1243.085</v>
      </c>
      <c r="S136" s="34">
        <v>2814.84</v>
      </c>
      <c r="U136" s="36">
        <v>44531</v>
      </c>
      <c r="V136" s="33">
        <v>0</v>
      </c>
    </row>
    <row r="137" spans="1:22" x14ac:dyDescent="0.15">
      <c r="A137" s="36">
        <v>44105</v>
      </c>
      <c r="B137" s="34">
        <v>3572.26</v>
      </c>
      <c r="C137" s="34">
        <f t="shared" si="18"/>
        <v>3.5722600000000004</v>
      </c>
      <c r="D137" s="34">
        <f t="shared" si="15"/>
        <v>46.103421000000004</v>
      </c>
      <c r="E137" s="33">
        <f t="shared" si="17"/>
        <v>-4.4141821329526265E-2</v>
      </c>
      <c r="F137" s="34"/>
      <c r="G137" s="34">
        <v>0</v>
      </c>
      <c r="H137" s="34">
        <v>4041.28</v>
      </c>
      <c r="I137" s="34">
        <v>795.45</v>
      </c>
      <c r="J137" s="34">
        <v>3245.83</v>
      </c>
      <c r="K137" s="34">
        <v>58.59</v>
      </c>
      <c r="L137" s="34">
        <v>0</v>
      </c>
      <c r="M137" s="34">
        <v>58.59</v>
      </c>
      <c r="N137" s="34">
        <v>445.68</v>
      </c>
      <c r="O137" s="34">
        <v>3572.26</v>
      </c>
      <c r="P137" s="35">
        <v>0</v>
      </c>
      <c r="Q137" s="34">
        <v>3572.26</v>
      </c>
      <c r="R137" s="34">
        <v>1328.0609999999999</v>
      </c>
      <c r="S137" s="34">
        <v>3260.52</v>
      </c>
      <c r="U137" s="36">
        <v>44562</v>
      </c>
      <c r="V137" s="33">
        <v>0.17883992652118241</v>
      </c>
    </row>
    <row r="138" spans="1:22" x14ac:dyDescent="0.15">
      <c r="A138" s="36">
        <v>44136</v>
      </c>
      <c r="B138" s="34">
        <v>5413.59</v>
      </c>
      <c r="C138" s="34">
        <f t="shared" si="18"/>
        <v>5.4135900000000001</v>
      </c>
      <c r="D138" s="34">
        <f t="shared" si="15"/>
        <v>47.599011000000004</v>
      </c>
      <c r="E138" s="33">
        <f t="shared" si="17"/>
        <v>-1.3133885206135898E-2</v>
      </c>
      <c r="F138" s="34"/>
      <c r="G138" s="34">
        <v>0</v>
      </c>
      <c r="H138" s="34">
        <v>5153.05</v>
      </c>
      <c r="I138" s="34">
        <v>862.44</v>
      </c>
      <c r="J138" s="34">
        <v>4290.6099999999997</v>
      </c>
      <c r="K138" s="34">
        <v>70.3</v>
      </c>
      <c r="L138" s="34">
        <v>0</v>
      </c>
      <c r="M138" s="34">
        <v>70.3</v>
      </c>
      <c r="N138" s="34">
        <v>-298.83</v>
      </c>
      <c r="O138" s="34">
        <v>5413.59</v>
      </c>
      <c r="P138" s="35">
        <v>0</v>
      </c>
      <c r="Q138" s="34">
        <v>5413.59</v>
      </c>
      <c r="R138" s="34">
        <v>1353.1030000000001</v>
      </c>
      <c r="S138" s="34">
        <v>2961.69</v>
      </c>
      <c r="U138" s="36">
        <v>44593</v>
      </c>
      <c r="V138" s="33">
        <v>0.18708787677878136</v>
      </c>
    </row>
    <row r="139" spans="1:22" x14ac:dyDescent="0.15">
      <c r="A139" s="36">
        <v>44166</v>
      </c>
      <c r="B139" s="34">
        <v>6341.48</v>
      </c>
      <c r="C139" s="34">
        <f t="shared" si="18"/>
        <v>6.3414799999999998</v>
      </c>
      <c r="D139" s="34">
        <f t="shared" si="15"/>
        <v>48.232490999999989</v>
      </c>
      <c r="E139" s="33">
        <f t="shared" si="17"/>
        <v>0</v>
      </c>
      <c r="F139" s="34"/>
      <c r="G139" s="34">
        <v>0</v>
      </c>
      <c r="H139" s="34">
        <v>6260.01</v>
      </c>
      <c r="I139" s="34">
        <v>1391.12</v>
      </c>
      <c r="J139" s="34">
        <v>4868.8900000000003</v>
      </c>
      <c r="K139" s="34">
        <v>59.31</v>
      </c>
      <c r="L139" s="34">
        <v>0</v>
      </c>
      <c r="M139" s="34">
        <v>59.31</v>
      </c>
      <c r="N139" s="34">
        <v>-109.69</v>
      </c>
      <c r="O139" s="34">
        <v>6341.48</v>
      </c>
      <c r="P139" s="35">
        <v>0</v>
      </c>
      <c r="Q139" s="34">
        <v>6341.48</v>
      </c>
      <c r="R139" s="34">
        <v>1410.6020000000001</v>
      </c>
      <c r="S139" s="34">
        <v>2852</v>
      </c>
      <c r="U139" s="36">
        <v>44621</v>
      </c>
      <c r="V139" s="33">
        <v>0.19314815511428551</v>
      </c>
    </row>
    <row r="140" spans="1:22" x14ac:dyDescent="0.15">
      <c r="A140" s="36">
        <v>44197</v>
      </c>
      <c r="B140" s="34">
        <v>6618.62</v>
      </c>
      <c r="C140" s="34">
        <f t="shared" si="18"/>
        <v>6.6186199999999999</v>
      </c>
      <c r="D140" s="34">
        <f t="shared" si="15"/>
        <v>48.06411099999999</v>
      </c>
      <c r="E140" s="33">
        <f t="shared" ref="E140:E151" si="19">D140/$D$151-1</f>
        <v>-0.19424035065484602</v>
      </c>
      <c r="F140" s="34"/>
      <c r="G140" s="34">
        <v>0</v>
      </c>
      <c r="H140" s="34">
        <v>6093.91</v>
      </c>
      <c r="I140" s="34">
        <v>1585.48</v>
      </c>
      <c r="J140" s="34">
        <v>4508.43</v>
      </c>
      <c r="K140" s="34">
        <v>39.270000000000003</v>
      </c>
      <c r="L140" s="34">
        <v>0</v>
      </c>
      <c r="M140" s="34">
        <v>39.270000000000003</v>
      </c>
      <c r="N140" s="34">
        <v>-532.35</v>
      </c>
      <c r="O140" s="34">
        <v>6618.62</v>
      </c>
      <c r="P140" s="35">
        <v>0</v>
      </c>
      <c r="Q140" s="34">
        <v>6618.62</v>
      </c>
      <c r="R140" s="34">
        <v>1470.2570000000001</v>
      </c>
      <c r="S140" s="34">
        <v>2319.65</v>
      </c>
      <c r="U140" s="36">
        <v>44652</v>
      </c>
      <c r="V140" s="33">
        <v>0.17755663339116978</v>
      </c>
    </row>
    <row r="141" spans="1:22" x14ac:dyDescent="0.15">
      <c r="A141" s="36">
        <v>44228</v>
      </c>
      <c r="B141" s="34">
        <v>5716.65</v>
      </c>
      <c r="C141" s="34">
        <f t="shared" si="18"/>
        <v>5.7166499999999996</v>
      </c>
      <c r="D141" s="34">
        <f t="shared" si="15"/>
        <v>48.174500999999992</v>
      </c>
      <c r="E141" s="33">
        <f t="shared" si="19"/>
        <v>-0.19238974308423662</v>
      </c>
      <c r="F141" s="34"/>
      <c r="G141" s="34">
        <v>0</v>
      </c>
      <c r="H141" s="34">
        <v>6002.62</v>
      </c>
      <c r="I141" s="34">
        <v>1851.89</v>
      </c>
      <c r="J141" s="34">
        <v>4150.7299999999996</v>
      </c>
      <c r="K141" s="34">
        <v>24.23</v>
      </c>
      <c r="L141" s="34">
        <v>0.06</v>
      </c>
      <c r="M141" s="34">
        <v>24.17</v>
      </c>
      <c r="N141" s="34">
        <v>292.04000000000002</v>
      </c>
      <c r="O141" s="34">
        <v>5716.65</v>
      </c>
      <c r="P141" s="35">
        <v>0</v>
      </c>
      <c r="Q141" s="34">
        <v>5716.65</v>
      </c>
      <c r="R141" s="34">
        <v>1185.1690000000001</v>
      </c>
      <c r="S141" s="34">
        <v>2611.69</v>
      </c>
      <c r="U141" s="36">
        <v>44682</v>
      </c>
      <c r="V141" s="33">
        <v>0.1735539343612218</v>
      </c>
    </row>
    <row r="142" spans="1:22" x14ac:dyDescent="0.15">
      <c r="A142" s="36">
        <v>44256</v>
      </c>
      <c r="B142" s="34">
        <v>6641.83</v>
      </c>
      <c r="C142" s="34">
        <f t="shared" si="18"/>
        <v>6.6418299999999997</v>
      </c>
      <c r="D142" s="34">
        <f t="shared" si="15"/>
        <v>50.550421</v>
      </c>
      <c r="E142" s="33">
        <f t="shared" si="19"/>
        <v>-0.15255918289615478</v>
      </c>
      <c r="F142" s="34"/>
      <c r="G142" s="34">
        <v>0</v>
      </c>
      <c r="H142" s="34">
        <v>5827.25</v>
      </c>
      <c r="I142" s="34">
        <v>1320.56</v>
      </c>
      <c r="J142" s="34">
        <v>4506.6899999999996</v>
      </c>
      <c r="K142" s="34">
        <v>25.96</v>
      </c>
      <c r="L142" s="34">
        <v>0.48</v>
      </c>
      <c r="M142" s="34">
        <v>25.48</v>
      </c>
      <c r="N142" s="34">
        <v>-803.28</v>
      </c>
      <c r="O142" s="34">
        <v>6641.83</v>
      </c>
      <c r="P142" s="35">
        <v>0</v>
      </c>
      <c r="Q142" s="34">
        <v>6641.83</v>
      </c>
      <c r="R142" s="34">
        <v>1444.7550000000001</v>
      </c>
      <c r="S142" s="34">
        <v>1808.41</v>
      </c>
      <c r="U142" s="36">
        <v>44713</v>
      </c>
      <c r="V142" s="33">
        <v>0.15660780367613536</v>
      </c>
    </row>
    <row r="143" spans="1:22" x14ac:dyDescent="0.15">
      <c r="A143" s="36">
        <v>44287</v>
      </c>
      <c r="B143" s="34">
        <v>4494.01</v>
      </c>
      <c r="C143" s="34">
        <f t="shared" si="18"/>
        <v>4.4940100000000003</v>
      </c>
      <c r="D143" s="34">
        <f t="shared" si="15"/>
        <v>52.21181</v>
      </c>
      <c r="E143" s="33">
        <f t="shared" si="19"/>
        <v>-0.12470721205525237</v>
      </c>
      <c r="F143" s="34"/>
      <c r="G143" s="34">
        <v>0</v>
      </c>
      <c r="H143" s="34">
        <v>4725.1899999999996</v>
      </c>
      <c r="I143" s="34">
        <v>578.35</v>
      </c>
      <c r="J143" s="34">
        <v>4146.84</v>
      </c>
      <c r="K143" s="34">
        <v>44.05</v>
      </c>
      <c r="L143" s="34">
        <v>0.31</v>
      </c>
      <c r="M143" s="34">
        <v>43.74</v>
      </c>
      <c r="N143" s="34">
        <v>222.54</v>
      </c>
      <c r="O143" s="34">
        <v>4494.01</v>
      </c>
      <c r="P143" s="35">
        <v>0</v>
      </c>
      <c r="Q143" s="34">
        <v>4494.01</v>
      </c>
      <c r="R143" s="34">
        <v>1026.124</v>
      </c>
      <c r="S143" s="34">
        <v>2030.95</v>
      </c>
      <c r="U143" s="36">
        <v>44743</v>
      </c>
      <c r="V143" s="33">
        <v>0.1355678699450007</v>
      </c>
    </row>
    <row r="144" spans="1:22" x14ac:dyDescent="0.15">
      <c r="A144" s="36">
        <v>44317</v>
      </c>
      <c r="B144" s="34">
        <v>3259.62</v>
      </c>
      <c r="C144" s="34">
        <f t="shared" si="18"/>
        <v>3.25962</v>
      </c>
      <c r="D144" s="34">
        <f t="shared" si="15"/>
        <v>53.504350000000002</v>
      </c>
      <c r="E144" s="33">
        <f t="shared" si="19"/>
        <v>-0.10303872478905518</v>
      </c>
      <c r="F144" s="34"/>
      <c r="G144" s="34">
        <v>0</v>
      </c>
      <c r="H144" s="34">
        <v>3599.52</v>
      </c>
      <c r="I144" s="34">
        <v>449.42</v>
      </c>
      <c r="J144" s="34">
        <v>3150.1</v>
      </c>
      <c r="K144" s="34">
        <v>29.52</v>
      </c>
      <c r="L144" s="34">
        <v>0.4</v>
      </c>
      <c r="M144" s="34">
        <v>29.12</v>
      </c>
      <c r="N144" s="34">
        <v>343.94</v>
      </c>
      <c r="O144" s="34">
        <v>3259.62</v>
      </c>
      <c r="P144" s="35">
        <v>0</v>
      </c>
      <c r="Q144" s="34">
        <v>3259.62</v>
      </c>
      <c r="R144" s="34">
        <v>1244.0340000000001</v>
      </c>
      <c r="S144" s="34">
        <v>2374.89</v>
      </c>
      <c r="U144" s="36">
        <v>44774</v>
      </c>
      <c r="V144" s="33">
        <v>0.11997791560280691</v>
      </c>
    </row>
    <row r="145" spans="1:22" x14ac:dyDescent="0.15">
      <c r="A145" s="36">
        <v>44348</v>
      </c>
      <c r="B145" s="34">
        <v>3810.59</v>
      </c>
      <c r="C145" s="34">
        <f t="shared" si="18"/>
        <v>3.8105900000000004</v>
      </c>
      <c r="D145" s="34">
        <f t="shared" si="15"/>
        <v>54.816949999999999</v>
      </c>
      <c r="E145" s="33">
        <f t="shared" si="19"/>
        <v>-8.1033946302037196E-2</v>
      </c>
      <c r="F145" s="34"/>
      <c r="G145" s="34">
        <v>0</v>
      </c>
      <c r="H145" s="34">
        <v>4063.27</v>
      </c>
      <c r="I145" s="34">
        <v>278.22000000000003</v>
      </c>
      <c r="J145" s="34">
        <v>3785.05</v>
      </c>
      <c r="K145" s="34">
        <v>54.68</v>
      </c>
      <c r="L145" s="34">
        <v>0.15</v>
      </c>
      <c r="M145" s="34">
        <v>54.53</v>
      </c>
      <c r="N145" s="34">
        <v>231.51</v>
      </c>
      <c r="O145" s="34">
        <v>3810.59</v>
      </c>
      <c r="P145" s="35">
        <v>0</v>
      </c>
      <c r="Q145" s="34">
        <v>3810.59</v>
      </c>
      <c r="R145" s="34">
        <v>1378.318</v>
      </c>
      <c r="S145" s="34">
        <v>2606.4</v>
      </c>
      <c r="U145" s="36">
        <v>44805</v>
      </c>
      <c r="V145" s="33">
        <v>0.10056649064978918</v>
      </c>
    </row>
    <row r="146" spans="1:22" x14ac:dyDescent="0.15">
      <c r="A146" s="36">
        <v>44378</v>
      </c>
      <c r="B146" s="34">
        <v>3841.26</v>
      </c>
      <c r="C146" s="34">
        <f t="shared" si="18"/>
        <v>3.8412600000000001</v>
      </c>
      <c r="D146" s="34">
        <f t="shared" si="15"/>
        <v>55.853849999999994</v>
      </c>
      <c r="E146" s="33">
        <f t="shared" si="19"/>
        <v>-6.3651076567777687E-2</v>
      </c>
      <c r="F146" s="34"/>
      <c r="G146" s="34">
        <v>0</v>
      </c>
      <c r="H146" s="34">
        <v>4047.49</v>
      </c>
      <c r="I146" s="34">
        <v>568.45000000000005</v>
      </c>
      <c r="J146" s="34">
        <v>3479.04</v>
      </c>
      <c r="K146" s="34">
        <v>51.98</v>
      </c>
      <c r="L146" s="34">
        <v>0.59</v>
      </c>
      <c r="M146" s="34">
        <v>51.39</v>
      </c>
      <c r="N146" s="34">
        <v>185.02</v>
      </c>
      <c r="O146" s="34">
        <v>3841.26</v>
      </c>
      <c r="P146" s="35">
        <v>0</v>
      </c>
      <c r="Q146" s="34">
        <v>3841.26</v>
      </c>
      <c r="R146" s="34">
        <v>2058.261</v>
      </c>
      <c r="S146" s="34">
        <v>2791.42</v>
      </c>
      <c r="U146" s="36">
        <v>44835</v>
      </c>
      <c r="V146" s="33">
        <v>7.1463557609869666E-2</v>
      </c>
    </row>
    <row r="147" spans="1:22" x14ac:dyDescent="0.15">
      <c r="A147" s="36">
        <v>44409</v>
      </c>
      <c r="B147" s="34">
        <v>4302.9799999999996</v>
      </c>
      <c r="C147" s="34">
        <f t="shared" si="18"/>
        <v>4.3029799999999998</v>
      </c>
      <c r="D147" s="34">
        <f t="shared" ref="D147:D178" si="20">SUM(C136:C147)</f>
        <v>57.324219999999997</v>
      </c>
      <c r="E147" s="33">
        <f t="shared" si="19"/>
        <v>-3.9001399481112475E-2</v>
      </c>
      <c r="F147" s="34"/>
      <c r="G147" s="34">
        <v>0</v>
      </c>
      <c r="H147" s="34">
        <v>4170.8999999999996</v>
      </c>
      <c r="I147" s="34">
        <v>651.52</v>
      </c>
      <c r="J147" s="34">
        <v>3519.38</v>
      </c>
      <c r="K147" s="34">
        <v>0.62</v>
      </c>
      <c r="L147" s="34">
        <v>0.55000000000000004</v>
      </c>
      <c r="M147" s="34">
        <v>7.0000000000000007E-2</v>
      </c>
      <c r="N147" s="34">
        <v>-98.22</v>
      </c>
      <c r="O147" s="34">
        <v>4302.9799999999996</v>
      </c>
      <c r="P147" s="35">
        <v>0</v>
      </c>
      <c r="Q147" s="34">
        <v>4302.9799999999996</v>
      </c>
      <c r="R147" s="34">
        <v>2332.9870000000001</v>
      </c>
      <c r="S147" s="34">
        <v>2693.2</v>
      </c>
      <c r="U147" s="36">
        <v>44866</v>
      </c>
      <c r="V147" s="33">
        <v>1.8091298371334386E-2</v>
      </c>
    </row>
    <row r="148" spans="1:22" x14ac:dyDescent="0.15">
      <c r="A148" s="36">
        <v>44440</v>
      </c>
      <c r="B148" s="34">
        <v>4120.53</v>
      </c>
      <c r="C148" s="34">
        <f t="shared" si="18"/>
        <v>4.1205299999999996</v>
      </c>
      <c r="D148" s="34">
        <f t="shared" si="20"/>
        <v>58.133419999999994</v>
      </c>
      <c r="E148" s="33">
        <f t="shared" si="19"/>
        <v>-2.543575362426731E-2</v>
      </c>
      <c r="F148" s="34"/>
      <c r="G148" s="34">
        <v>0</v>
      </c>
      <c r="H148" s="34">
        <v>4281.49</v>
      </c>
      <c r="I148" s="34">
        <v>652.97</v>
      </c>
      <c r="J148" s="34">
        <v>3628.52</v>
      </c>
      <c r="K148" s="34">
        <v>22.5</v>
      </c>
      <c r="L148" s="34">
        <v>0.41</v>
      </c>
      <c r="M148" s="34">
        <v>22.09</v>
      </c>
      <c r="N148" s="34">
        <v>170.07</v>
      </c>
      <c r="O148" s="34">
        <v>4120.53</v>
      </c>
      <c r="P148" s="35">
        <v>0</v>
      </c>
      <c r="Q148" s="34">
        <v>4120.53</v>
      </c>
      <c r="R148" s="34">
        <v>1995.258</v>
      </c>
      <c r="S148" s="34">
        <v>2863.27</v>
      </c>
      <c r="U148" s="36">
        <v>44896</v>
      </c>
      <c r="V148" s="33">
        <v>0</v>
      </c>
    </row>
    <row r="149" spans="1:22" x14ac:dyDescent="0.15">
      <c r="A149" s="36">
        <v>44470</v>
      </c>
      <c r="B149" s="34">
        <v>4754.82</v>
      </c>
      <c r="C149" s="34">
        <f t="shared" si="18"/>
        <v>4.7548199999999996</v>
      </c>
      <c r="D149" s="34">
        <f t="shared" si="20"/>
        <v>59.315979999999996</v>
      </c>
      <c r="E149" s="33">
        <f t="shared" si="19"/>
        <v>-5.611000578702674E-3</v>
      </c>
      <c r="F149" s="34"/>
      <c r="G149" s="34">
        <v>0</v>
      </c>
      <c r="H149" s="34">
        <v>4657.3</v>
      </c>
      <c r="I149" s="34">
        <v>1634.56</v>
      </c>
      <c r="J149" s="34">
        <v>3022.74</v>
      </c>
      <c r="K149" s="34">
        <v>55.63</v>
      </c>
      <c r="L149" s="34">
        <v>0.37</v>
      </c>
      <c r="M149" s="34">
        <v>55.26</v>
      </c>
      <c r="N149" s="34">
        <v>-121.3</v>
      </c>
      <c r="O149" s="34">
        <v>4754.82</v>
      </c>
      <c r="P149" s="35">
        <v>0</v>
      </c>
      <c r="Q149" s="34">
        <v>4754.82</v>
      </c>
      <c r="R149" s="34">
        <v>1956.0940000000001</v>
      </c>
      <c r="S149" s="34">
        <v>2741.97</v>
      </c>
      <c r="U149" s="36">
        <v>44927</v>
      </c>
      <c r="V149" s="33">
        <v>5.5395408174676586E-3</v>
      </c>
    </row>
    <row r="150" spans="1:22" x14ac:dyDescent="0.15">
      <c r="A150" s="36">
        <v>44501</v>
      </c>
      <c r="B150" s="34">
        <v>5398.07</v>
      </c>
      <c r="C150" s="34">
        <f t="shared" si="18"/>
        <v>5.3980699999999997</v>
      </c>
      <c r="D150" s="34">
        <f t="shared" si="20"/>
        <v>59.300459999999994</v>
      </c>
      <c r="E150" s="33">
        <f t="shared" si="19"/>
        <v>-5.8711820217306476E-3</v>
      </c>
      <c r="F150" s="34"/>
      <c r="G150" s="34">
        <v>0</v>
      </c>
      <c r="H150" s="34">
        <v>5048.96</v>
      </c>
      <c r="I150" s="34">
        <v>2028.04</v>
      </c>
      <c r="J150" s="34">
        <v>3020.92</v>
      </c>
      <c r="K150" s="34">
        <v>11.54</v>
      </c>
      <c r="L150" s="34">
        <v>0.43</v>
      </c>
      <c r="M150" s="34">
        <v>11.11</v>
      </c>
      <c r="N150" s="34">
        <v>-328.64</v>
      </c>
      <c r="O150" s="34">
        <v>5398.07</v>
      </c>
      <c r="P150" s="35">
        <v>0</v>
      </c>
      <c r="Q150" s="34">
        <v>5398.07</v>
      </c>
      <c r="R150" s="34">
        <v>1505.81</v>
      </c>
      <c r="S150" s="34">
        <v>2413.33</v>
      </c>
      <c r="U150" s="36">
        <v>44958</v>
      </c>
      <c r="V150" s="33">
        <v>9.0352681348309094E-3</v>
      </c>
    </row>
    <row r="151" spans="1:22" x14ac:dyDescent="0.15">
      <c r="A151" s="36">
        <v>44531</v>
      </c>
      <c r="B151" s="34">
        <v>6691.7</v>
      </c>
      <c r="C151" s="34">
        <f t="shared" si="18"/>
        <v>6.6917</v>
      </c>
      <c r="D151" s="34">
        <f t="shared" si="20"/>
        <v>59.650680000000001</v>
      </c>
      <c r="E151" s="33">
        <f t="shared" si="19"/>
        <v>0</v>
      </c>
      <c r="F151" s="34"/>
      <c r="G151" s="34">
        <v>0</v>
      </c>
      <c r="H151" s="34">
        <v>6184.26</v>
      </c>
      <c r="I151" s="34">
        <v>2515.076</v>
      </c>
      <c r="J151" s="34">
        <v>3669.1840000000002</v>
      </c>
      <c r="K151" s="34">
        <v>22.54</v>
      </c>
      <c r="L151" s="34">
        <v>0.15</v>
      </c>
      <c r="M151" s="34">
        <v>22.39</v>
      </c>
      <c r="N151" s="34">
        <v>-498.76</v>
      </c>
      <c r="O151" s="34">
        <v>6691.7</v>
      </c>
      <c r="P151" s="35">
        <v>0</v>
      </c>
      <c r="Q151" s="34">
        <v>6691.7</v>
      </c>
      <c r="R151" s="34">
        <v>1563.172</v>
      </c>
      <c r="S151" s="34">
        <v>1914.57</v>
      </c>
      <c r="U151" s="36">
        <v>44986</v>
      </c>
      <c r="V151" s="33">
        <v>-3.3193602989998294E-2</v>
      </c>
    </row>
    <row r="152" spans="1:22" x14ac:dyDescent="0.15">
      <c r="A152" s="36">
        <v>44562</v>
      </c>
      <c r="B152" s="34">
        <v>7136.59</v>
      </c>
      <c r="C152" s="34">
        <f t="shared" si="18"/>
        <v>7.13659</v>
      </c>
      <c r="D152" s="34">
        <f t="shared" si="20"/>
        <v>60.16865</v>
      </c>
      <c r="E152" s="33">
        <f t="shared" ref="E152:E163" si="21">D152/$D$163-1</f>
        <v>0.17883992652118241</v>
      </c>
      <c r="F152" s="34"/>
      <c r="G152" s="34">
        <v>0</v>
      </c>
      <c r="H152" s="34">
        <v>6704.89</v>
      </c>
      <c r="I152" s="34">
        <v>2640.99</v>
      </c>
      <c r="J152" s="34">
        <v>4063.9</v>
      </c>
      <c r="K152" s="34">
        <v>0</v>
      </c>
      <c r="L152" s="34">
        <v>0</v>
      </c>
      <c r="M152" s="34">
        <v>0</v>
      </c>
      <c r="N152" s="34">
        <v>-399.93</v>
      </c>
      <c r="O152" s="34">
        <v>7136.59</v>
      </c>
      <c r="P152" s="35">
        <v>0</v>
      </c>
      <c r="Q152" s="34">
        <v>7136.59</v>
      </c>
      <c r="R152" s="34">
        <v>1295.835</v>
      </c>
      <c r="S152" s="34">
        <v>1514.64</v>
      </c>
      <c r="U152" s="36">
        <v>45017</v>
      </c>
      <c r="V152" s="33">
        <v>-3.012654067640208E-2</v>
      </c>
    </row>
    <row r="153" spans="1:22" x14ac:dyDescent="0.15">
      <c r="A153" s="36">
        <v>44593</v>
      </c>
      <c r="B153" s="34">
        <v>6137.63</v>
      </c>
      <c r="C153" s="34">
        <f t="shared" si="18"/>
        <v>6.1376299999999997</v>
      </c>
      <c r="D153" s="34">
        <f t="shared" si="20"/>
        <v>60.589629999999993</v>
      </c>
      <c r="E153" s="33">
        <f t="shared" si="21"/>
        <v>0.18708787677878136</v>
      </c>
      <c r="F153" s="34"/>
      <c r="G153" s="34">
        <v>0</v>
      </c>
      <c r="H153" s="34">
        <v>6272.9</v>
      </c>
      <c r="I153" s="34">
        <v>2658.29</v>
      </c>
      <c r="J153" s="34">
        <v>3614.61</v>
      </c>
      <c r="K153" s="34">
        <v>13.81</v>
      </c>
      <c r="L153" s="34">
        <v>0</v>
      </c>
      <c r="M153" s="34">
        <v>13.81</v>
      </c>
      <c r="N153" s="34">
        <v>150.79</v>
      </c>
      <c r="O153" s="34">
        <v>6137.63</v>
      </c>
      <c r="P153" s="35">
        <v>0</v>
      </c>
      <c r="Q153" s="34">
        <v>6137.63</v>
      </c>
      <c r="R153" s="34">
        <v>1167.47</v>
      </c>
      <c r="S153" s="34">
        <v>1665.43</v>
      </c>
      <c r="U153" s="36">
        <v>45047</v>
      </c>
      <c r="V153" s="33">
        <v>-2.3530149753403506E-2</v>
      </c>
    </row>
    <row r="154" spans="1:22" x14ac:dyDescent="0.15">
      <c r="A154" s="36">
        <v>44621</v>
      </c>
      <c r="B154" s="34">
        <v>6951.15</v>
      </c>
      <c r="C154" s="34">
        <f t="shared" si="18"/>
        <v>6.9511499999999993</v>
      </c>
      <c r="D154" s="34">
        <f t="shared" si="20"/>
        <v>60.898949999999992</v>
      </c>
      <c r="E154" s="33">
        <f t="shared" si="21"/>
        <v>0.19314815511428551</v>
      </c>
      <c r="F154" s="34"/>
      <c r="G154" s="34">
        <v>0</v>
      </c>
      <c r="H154" s="34">
        <v>6215.39</v>
      </c>
      <c r="I154" s="34">
        <v>1970.26</v>
      </c>
      <c r="J154" s="34">
        <v>4245.13</v>
      </c>
      <c r="K154" s="34">
        <v>30.45</v>
      </c>
      <c r="L154" s="34">
        <v>0.03</v>
      </c>
      <c r="M154" s="34">
        <v>30.42</v>
      </c>
      <c r="N154" s="34">
        <v>-736.2</v>
      </c>
      <c r="O154" s="34">
        <v>6951.15</v>
      </c>
      <c r="P154" s="35">
        <v>0</v>
      </c>
      <c r="Q154" s="34">
        <v>6951.15</v>
      </c>
      <c r="R154" s="34">
        <v>1274.4380000000001</v>
      </c>
      <c r="S154" s="34">
        <v>929.23</v>
      </c>
      <c r="U154" s="36">
        <v>45078</v>
      </c>
      <c r="V154" s="33">
        <v>-3.9946866217251298E-2</v>
      </c>
    </row>
    <row r="155" spans="1:22" x14ac:dyDescent="0.15">
      <c r="A155" s="36">
        <v>44652</v>
      </c>
      <c r="B155" s="34">
        <v>3698.21</v>
      </c>
      <c r="C155" s="34">
        <f t="shared" si="18"/>
        <v>3.69821</v>
      </c>
      <c r="D155" s="34">
        <f t="shared" si="20"/>
        <v>60.103149999999999</v>
      </c>
      <c r="E155" s="33">
        <f t="shared" si="21"/>
        <v>0.17755663339116978</v>
      </c>
      <c r="F155" s="34"/>
      <c r="G155" s="34">
        <v>0</v>
      </c>
      <c r="H155" s="34">
        <v>4067.46</v>
      </c>
      <c r="I155" s="34">
        <v>613.83000000000004</v>
      </c>
      <c r="J155" s="34">
        <v>3453.63</v>
      </c>
      <c r="K155" s="34">
        <v>0.03</v>
      </c>
      <c r="L155" s="34">
        <v>0.03</v>
      </c>
      <c r="M155" s="34">
        <v>0</v>
      </c>
      <c r="N155" s="34">
        <v>397.6</v>
      </c>
      <c r="O155" s="34">
        <v>3698.21</v>
      </c>
      <c r="P155" s="35">
        <v>0</v>
      </c>
      <c r="Q155" s="34">
        <v>3698.21</v>
      </c>
      <c r="R155" s="34">
        <v>1167.2539999999999</v>
      </c>
      <c r="S155" s="34">
        <v>1326.83</v>
      </c>
      <c r="U155" s="36">
        <v>45108</v>
      </c>
      <c r="V155" s="33">
        <v>-3.70935399328991E-2</v>
      </c>
    </row>
    <row r="156" spans="1:22" x14ac:dyDescent="0.15">
      <c r="A156" s="36">
        <v>44682</v>
      </c>
      <c r="B156" s="34">
        <v>3055.32</v>
      </c>
      <c r="C156" s="34">
        <f t="shared" si="18"/>
        <v>3.05532</v>
      </c>
      <c r="D156" s="34">
        <f t="shared" si="20"/>
        <v>59.898850000000003</v>
      </c>
      <c r="E156" s="33">
        <f t="shared" si="21"/>
        <v>0.1735539343612218</v>
      </c>
      <c r="F156" s="34"/>
      <c r="G156" s="34">
        <v>0</v>
      </c>
      <c r="H156" s="34">
        <v>3729.52</v>
      </c>
      <c r="I156" s="34">
        <v>747.09</v>
      </c>
      <c r="J156" s="34">
        <v>2982.43</v>
      </c>
      <c r="K156" s="34">
        <v>6.92</v>
      </c>
      <c r="L156" s="34">
        <v>0</v>
      </c>
      <c r="M156" s="34">
        <v>6.92</v>
      </c>
      <c r="N156" s="34">
        <v>698.95</v>
      </c>
      <c r="O156" s="34">
        <v>3055.32</v>
      </c>
      <c r="P156" s="35">
        <v>0</v>
      </c>
      <c r="Q156" s="34">
        <v>3055.32</v>
      </c>
      <c r="R156" s="34">
        <v>1057.2139999999999</v>
      </c>
      <c r="S156" s="34">
        <v>2025.78</v>
      </c>
      <c r="U156" s="36">
        <v>45139</v>
      </c>
      <c r="V156" s="33">
        <v>-3.7958027612110423E-2</v>
      </c>
    </row>
    <row r="157" spans="1:22" x14ac:dyDescent="0.15">
      <c r="A157" s="36">
        <v>44713</v>
      </c>
      <c r="B157" s="34">
        <v>2945.65</v>
      </c>
      <c r="C157" s="34">
        <f t="shared" si="18"/>
        <v>2.9456500000000001</v>
      </c>
      <c r="D157" s="34">
        <f t="shared" si="20"/>
        <v>59.033910000000006</v>
      </c>
      <c r="E157" s="33">
        <f t="shared" si="21"/>
        <v>0.15660780367613536</v>
      </c>
      <c r="F157" s="34"/>
      <c r="G157" s="34">
        <v>0</v>
      </c>
      <c r="H157" s="34">
        <v>3836.03</v>
      </c>
      <c r="I157" s="34">
        <v>561.83000000000004</v>
      </c>
      <c r="J157" s="34">
        <v>3274.2</v>
      </c>
      <c r="K157" s="34">
        <v>221.43</v>
      </c>
      <c r="L157" s="34">
        <v>0</v>
      </c>
      <c r="M157" s="34">
        <v>221.43</v>
      </c>
      <c r="N157" s="34">
        <v>699.05</v>
      </c>
      <c r="O157" s="34">
        <v>2945.65</v>
      </c>
      <c r="P157" s="35">
        <v>0</v>
      </c>
      <c r="Q157" s="34">
        <v>2945.65</v>
      </c>
      <c r="R157" s="34">
        <v>957.69799999999998</v>
      </c>
      <c r="S157" s="34">
        <v>2724.83</v>
      </c>
      <c r="U157" s="36">
        <v>45170</v>
      </c>
      <c r="V157" s="33">
        <v>-4.0220706806160522E-2</v>
      </c>
    </row>
    <row r="158" spans="1:22" x14ac:dyDescent="0.15">
      <c r="A158" s="36">
        <v>44743</v>
      </c>
      <c r="B158" s="34">
        <v>2767.37</v>
      </c>
      <c r="C158" s="34">
        <f t="shared" si="18"/>
        <v>2.7673700000000001</v>
      </c>
      <c r="D158" s="34">
        <f t="shared" si="20"/>
        <v>57.960020000000007</v>
      </c>
      <c r="E158" s="33">
        <f t="shared" si="21"/>
        <v>0.1355678699450007</v>
      </c>
      <c r="F158" s="34"/>
      <c r="G158" s="34">
        <v>0</v>
      </c>
      <c r="H158" s="34">
        <v>3411.44</v>
      </c>
      <c r="I158" s="34">
        <v>382.8</v>
      </c>
      <c r="J158" s="34">
        <v>3028.64</v>
      </c>
      <c r="K158" s="34">
        <v>30.49</v>
      </c>
      <c r="L158" s="34">
        <v>0</v>
      </c>
      <c r="M158" s="34">
        <v>30.49</v>
      </c>
      <c r="N158" s="34">
        <v>643.07000000000005</v>
      </c>
      <c r="O158" s="34">
        <v>2767.37</v>
      </c>
      <c r="P158" s="35">
        <v>0</v>
      </c>
      <c r="Q158" s="34">
        <v>2767.37</v>
      </c>
      <c r="R158" s="34">
        <v>1120.3130000000001</v>
      </c>
      <c r="S158" s="34">
        <v>3367.9</v>
      </c>
      <c r="U158" s="36">
        <v>45200</v>
      </c>
      <c r="V158" s="33">
        <v>-3.9304962244773201E-2</v>
      </c>
    </row>
    <row r="159" spans="1:22" x14ac:dyDescent="0.15">
      <c r="A159" s="36">
        <v>44774</v>
      </c>
      <c r="B159" s="34">
        <v>3507.26</v>
      </c>
      <c r="C159" s="34">
        <f t="shared" si="18"/>
        <v>3.50726</v>
      </c>
      <c r="D159" s="34">
        <f t="shared" si="20"/>
        <v>57.164300000000004</v>
      </c>
      <c r="E159" s="33">
        <f t="shared" si="21"/>
        <v>0.11997791560280691</v>
      </c>
      <c r="F159" s="34"/>
      <c r="G159" s="34">
        <v>0</v>
      </c>
      <c r="H159" s="34">
        <v>3852.88</v>
      </c>
      <c r="I159" s="34">
        <v>296.14</v>
      </c>
      <c r="J159" s="34">
        <v>3556.74</v>
      </c>
      <c r="K159" s="34">
        <v>29</v>
      </c>
      <c r="L159" s="34">
        <v>0</v>
      </c>
      <c r="M159" s="34">
        <v>29</v>
      </c>
      <c r="N159" s="34">
        <v>345.42</v>
      </c>
      <c r="O159" s="34">
        <v>3507.26</v>
      </c>
      <c r="P159" s="35">
        <v>0</v>
      </c>
      <c r="Q159" s="34">
        <v>3507.26</v>
      </c>
      <c r="R159" s="34">
        <v>1224.1569999999999</v>
      </c>
      <c r="S159" s="34">
        <v>3713.32</v>
      </c>
      <c r="U159" s="36">
        <v>45231</v>
      </c>
      <c r="V159" s="33">
        <v>-4.0989798627855123E-3</v>
      </c>
    </row>
    <row r="160" spans="1:22" x14ac:dyDescent="0.15">
      <c r="A160" s="36">
        <v>44805</v>
      </c>
      <c r="B160" s="34">
        <v>3129.76</v>
      </c>
      <c r="C160" s="34">
        <f t="shared" si="18"/>
        <v>3.1297600000000001</v>
      </c>
      <c r="D160" s="34">
        <f t="shared" si="20"/>
        <v>56.173530000000007</v>
      </c>
      <c r="E160" s="33">
        <f t="shared" si="21"/>
        <v>0.10056649064978918</v>
      </c>
      <c r="F160" s="34"/>
      <c r="G160" s="34">
        <v>0</v>
      </c>
      <c r="H160" s="34">
        <v>3401.37</v>
      </c>
      <c r="I160" s="34">
        <v>296.51</v>
      </c>
      <c r="J160" s="34">
        <v>3104.86</v>
      </c>
      <c r="K160" s="34">
        <v>118.18</v>
      </c>
      <c r="L160" s="34">
        <v>98.23</v>
      </c>
      <c r="M160" s="34">
        <v>19.95</v>
      </c>
      <c r="N160" s="34">
        <v>183.53</v>
      </c>
      <c r="O160" s="34">
        <v>3129.76</v>
      </c>
      <c r="P160" s="35">
        <v>0</v>
      </c>
      <c r="Q160" s="34">
        <v>3129.76</v>
      </c>
      <c r="R160" s="34">
        <v>1198.248</v>
      </c>
      <c r="S160" s="34">
        <v>3896.85</v>
      </c>
      <c r="U160" s="36">
        <v>45261</v>
      </c>
      <c r="V160" s="33">
        <v>0</v>
      </c>
    </row>
    <row r="161" spans="1:22" x14ac:dyDescent="0.15">
      <c r="A161" s="36">
        <v>44835</v>
      </c>
      <c r="B161" s="34">
        <v>3269.39</v>
      </c>
      <c r="C161" s="34">
        <f t="shared" si="18"/>
        <v>3.26939</v>
      </c>
      <c r="D161" s="34">
        <f t="shared" si="20"/>
        <v>54.688100000000006</v>
      </c>
      <c r="E161" s="33">
        <f t="shared" si="21"/>
        <v>7.1463557609869666E-2</v>
      </c>
      <c r="F161" s="34"/>
      <c r="G161" s="34">
        <v>0</v>
      </c>
      <c r="H161" s="34">
        <v>3238.19</v>
      </c>
      <c r="I161" s="34">
        <v>857.09</v>
      </c>
      <c r="J161" s="34">
        <v>2381.1</v>
      </c>
      <c r="K161" s="34">
        <v>81.239999999999995</v>
      </c>
      <c r="L161" s="34">
        <v>0</v>
      </c>
      <c r="M161" s="34">
        <v>81.239999999999995</v>
      </c>
      <c r="N161" s="34">
        <v>-78.540000000000006</v>
      </c>
      <c r="O161" s="34">
        <v>3269.39</v>
      </c>
      <c r="P161" s="35">
        <v>0</v>
      </c>
      <c r="Q161" s="34">
        <v>3269.39</v>
      </c>
      <c r="R161" s="34">
        <v>1037.4290000000001</v>
      </c>
      <c r="S161" s="34">
        <v>3818.31</v>
      </c>
      <c r="V161" s="33"/>
    </row>
    <row r="162" spans="1:22" x14ac:dyDescent="0.15">
      <c r="A162" s="36">
        <v>44866</v>
      </c>
      <c r="B162" s="34">
        <v>2673.92</v>
      </c>
      <c r="C162" s="34">
        <f t="shared" si="18"/>
        <v>2.6739199999999999</v>
      </c>
      <c r="D162" s="34">
        <f t="shared" si="20"/>
        <v>51.963949999999997</v>
      </c>
      <c r="E162" s="33">
        <f t="shared" si="21"/>
        <v>1.8091298371334386E-2</v>
      </c>
      <c r="F162" s="34"/>
      <c r="G162" s="34">
        <v>0</v>
      </c>
      <c r="H162" s="34">
        <v>4123.1400000000003</v>
      </c>
      <c r="I162" s="34">
        <v>1769.89</v>
      </c>
      <c r="J162" s="34">
        <v>2353.25</v>
      </c>
      <c r="K162" s="34">
        <v>29.5</v>
      </c>
      <c r="L162" s="34">
        <v>0</v>
      </c>
      <c r="M162" s="34">
        <v>29.5</v>
      </c>
      <c r="N162" s="34">
        <v>1457.54</v>
      </c>
      <c r="O162" s="34">
        <v>2673.92</v>
      </c>
      <c r="P162" s="35">
        <v>0</v>
      </c>
      <c r="Q162" s="34">
        <v>2673.92</v>
      </c>
      <c r="R162" s="34">
        <v>994.25400000000002</v>
      </c>
      <c r="S162" s="34">
        <v>5275.85</v>
      </c>
      <c r="V162" s="33"/>
    </row>
    <row r="163" spans="1:22" x14ac:dyDescent="0.15">
      <c r="A163" s="36">
        <v>44896</v>
      </c>
      <c r="B163" s="34">
        <v>5768.31</v>
      </c>
      <c r="C163" s="34">
        <f t="shared" si="18"/>
        <v>5.7683100000000005</v>
      </c>
      <c r="D163" s="34">
        <f t="shared" si="20"/>
        <v>51.040559999999999</v>
      </c>
      <c r="E163" s="33">
        <f t="shared" si="21"/>
        <v>0</v>
      </c>
      <c r="F163" s="34"/>
      <c r="G163" s="34">
        <v>0</v>
      </c>
      <c r="H163" s="34">
        <v>5808.85</v>
      </c>
      <c r="I163" s="34">
        <v>2375.98</v>
      </c>
      <c r="J163" s="34">
        <v>3432.87</v>
      </c>
      <c r="K163" s="34">
        <v>20.38</v>
      </c>
      <c r="L163" s="34">
        <v>0</v>
      </c>
      <c r="M163" s="34">
        <v>20.38</v>
      </c>
      <c r="N163" s="34">
        <v>58.61</v>
      </c>
      <c r="O163" s="34">
        <v>5768.31</v>
      </c>
      <c r="P163" s="35">
        <v>0</v>
      </c>
      <c r="Q163" s="34">
        <v>5768.31</v>
      </c>
      <c r="R163" s="34">
        <v>986.971</v>
      </c>
      <c r="S163" s="34">
        <v>5334.46</v>
      </c>
      <c r="V163" s="33"/>
    </row>
    <row r="164" spans="1:22" x14ac:dyDescent="0.15">
      <c r="A164" s="36">
        <v>44927</v>
      </c>
      <c r="B164" s="34">
        <v>6670.33</v>
      </c>
      <c r="C164" s="34">
        <f t="shared" si="18"/>
        <v>6.6703299999999999</v>
      </c>
      <c r="D164" s="34">
        <f t="shared" si="20"/>
        <v>50.574300000000001</v>
      </c>
      <c r="E164" s="33">
        <f t="shared" ref="E164:E175" si="22">D164/$D$175-1</f>
        <v>5.5395408174676586E-3</v>
      </c>
      <c r="F164" s="34"/>
      <c r="G164" s="34">
        <v>0</v>
      </c>
      <c r="H164" s="34">
        <v>6048.24</v>
      </c>
      <c r="I164" s="34">
        <v>2831.41</v>
      </c>
      <c r="J164" s="34">
        <v>3216.83</v>
      </c>
      <c r="K164" s="34">
        <v>6.37</v>
      </c>
      <c r="L164" s="34">
        <v>0</v>
      </c>
      <c r="M164" s="34">
        <v>6.37</v>
      </c>
      <c r="N164" s="34">
        <v>-589.91</v>
      </c>
      <c r="O164" s="34">
        <v>6670.33</v>
      </c>
      <c r="P164" s="35">
        <v>0</v>
      </c>
      <c r="Q164" s="34">
        <v>6670.33</v>
      </c>
      <c r="R164" s="34">
        <v>1150.2370000000001</v>
      </c>
      <c r="S164" s="34">
        <v>4744.55</v>
      </c>
    </row>
    <row r="165" spans="1:22" x14ac:dyDescent="0.15">
      <c r="A165" s="36">
        <v>44958</v>
      </c>
      <c r="B165" s="34">
        <v>6313.45</v>
      </c>
      <c r="C165" s="34">
        <f t="shared" si="18"/>
        <v>6.3134499999999996</v>
      </c>
      <c r="D165" s="34">
        <f t="shared" si="20"/>
        <v>50.750119999999995</v>
      </c>
      <c r="E165" s="33">
        <f t="shared" si="22"/>
        <v>9.0352681348309094E-3</v>
      </c>
      <c r="F165" s="34"/>
      <c r="G165" s="34">
        <v>0</v>
      </c>
      <c r="H165" s="34">
        <v>6012.55</v>
      </c>
      <c r="I165" s="34">
        <v>2864.23</v>
      </c>
      <c r="J165" s="34">
        <v>3148.32</v>
      </c>
      <c r="K165" s="34">
        <v>18.88</v>
      </c>
      <c r="L165" s="34">
        <v>0</v>
      </c>
      <c r="M165" s="34">
        <v>18.88</v>
      </c>
      <c r="N165" s="34">
        <v>-282.47000000000003</v>
      </c>
      <c r="O165" s="34">
        <v>6313.45</v>
      </c>
      <c r="P165" s="35">
        <v>0</v>
      </c>
      <c r="Q165" s="34">
        <v>6313.45</v>
      </c>
      <c r="R165" s="34">
        <v>1369.8219999999999</v>
      </c>
      <c r="S165" s="34">
        <v>4462.08</v>
      </c>
    </row>
    <row r="166" spans="1:22" x14ac:dyDescent="0.15">
      <c r="A166" s="36">
        <v>44986</v>
      </c>
      <c r="B166" s="34">
        <v>4827.22</v>
      </c>
      <c r="C166" s="34">
        <f t="shared" si="18"/>
        <v>4.8272200000000005</v>
      </c>
      <c r="D166" s="34">
        <f t="shared" si="20"/>
        <v>48.626189999999994</v>
      </c>
      <c r="E166" s="33">
        <f t="shared" si="22"/>
        <v>-3.3193602989998294E-2</v>
      </c>
      <c r="F166" s="34"/>
      <c r="G166" s="34">
        <v>0</v>
      </c>
      <c r="H166" s="34">
        <v>4557.78</v>
      </c>
      <c r="I166" s="34">
        <v>1487.74</v>
      </c>
      <c r="J166" s="34">
        <v>3070.04</v>
      </c>
      <c r="K166" s="34">
        <v>21.93</v>
      </c>
      <c r="L166" s="34">
        <v>0</v>
      </c>
      <c r="M166" s="34">
        <v>21.93</v>
      </c>
      <c r="N166" s="34">
        <v>-253.97</v>
      </c>
      <c r="O166" s="34">
        <v>4827.22</v>
      </c>
      <c r="P166" s="35">
        <v>0</v>
      </c>
      <c r="Q166" s="34">
        <v>4827.22</v>
      </c>
      <c r="R166" s="34">
        <v>1246.3869999999999</v>
      </c>
      <c r="S166" s="34">
        <v>4208.1099999999997</v>
      </c>
    </row>
    <row r="167" spans="1:22" x14ac:dyDescent="0.15">
      <c r="A167" s="36">
        <v>45017</v>
      </c>
      <c r="B167" s="34">
        <v>3852.47</v>
      </c>
      <c r="C167" s="34">
        <f t="shared" si="18"/>
        <v>3.8524699999999998</v>
      </c>
      <c r="D167" s="34">
        <f t="shared" si="20"/>
        <v>48.780450000000002</v>
      </c>
      <c r="E167" s="33">
        <f t="shared" si="22"/>
        <v>-3.012654067640208E-2</v>
      </c>
      <c r="F167" s="34"/>
      <c r="G167" s="34">
        <v>0</v>
      </c>
      <c r="H167" s="34">
        <v>3982.2</v>
      </c>
      <c r="I167" s="34">
        <v>698.19</v>
      </c>
      <c r="J167" s="34">
        <v>3284.01</v>
      </c>
      <c r="K167" s="34">
        <v>38.380000000000003</v>
      </c>
      <c r="L167" s="34">
        <v>0.03</v>
      </c>
      <c r="M167" s="34">
        <v>38.35</v>
      </c>
      <c r="N167" s="34">
        <v>128.38</v>
      </c>
      <c r="O167" s="34">
        <v>3852.47</v>
      </c>
      <c r="P167" s="35">
        <v>0</v>
      </c>
      <c r="Q167" s="34">
        <v>3852.47</v>
      </c>
      <c r="R167" s="34">
        <v>724.59500000000003</v>
      </c>
      <c r="S167" s="34">
        <v>4336.49</v>
      </c>
    </row>
    <row r="168" spans="1:22" x14ac:dyDescent="0.15">
      <c r="A168" s="36">
        <v>45047</v>
      </c>
      <c r="B168" s="34">
        <v>3387.09</v>
      </c>
      <c r="C168" s="34">
        <f t="shared" ref="C168:C199" si="23">B168/1000</f>
        <v>3.3870900000000002</v>
      </c>
      <c r="D168" s="34">
        <f t="shared" si="20"/>
        <v>49.112219999999994</v>
      </c>
      <c r="E168" s="33">
        <f t="shared" si="22"/>
        <v>-2.3530149753403506E-2</v>
      </c>
      <c r="F168" s="34"/>
      <c r="G168" s="34">
        <v>0</v>
      </c>
      <c r="H168" s="34">
        <v>3692.27</v>
      </c>
      <c r="I168" s="34">
        <v>860.38</v>
      </c>
      <c r="J168" s="34">
        <v>2831.89</v>
      </c>
      <c r="K168" s="34">
        <v>7.54</v>
      </c>
      <c r="L168" s="34">
        <v>0</v>
      </c>
      <c r="M168" s="34">
        <v>7.54</v>
      </c>
      <c r="N168" s="34">
        <v>336.95</v>
      </c>
      <c r="O168" s="34">
        <v>3387.09</v>
      </c>
      <c r="P168" s="35">
        <v>0</v>
      </c>
      <c r="Q168" s="34">
        <v>3387.09</v>
      </c>
      <c r="R168" s="34">
        <v>956.34699999999998</v>
      </c>
      <c r="S168" s="34">
        <v>4673.4399999999996</v>
      </c>
    </row>
    <row r="169" spans="1:22" x14ac:dyDescent="0.15">
      <c r="A169" s="36">
        <v>45078</v>
      </c>
      <c r="B169" s="34">
        <v>2119.96</v>
      </c>
      <c r="C169" s="34">
        <f t="shared" si="23"/>
        <v>2.1199599999999998</v>
      </c>
      <c r="D169" s="34">
        <f t="shared" si="20"/>
        <v>48.286529999999992</v>
      </c>
      <c r="E169" s="33">
        <f t="shared" si="22"/>
        <v>-3.9946866217251298E-2</v>
      </c>
      <c r="F169" s="34"/>
      <c r="G169" s="34">
        <v>0</v>
      </c>
      <c r="H169" s="34">
        <v>2332.4</v>
      </c>
      <c r="I169" s="34">
        <v>462.03</v>
      </c>
      <c r="J169" s="34">
        <v>1870.37</v>
      </c>
      <c r="K169" s="34">
        <v>17.25</v>
      </c>
      <c r="L169" s="34">
        <v>0</v>
      </c>
      <c r="M169" s="34">
        <v>17.25</v>
      </c>
      <c r="N169" s="34">
        <v>234.8</v>
      </c>
      <c r="O169" s="34">
        <v>2119.96</v>
      </c>
      <c r="P169" s="35">
        <v>0</v>
      </c>
      <c r="Q169" s="34">
        <v>2119.96</v>
      </c>
      <c r="R169" s="34">
        <v>1002.36</v>
      </c>
      <c r="S169" s="34">
        <v>4908.24</v>
      </c>
    </row>
    <row r="170" spans="1:22" x14ac:dyDescent="0.15">
      <c r="A170" s="36">
        <v>45108</v>
      </c>
      <c r="B170" s="34">
        <v>2910.88</v>
      </c>
      <c r="C170" s="34">
        <f t="shared" si="23"/>
        <v>2.9108800000000001</v>
      </c>
      <c r="D170" s="34">
        <f t="shared" si="20"/>
        <v>48.430039999999991</v>
      </c>
      <c r="E170" s="33">
        <f t="shared" si="22"/>
        <v>-3.70935399328991E-2</v>
      </c>
      <c r="F170" s="34"/>
      <c r="G170" s="34">
        <v>0</v>
      </c>
      <c r="H170" s="34">
        <v>3030.95</v>
      </c>
      <c r="I170" s="34">
        <v>483.18</v>
      </c>
      <c r="J170" s="34">
        <v>2547.77</v>
      </c>
      <c r="K170" s="34">
        <v>21.96</v>
      </c>
      <c r="L170" s="34">
        <v>0</v>
      </c>
      <c r="M170" s="34">
        <v>21.96</v>
      </c>
      <c r="N170" s="34">
        <v>134.97999999999999</v>
      </c>
      <c r="O170" s="34">
        <v>2910.88</v>
      </c>
      <c r="P170" s="35">
        <v>0</v>
      </c>
      <c r="Q170" s="34">
        <v>2910.88</v>
      </c>
      <c r="R170" s="34">
        <v>761.41899999999998</v>
      </c>
      <c r="S170" s="34">
        <v>5043.22</v>
      </c>
    </row>
    <row r="171" spans="1:22" x14ac:dyDescent="0.15">
      <c r="A171" s="36">
        <v>45139</v>
      </c>
      <c r="B171" s="34">
        <v>3463.78</v>
      </c>
      <c r="C171" s="34">
        <f t="shared" si="23"/>
        <v>3.4637800000000003</v>
      </c>
      <c r="D171" s="34">
        <f t="shared" si="20"/>
        <v>48.386559999999996</v>
      </c>
      <c r="E171" s="33">
        <f t="shared" si="22"/>
        <v>-3.7958027612110423E-2</v>
      </c>
      <c r="F171" s="34"/>
      <c r="G171" s="34">
        <v>0</v>
      </c>
      <c r="H171" s="34">
        <v>3658.9</v>
      </c>
      <c r="I171" s="34">
        <v>399.84</v>
      </c>
      <c r="J171" s="34">
        <v>3259.06</v>
      </c>
      <c r="K171" s="34">
        <v>22.1</v>
      </c>
      <c r="L171" s="34">
        <v>0.18</v>
      </c>
      <c r="M171" s="34">
        <v>21.92</v>
      </c>
      <c r="N171" s="34">
        <v>215.1</v>
      </c>
      <c r="O171" s="34">
        <v>3463.78</v>
      </c>
      <c r="P171" s="35">
        <v>0</v>
      </c>
      <c r="Q171" s="34">
        <v>3463.78</v>
      </c>
      <c r="R171" s="34">
        <v>1163.1500000000001</v>
      </c>
      <c r="S171" s="34">
        <v>5258.32</v>
      </c>
    </row>
    <row r="172" spans="1:22" x14ac:dyDescent="0.15">
      <c r="A172" s="36">
        <v>45170</v>
      </c>
      <c r="B172" s="34">
        <v>3015.9569999999999</v>
      </c>
      <c r="C172" s="34">
        <f t="shared" si="23"/>
        <v>3.0159569999999998</v>
      </c>
      <c r="D172" s="34">
        <f t="shared" si="20"/>
        <v>48.272756999999999</v>
      </c>
      <c r="E172" s="33">
        <f t="shared" si="22"/>
        <v>-4.0220706806160522E-2</v>
      </c>
      <c r="F172" s="34"/>
      <c r="G172" s="34">
        <v>0</v>
      </c>
      <c r="H172" s="34">
        <v>3296.36</v>
      </c>
      <c r="I172" s="34">
        <v>501.14299999999997</v>
      </c>
      <c r="J172" s="34">
        <v>2795.2170000000001</v>
      </c>
      <c r="K172" s="34">
        <v>196.28</v>
      </c>
      <c r="L172" s="34">
        <v>104.77</v>
      </c>
      <c r="M172" s="34">
        <v>91.51</v>
      </c>
      <c r="N172" s="34">
        <v>194.68</v>
      </c>
      <c r="O172" s="34">
        <v>3015.9569999999999</v>
      </c>
      <c r="P172" s="35">
        <v>0</v>
      </c>
      <c r="Q172" s="34">
        <v>3015.9569999999999</v>
      </c>
      <c r="R172" s="34">
        <v>1257.4380000000001</v>
      </c>
      <c r="S172" s="34">
        <v>5453</v>
      </c>
    </row>
    <row r="173" spans="1:22" x14ac:dyDescent="0.15">
      <c r="A173" s="36">
        <v>45200</v>
      </c>
      <c r="B173" s="34">
        <v>3315.4479999999999</v>
      </c>
      <c r="C173" s="34">
        <f t="shared" si="23"/>
        <v>3.315448</v>
      </c>
      <c r="D173" s="34">
        <f t="shared" si="20"/>
        <v>48.318815000000001</v>
      </c>
      <c r="E173" s="33">
        <f t="shared" si="22"/>
        <v>-3.9304962244773201E-2</v>
      </c>
      <c r="F173" s="34"/>
      <c r="G173" s="34">
        <v>0</v>
      </c>
      <c r="H173" s="34">
        <v>3358.2339999999999</v>
      </c>
      <c r="I173" s="34">
        <v>525.08799999999997</v>
      </c>
      <c r="J173" s="34">
        <v>2833.1460000000002</v>
      </c>
      <c r="K173" s="34">
        <v>249.64099999999999</v>
      </c>
      <c r="L173" s="34">
        <v>101.98399999999999</v>
      </c>
      <c r="M173" s="34">
        <v>147.65700000000001</v>
      </c>
      <c r="N173" s="34">
        <v>-67.260000000000005</v>
      </c>
      <c r="O173" s="34">
        <v>3315.4479999999999</v>
      </c>
      <c r="P173" s="35">
        <v>0</v>
      </c>
      <c r="Q173" s="34">
        <v>3315.4479999999999</v>
      </c>
      <c r="R173" s="34">
        <v>1090.268</v>
      </c>
      <c r="S173" s="34">
        <v>5385.74</v>
      </c>
    </row>
    <row r="174" spans="1:22" x14ac:dyDescent="0.15">
      <c r="A174" s="36">
        <v>45231</v>
      </c>
      <c r="B174" s="34">
        <v>4444.6289999999999</v>
      </c>
      <c r="C174" s="34">
        <f t="shared" si="23"/>
        <v>4.4446289999999999</v>
      </c>
      <c r="D174" s="34">
        <f t="shared" si="20"/>
        <v>50.089524000000004</v>
      </c>
      <c r="E174" s="33">
        <f t="shared" si="22"/>
        <v>-4.0989798627855123E-3</v>
      </c>
      <c r="F174" s="34"/>
      <c r="G174" s="34">
        <v>0</v>
      </c>
      <c r="H174" s="34">
        <v>4433.8320000000003</v>
      </c>
      <c r="I174" s="34">
        <v>861.98099999999999</v>
      </c>
      <c r="J174" s="34">
        <v>3571.8510000000001</v>
      </c>
      <c r="K174" s="34">
        <v>176.34399999999999</v>
      </c>
      <c r="L174" s="34">
        <v>0.20599999999999999</v>
      </c>
      <c r="M174" s="34">
        <v>176.13800000000001</v>
      </c>
      <c r="N174" s="34">
        <v>-48.831000000000003</v>
      </c>
      <c r="O174" s="34">
        <v>4444.6289999999999</v>
      </c>
      <c r="P174" s="35">
        <v>0</v>
      </c>
      <c r="Q174" s="34">
        <v>4444.6289999999999</v>
      </c>
      <c r="R174" s="34">
        <v>968.726</v>
      </c>
      <c r="S174" s="34">
        <v>5336.9089999999997</v>
      </c>
    </row>
    <row r="175" spans="1:22" x14ac:dyDescent="0.15">
      <c r="A175" s="36">
        <v>45261</v>
      </c>
      <c r="B175" s="34">
        <v>5974.4709999999995</v>
      </c>
      <c r="C175" s="34">
        <f t="shared" si="23"/>
        <v>5.9744709999999994</v>
      </c>
      <c r="D175" s="34">
        <f t="shared" si="20"/>
        <v>50.295685000000006</v>
      </c>
      <c r="E175" s="33">
        <f t="shared" si="22"/>
        <v>0</v>
      </c>
      <c r="F175" s="34"/>
      <c r="G175" s="34">
        <v>0</v>
      </c>
      <c r="H175" s="34">
        <v>6063.1180000000004</v>
      </c>
      <c r="I175" s="34">
        <v>2295.451</v>
      </c>
      <c r="J175" s="34">
        <v>3767.6669999999999</v>
      </c>
      <c r="K175" s="34">
        <v>96.965999999999994</v>
      </c>
      <c r="L175" s="34">
        <v>0.11799999999999999</v>
      </c>
      <c r="M175" s="34">
        <v>96.847999999999999</v>
      </c>
      <c r="N175" s="34">
        <v>105.491</v>
      </c>
      <c r="O175" s="34">
        <v>5974.4709999999995</v>
      </c>
      <c r="P175" s="35">
        <v>0</v>
      </c>
      <c r="Q175" s="34">
        <v>5974.4709999999995</v>
      </c>
      <c r="R175" s="34">
        <v>946.35699999999997</v>
      </c>
      <c r="S175" s="34">
        <v>5442.4</v>
      </c>
    </row>
    <row r="176" spans="1:22" x14ac:dyDescent="0.15">
      <c r="E176" s="33"/>
    </row>
    <row r="177" spans="5:5" x14ac:dyDescent="0.15">
      <c r="E177" s="33"/>
    </row>
    <row r="178" spans="5:5" x14ac:dyDescent="0.15">
      <c r="E178" s="33"/>
    </row>
  </sheetData>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0975C-49BE-2E4E-AE8C-2088A8A29B7D}">
  <dimension ref="A4:AD66"/>
  <sheetViews>
    <sheetView zoomScale="125" workbookViewId="0">
      <selection activeCell="R7" sqref="R7:AD9"/>
    </sheetView>
  </sheetViews>
  <sheetFormatPr baseColWidth="10" defaultRowHeight="13" x14ac:dyDescent="0.15"/>
  <cols>
    <col min="1" max="17" width="10.83203125" style="11"/>
    <col min="18" max="30" width="7.1640625" style="11" customWidth="1"/>
    <col min="31" max="16384" width="10.83203125" style="11"/>
  </cols>
  <sheetData>
    <row r="4" spans="1:30" x14ac:dyDescent="0.15">
      <c r="A4" s="19"/>
      <c r="B4" s="19"/>
      <c r="C4" s="22"/>
      <c r="D4" s="22"/>
      <c r="E4" s="22"/>
      <c r="F4" s="22"/>
      <c r="G4" s="22"/>
      <c r="H4" s="22"/>
      <c r="I4" s="22"/>
      <c r="J4" s="22"/>
      <c r="K4" s="22"/>
      <c r="L4" s="22"/>
      <c r="M4" s="22"/>
      <c r="N4" s="22"/>
      <c r="O4" s="21"/>
    </row>
    <row r="5" spans="1:30" x14ac:dyDescent="0.15">
      <c r="A5" s="19"/>
      <c r="B5" s="19" t="s">
        <v>63</v>
      </c>
      <c r="C5" s="18" t="s">
        <v>62</v>
      </c>
      <c r="D5" s="18" t="s">
        <v>61</v>
      </c>
      <c r="E5" s="18" t="s">
        <v>60</v>
      </c>
      <c r="F5" s="18" t="s">
        <v>59</v>
      </c>
      <c r="G5" s="18" t="s">
        <v>58</v>
      </c>
      <c r="H5" s="18" t="s">
        <v>57</v>
      </c>
      <c r="I5" s="18" t="s">
        <v>20</v>
      </c>
      <c r="J5" s="18" t="s">
        <v>21</v>
      </c>
      <c r="K5" s="18" t="s">
        <v>22</v>
      </c>
      <c r="L5" s="18" t="s">
        <v>23</v>
      </c>
      <c r="M5" s="18" t="s">
        <v>24</v>
      </c>
      <c r="N5" s="18" t="s">
        <v>25</v>
      </c>
      <c r="O5" s="17" t="s">
        <v>68</v>
      </c>
    </row>
    <row r="6" spans="1:30" ht="16" x14ac:dyDescent="0.2">
      <c r="A6" s="24" t="s">
        <v>44</v>
      </c>
      <c r="B6" s="32">
        <v>-0.12920179813477084</v>
      </c>
      <c r="C6" s="26">
        <v>-2.1876519202721489E-3</v>
      </c>
      <c r="D6" s="26">
        <v>-1.2094653812445233E-2</v>
      </c>
      <c r="E6" s="26">
        <v>-6.4306047635626196E-2</v>
      </c>
      <c r="F6" s="26">
        <v>2.7661042463777319E-2</v>
      </c>
      <c r="G6" s="26">
        <v>3.6668029523788892E-2</v>
      </c>
      <c r="H6" s="26">
        <v>-0.1221687376394639</v>
      </c>
      <c r="I6" s="26">
        <v>8.4372855355052456E-2</v>
      </c>
      <c r="J6" s="26">
        <v>9.4143793754861482E-2</v>
      </c>
      <c r="K6" s="26">
        <v>-5.4703602183847289E-2</v>
      </c>
      <c r="L6" s="26">
        <v>-0.19424035065484602</v>
      </c>
      <c r="M6" s="26">
        <v>0.17883992652118241</v>
      </c>
      <c r="N6" s="26">
        <v>5.5395408174676586E-3</v>
      </c>
      <c r="O6" s="27" cm="1">
        <f t="array" ref="O6">AVERAGE(ABS(B6:N6))</f>
        <v>7.7394463878261682E-2</v>
      </c>
      <c r="P6" s="23"/>
    </row>
    <row r="7" spans="1:30" ht="16" x14ac:dyDescent="0.2">
      <c r="A7" s="24" t="s">
        <v>45</v>
      </c>
      <c r="B7" s="28">
        <v>-0.10558450562476263</v>
      </c>
      <c r="C7" s="23">
        <v>7.7341229504575004E-3</v>
      </c>
      <c r="D7" s="23">
        <v>-2.5547765118317245E-2</v>
      </c>
      <c r="E7" s="23">
        <v>-5.6380429662700293E-2</v>
      </c>
      <c r="F7" s="23">
        <v>3.9243973321624992E-2</v>
      </c>
      <c r="G7" s="23">
        <v>2.1561834262227908E-2</v>
      </c>
      <c r="H7" s="23">
        <v>-0.10172021344079984</v>
      </c>
      <c r="I7" s="23">
        <v>8.0234952161802209E-2</v>
      </c>
      <c r="J7" s="23">
        <v>8.4076008445382655E-2</v>
      </c>
      <c r="K7" s="23">
        <v>-3.9107061669280019E-2</v>
      </c>
      <c r="L7" s="23">
        <v>-0.19238974308423662</v>
      </c>
      <c r="M7" s="23">
        <v>0.18708787677878136</v>
      </c>
      <c r="N7" s="23">
        <v>9.0352681348309094E-3</v>
      </c>
      <c r="O7" s="27" cm="1">
        <f t="array" ref="O7">AVERAGE(ABS(B7:N7))</f>
        <v>7.305413497347725E-2</v>
      </c>
      <c r="P7" s="23"/>
      <c r="R7" s="19"/>
      <c r="S7" s="31" t="s">
        <v>44</v>
      </c>
      <c r="T7" s="31" t="s">
        <v>45</v>
      </c>
      <c r="U7" s="31" t="s">
        <v>46</v>
      </c>
      <c r="V7" s="31" t="s">
        <v>47</v>
      </c>
      <c r="W7" s="31" t="s">
        <v>48</v>
      </c>
      <c r="X7" s="31" t="s">
        <v>49</v>
      </c>
      <c r="Y7" s="31" t="s">
        <v>50</v>
      </c>
      <c r="Z7" s="31" t="s">
        <v>51</v>
      </c>
      <c r="AA7" s="31" t="s">
        <v>52</v>
      </c>
      <c r="AB7" s="31" t="s">
        <v>53</v>
      </c>
      <c r="AC7" s="31" t="s">
        <v>54</v>
      </c>
      <c r="AD7" s="31" t="s">
        <v>55</v>
      </c>
    </row>
    <row r="8" spans="1:30" ht="16" x14ac:dyDescent="0.2">
      <c r="A8" s="24" t="s">
        <v>46</v>
      </c>
      <c r="B8" s="28">
        <v>-8.6261266298392147E-2</v>
      </c>
      <c r="C8" s="23">
        <v>1.4893711053166392E-2</v>
      </c>
      <c r="D8" s="23">
        <v>-3.6283961437335699E-2</v>
      </c>
      <c r="E8" s="23">
        <v>-4.8311454258739617E-2</v>
      </c>
      <c r="F8" s="23">
        <v>3.7864057371051141E-2</v>
      </c>
      <c r="G8" s="23">
        <v>1.517075165156756E-2</v>
      </c>
      <c r="H8" s="23">
        <v>-8.6178588753311525E-2</v>
      </c>
      <c r="I8" s="23">
        <v>7.1777481732671733E-2</v>
      </c>
      <c r="J8" s="23">
        <v>8.9543282586953765E-2</v>
      </c>
      <c r="K8" s="23">
        <v>-5.0802290099426828E-2</v>
      </c>
      <c r="L8" s="23">
        <v>-0.15255918289615478</v>
      </c>
      <c r="M8" s="23">
        <v>0.19314815511428551</v>
      </c>
      <c r="N8" s="23">
        <v>-3.3193602989998294E-2</v>
      </c>
      <c r="O8" s="27" cm="1">
        <f t="array" ref="O8">AVERAGE(ABS(B8:N8))</f>
        <v>7.0460598941773464E-2</v>
      </c>
      <c r="P8" s="23"/>
      <c r="R8" s="18">
        <v>2021</v>
      </c>
      <c r="S8" s="30">
        <v>-0.19</v>
      </c>
      <c r="T8" s="29">
        <v>-0.19</v>
      </c>
      <c r="U8" s="29">
        <v>-0.15</v>
      </c>
      <c r="V8" s="29">
        <v>-0.12</v>
      </c>
      <c r="W8" s="29">
        <v>-0.1</v>
      </c>
      <c r="X8" s="29">
        <v>-0.08</v>
      </c>
      <c r="Y8" s="29">
        <v>-0.06</v>
      </c>
      <c r="Z8" s="29">
        <v>-0.04</v>
      </c>
      <c r="AA8" s="29">
        <v>-0.03</v>
      </c>
      <c r="AB8" s="29">
        <v>-0.01</v>
      </c>
      <c r="AC8" s="29">
        <v>-0.01</v>
      </c>
      <c r="AD8" s="29">
        <v>0</v>
      </c>
    </row>
    <row r="9" spans="1:30" ht="16" x14ac:dyDescent="0.2">
      <c r="A9" s="24" t="s">
        <v>47</v>
      </c>
      <c r="B9" s="28">
        <v>-7.2372688032563359E-2</v>
      </c>
      <c r="C9" s="23">
        <v>-2.2097494144057706E-5</v>
      </c>
      <c r="D9" s="23">
        <v>-2.6095530236634468E-2</v>
      </c>
      <c r="E9" s="23">
        <v>-4.1348379037047578E-2</v>
      </c>
      <c r="F9" s="23">
        <v>4.0289364193271782E-2</v>
      </c>
      <c r="G9" s="23">
        <v>2.4746616169224467E-3</v>
      </c>
      <c r="H9" s="23">
        <v>-6.8099555953580082E-2</v>
      </c>
      <c r="I9" s="23">
        <v>5.8293972790763871E-2</v>
      </c>
      <c r="J9" s="23">
        <v>9.4032670296699594E-2</v>
      </c>
      <c r="K9" s="23">
        <v>-6.8992911852717609E-2</v>
      </c>
      <c r="L9" s="23">
        <v>-0.12470721205525237</v>
      </c>
      <c r="M9" s="23">
        <v>0.17755663339116978</v>
      </c>
      <c r="N9" s="23">
        <v>-3.012654067640208E-2</v>
      </c>
      <c r="O9" s="27" cm="1">
        <f t="array" ref="O9">AVERAGE(ABS(B9:N9))</f>
        <v>6.1877862894397624E-2</v>
      </c>
      <c r="P9" s="23"/>
      <c r="R9" s="18">
        <v>2022</v>
      </c>
      <c r="S9" s="30">
        <v>0.18</v>
      </c>
      <c r="T9" s="29">
        <v>0.19</v>
      </c>
      <c r="U9" s="29">
        <v>0.19</v>
      </c>
      <c r="V9" s="29">
        <v>0.18</v>
      </c>
      <c r="W9" s="29">
        <v>0.17</v>
      </c>
      <c r="X9" s="29">
        <v>0.16</v>
      </c>
      <c r="Y9" s="29">
        <v>0.14000000000000001</v>
      </c>
      <c r="Z9" s="29">
        <v>0.12</v>
      </c>
      <c r="AA9" s="29">
        <v>0.1</v>
      </c>
      <c r="AB9" s="29">
        <v>7.0000000000000007E-2</v>
      </c>
      <c r="AC9" s="29">
        <v>0.02</v>
      </c>
      <c r="AD9" s="29">
        <v>0</v>
      </c>
    </row>
    <row r="10" spans="1:30" ht="16" x14ac:dyDescent="0.2">
      <c r="A10" s="24" t="s">
        <v>48</v>
      </c>
      <c r="B10" s="28">
        <v>-7.0180931720081552E-2</v>
      </c>
      <c r="C10" s="23">
        <v>1.0164847306315394E-3</v>
      </c>
      <c r="D10" s="23">
        <v>-1.8645924627519683E-2</v>
      </c>
      <c r="E10" s="23">
        <v>-3.2808372073972358E-2</v>
      </c>
      <c r="F10" s="23">
        <v>3.1048108887913317E-2</v>
      </c>
      <c r="G10" s="23">
        <v>-6.6708269673543263E-4</v>
      </c>
      <c r="H10" s="23">
        <v>-6.3192656442404349E-2</v>
      </c>
      <c r="I10" s="23">
        <v>6.0413386621452903E-2</v>
      </c>
      <c r="J10" s="23">
        <v>7.8364262695854947E-2</v>
      </c>
      <c r="K10" s="23">
        <v>-8.0933410633922898E-2</v>
      </c>
      <c r="L10" s="23">
        <v>-0.10303872478905518</v>
      </c>
      <c r="M10" s="23">
        <v>0.1735539343612218</v>
      </c>
      <c r="N10" s="23">
        <v>-2.3530149753403506E-2</v>
      </c>
      <c r="O10" s="27" cm="1">
        <f t="array" ref="O10">AVERAGE(ABS(B10:N10))</f>
        <v>5.6722571541089957E-2</v>
      </c>
      <c r="P10" s="23"/>
    </row>
    <row r="11" spans="1:30" ht="16" x14ac:dyDescent="0.2">
      <c r="A11" s="24" t="s">
        <v>49</v>
      </c>
      <c r="B11" s="28">
        <v>-6.9755999373784072E-2</v>
      </c>
      <c r="C11" s="23">
        <v>8.1097803509082578E-3</v>
      </c>
      <c r="D11" s="23">
        <v>-1.439526730937768E-2</v>
      </c>
      <c r="E11" s="23">
        <v>-3.0330336480370312E-2</v>
      </c>
      <c r="F11" s="23">
        <v>2.6803821949026529E-2</v>
      </c>
      <c r="G11" s="23">
        <v>-2.840481160293673E-3</v>
      </c>
      <c r="H11" s="23">
        <v>-5.8640247770438969E-2</v>
      </c>
      <c r="I11" s="23">
        <v>4.7757458318194779E-2</v>
      </c>
      <c r="J11" s="23">
        <v>7.1785753972663402E-2</v>
      </c>
      <c r="K11" s="23">
        <v>-7.3739297437488416E-2</v>
      </c>
      <c r="L11" s="23">
        <v>-8.1033946302037196E-2</v>
      </c>
      <c r="M11" s="23">
        <v>0.15660780367613536</v>
      </c>
      <c r="N11" s="23">
        <v>-3.9946866217251298E-2</v>
      </c>
      <c r="O11" s="27" cm="1">
        <f t="array" ref="O11">AVERAGE(ABS(B11:N11))</f>
        <v>5.2442081562920767E-2</v>
      </c>
      <c r="P11" s="23"/>
    </row>
    <row r="12" spans="1:30" ht="16" x14ac:dyDescent="0.2">
      <c r="A12" s="24" t="s">
        <v>50</v>
      </c>
      <c r="B12" s="28">
        <v>-6.4321338313242382E-2</v>
      </c>
      <c r="C12" s="23">
        <v>1.663941309055561E-2</v>
      </c>
      <c r="D12" s="23">
        <v>-1.9763365468887018E-2</v>
      </c>
      <c r="E12" s="23">
        <v>-2.3449179790698382E-2</v>
      </c>
      <c r="F12" s="23">
        <v>1.3360095339647327E-2</v>
      </c>
      <c r="G12" s="23">
        <v>-3.4430074670225297E-3</v>
      </c>
      <c r="H12" s="23">
        <v>-3.8807418187245646E-2</v>
      </c>
      <c r="I12" s="23">
        <v>4.2186427677526117E-2</v>
      </c>
      <c r="J12" s="23">
        <v>5.7050783420379947E-2</v>
      </c>
      <c r="K12" s="23">
        <v>-7.7774751463696612E-2</v>
      </c>
      <c r="L12" s="23">
        <v>-6.3651076567777687E-2</v>
      </c>
      <c r="M12" s="23">
        <v>0.1355678699450007</v>
      </c>
      <c r="N12" s="23">
        <v>-3.70935399328991E-2</v>
      </c>
      <c r="O12" s="27" cm="1">
        <f t="array" ref="O12">AVERAGE(ABS(B12:N12))</f>
        <v>4.5623712820352234E-2</v>
      </c>
      <c r="P12" s="23"/>
    </row>
    <row r="13" spans="1:30" ht="16" x14ac:dyDescent="0.2">
      <c r="A13" s="24" t="s">
        <v>51</v>
      </c>
      <c r="B13" s="28">
        <v>-6.2397960324737878E-2</v>
      </c>
      <c r="C13" s="23">
        <v>1.8053652715781965E-2</v>
      </c>
      <c r="D13" s="23">
        <v>-2.245836985100802E-2</v>
      </c>
      <c r="E13" s="23">
        <v>-1.2594974298060779E-2</v>
      </c>
      <c r="F13" s="23">
        <v>1.0265738359572341E-2</v>
      </c>
      <c r="G13" s="23">
        <v>-1.8290977168557987E-3</v>
      </c>
      <c r="H13" s="23">
        <v>-3.7352140005223911E-2</v>
      </c>
      <c r="I13" s="23">
        <v>2.9732348310524737E-2</v>
      </c>
      <c r="J13" s="23">
        <v>4.9605511723524787E-2</v>
      </c>
      <c r="K13" s="23">
        <v>-7.3200863708241304E-2</v>
      </c>
      <c r="L13" s="23">
        <v>-3.9001399481112475E-2</v>
      </c>
      <c r="M13" s="23">
        <v>0.11997791560280691</v>
      </c>
      <c r="N13" s="23">
        <v>-3.7958027612110423E-2</v>
      </c>
      <c r="O13" s="27" cm="1">
        <f t="array" ref="O13">AVERAGE(ABS(B13:N13))</f>
        <v>3.9571384593043178E-2</v>
      </c>
      <c r="P13" s="23"/>
    </row>
    <row r="14" spans="1:30" ht="16" x14ac:dyDescent="0.2">
      <c r="A14" s="24" t="s">
        <v>52</v>
      </c>
      <c r="B14" s="28">
        <v>-5.5039921275691794E-2</v>
      </c>
      <c r="C14" s="23">
        <v>2.4351438546868831E-2</v>
      </c>
      <c r="D14" s="23">
        <v>-2.5109553023663578E-2</v>
      </c>
      <c r="E14" s="23">
        <v>-5.427102746318746E-3</v>
      </c>
      <c r="F14" s="23">
        <v>1.8817035689642214E-3</v>
      </c>
      <c r="G14" s="23">
        <v>-1.8011232811861233E-2</v>
      </c>
      <c r="H14" s="23">
        <v>-1.8228292100451293E-2</v>
      </c>
      <c r="I14" s="23">
        <v>2.5957773202535339E-2</v>
      </c>
      <c r="J14" s="23">
        <v>3.4337148572063603E-2</v>
      </c>
      <c r="K14" s="23">
        <v>-5.8121194694256695E-2</v>
      </c>
      <c r="L14" s="23">
        <v>-2.543575362426731E-2</v>
      </c>
      <c r="M14" s="23">
        <v>0.10056649064978918</v>
      </c>
      <c r="N14" s="23">
        <v>-4.0220706806160522E-2</v>
      </c>
      <c r="O14" s="27" cm="1">
        <f t="array" ref="O14">AVERAGE(ABS(B14:N14))</f>
        <v>3.3283716278684025E-2</v>
      </c>
      <c r="P14" s="23"/>
    </row>
    <row r="15" spans="1:30" ht="16" x14ac:dyDescent="0.2">
      <c r="A15" s="24" t="s">
        <v>53</v>
      </c>
      <c r="B15" s="28">
        <v>-4.8375192896920383E-2</v>
      </c>
      <c r="C15" s="23">
        <v>1.2816546603615198E-2</v>
      </c>
      <c r="D15" s="23">
        <v>-1.7287467134092904E-2</v>
      </c>
      <c r="E15" s="23">
        <v>-8.0894550369657869E-3</v>
      </c>
      <c r="F15" s="23">
        <v>2.5089380919525173E-3</v>
      </c>
      <c r="G15" s="23">
        <v>-1.8871984678616949E-2</v>
      </c>
      <c r="H15" s="23">
        <v>-1.003768797343163E-2</v>
      </c>
      <c r="I15" s="23">
        <v>2.3111703201324163E-2</v>
      </c>
      <c r="J15" s="23">
        <v>1.7024113790421014E-2</v>
      </c>
      <c r="K15" s="23">
        <v>-4.4141821329526265E-2</v>
      </c>
      <c r="L15" s="23">
        <v>-5.611000578702674E-3</v>
      </c>
      <c r="M15" s="23">
        <v>7.1463557609869666E-2</v>
      </c>
      <c r="N15" s="23">
        <v>-3.9304962244773201E-2</v>
      </c>
      <c r="O15" s="27" cm="1">
        <f t="array" ref="O15">AVERAGE(ABS(B15:N15))</f>
        <v>2.4511110090016334E-2</v>
      </c>
      <c r="P15" s="23"/>
    </row>
    <row r="16" spans="1:30" ht="16" x14ac:dyDescent="0.2">
      <c r="A16" s="24" t="s">
        <v>54</v>
      </c>
      <c r="B16" s="28">
        <v>-1.4939726701406864E-2</v>
      </c>
      <c r="C16" s="23">
        <v>-6.8502231846923056E-4</v>
      </c>
      <c r="D16" s="23">
        <v>-9.6844872918492309E-3</v>
      </c>
      <c r="E16" s="23">
        <v>4.7922341231645404E-3</v>
      </c>
      <c r="F16" s="23">
        <v>-1.1039327604591365E-2</v>
      </c>
      <c r="G16" s="23">
        <v>-6.003744270620448E-3</v>
      </c>
      <c r="H16" s="23">
        <v>9.1234747565207552E-3</v>
      </c>
      <c r="I16" s="23">
        <v>-1.1202615962213724E-2</v>
      </c>
      <c r="J16" s="23">
        <v>1.0578953217024178E-2</v>
      </c>
      <c r="K16" s="23">
        <v>-1.3133885206135898E-2</v>
      </c>
      <c r="L16" s="23">
        <v>-5.8711820217306476E-3</v>
      </c>
      <c r="M16" s="23">
        <v>1.8091298371334386E-2</v>
      </c>
      <c r="N16" s="23">
        <v>-4.0989798627855123E-3</v>
      </c>
      <c r="O16" s="27" cm="1">
        <f t="array" ref="O16">AVERAGE(ABS(B16:N16))</f>
        <v>9.1726870544497525E-3</v>
      </c>
      <c r="P16" s="23"/>
    </row>
    <row r="17" spans="1:16" ht="16" x14ac:dyDescent="0.2">
      <c r="A17" s="24" t="s">
        <v>55</v>
      </c>
      <c r="B17" s="28">
        <v>0</v>
      </c>
      <c r="C17" s="23">
        <v>0</v>
      </c>
      <c r="D17" s="23">
        <v>0</v>
      </c>
      <c r="E17" s="23">
        <v>0</v>
      </c>
      <c r="F17" s="23">
        <v>0</v>
      </c>
      <c r="G17" s="23">
        <v>0</v>
      </c>
      <c r="H17" s="23">
        <v>0</v>
      </c>
      <c r="I17" s="23">
        <v>0</v>
      </c>
      <c r="J17" s="23">
        <v>0</v>
      </c>
      <c r="K17" s="23">
        <v>0</v>
      </c>
      <c r="L17" s="23">
        <v>0</v>
      </c>
      <c r="M17" s="23">
        <v>0</v>
      </c>
      <c r="N17" s="23">
        <v>0</v>
      </c>
      <c r="O17" s="27" cm="1">
        <f t="array" ref="O17">AVERAGE(ABS(B17:N17))</f>
        <v>0</v>
      </c>
      <c r="P17" s="23"/>
    </row>
    <row r="54" spans="2:19" ht="16" x14ac:dyDescent="0.2">
      <c r="B54" s="19"/>
      <c r="C54" s="18" t="s">
        <v>23</v>
      </c>
      <c r="D54" s="18" t="s">
        <v>24</v>
      </c>
      <c r="G54" s="19"/>
      <c r="H54" s="24" t="s">
        <v>44</v>
      </c>
      <c r="I54" s="24" t="s">
        <v>45</v>
      </c>
      <c r="J54" s="24" t="s">
        <v>46</v>
      </c>
      <c r="K54" s="24" t="s">
        <v>47</v>
      </c>
      <c r="L54" s="24" t="s">
        <v>48</v>
      </c>
      <c r="M54" s="24" t="s">
        <v>49</v>
      </c>
      <c r="N54" s="24" t="s">
        <v>50</v>
      </c>
      <c r="O54" s="24" t="s">
        <v>51</v>
      </c>
      <c r="P54" s="24" t="s">
        <v>52</v>
      </c>
      <c r="Q54" s="24" t="s">
        <v>53</v>
      </c>
      <c r="R54" s="24" t="s">
        <v>54</v>
      </c>
      <c r="S54" s="24" t="s">
        <v>55</v>
      </c>
    </row>
    <row r="55" spans="2:19" ht="16" x14ac:dyDescent="0.2">
      <c r="B55" s="24" t="s">
        <v>44</v>
      </c>
      <c r="C55" s="26">
        <v>-0.19424035065484602</v>
      </c>
      <c r="D55" s="26">
        <v>0.17883992652118241</v>
      </c>
      <c r="G55" s="18" t="s">
        <v>23</v>
      </c>
      <c r="H55" s="26">
        <v>-0.19424035065484602</v>
      </c>
      <c r="I55" s="23">
        <v>-0.19238974308423662</v>
      </c>
      <c r="J55" s="23">
        <v>-0.15255918289615478</v>
      </c>
      <c r="K55" s="23">
        <v>-0.12470721205525237</v>
      </c>
      <c r="L55" s="23">
        <v>-0.10303872478905518</v>
      </c>
      <c r="M55" s="23">
        <v>-8.1033946302037196E-2</v>
      </c>
      <c r="N55" s="23">
        <v>-6.3651076567777687E-2</v>
      </c>
      <c r="O55" s="23">
        <v>-3.9001399481112475E-2</v>
      </c>
      <c r="P55" s="23">
        <v>-2.543575362426731E-2</v>
      </c>
      <c r="Q55" s="23">
        <v>-5.611000578702674E-3</v>
      </c>
      <c r="R55" s="23">
        <v>-5.8711820217306476E-3</v>
      </c>
      <c r="S55" s="23">
        <v>0</v>
      </c>
    </row>
    <row r="56" spans="2:19" ht="16" x14ac:dyDescent="0.2">
      <c r="B56" s="24" t="s">
        <v>45</v>
      </c>
      <c r="C56" s="23">
        <v>-0.19238974308423662</v>
      </c>
      <c r="D56" s="23">
        <v>0.18708787677878136</v>
      </c>
      <c r="G56" s="18" t="s">
        <v>24</v>
      </c>
      <c r="H56" s="26">
        <v>0.17883992652118241</v>
      </c>
      <c r="I56" s="23">
        <v>0.18708787677878136</v>
      </c>
      <c r="J56" s="23">
        <v>0.19314815511428551</v>
      </c>
      <c r="K56" s="23">
        <v>0.17755663339116978</v>
      </c>
      <c r="L56" s="23">
        <v>0.1735539343612218</v>
      </c>
      <c r="M56" s="23">
        <v>0.15660780367613536</v>
      </c>
      <c r="N56" s="23">
        <v>0.1355678699450007</v>
      </c>
      <c r="O56" s="23">
        <v>0.11997791560280691</v>
      </c>
      <c r="P56" s="23">
        <v>0.10056649064978918</v>
      </c>
      <c r="Q56" s="23">
        <v>7.1463557609869666E-2</v>
      </c>
      <c r="R56" s="23">
        <v>1.8091298371334386E-2</v>
      </c>
      <c r="S56" s="25" t="s">
        <v>67</v>
      </c>
    </row>
    <row r="57" spans="2:19" ht="16" x14ac:dyDescent="0.2">
      <c r="B57" s="24" t="s">
        <v>46</v>
      </c>
      <c r="C57" s="23">
        <v>-0.15255918289615478</v>
      </c>
      <c r="D57" s="23">
        <v>0.19314815511428551</v>
      </c>
    </row>
    <row r="58" spans="2:19" ht="16" x14ac:dyDescent="0.2">
      <c r="B58" s="24" t="s">
        <v>47</v>
      </c>
      <c r="C58" s="23">
        <v>-0.12470721205525237</v>
      </c>
      <c r="D58" s="23">
        <v>0.17755663339116978</v>
      </c>
    </row>
    <row r="59" spans="2:19" ht="16" x14ac:dyDescent="0.2">
      <c r="B59" s="24" t="s">
        <v>48</v>
      </c>
      <c r="C59" s="23">
        <v>-0.10303872478905518</v>
      </c>
      <c r="D59" s="23">
        <v>0.1735539343612218</v>
      </c>
    </row>
    <row r="60" spans="2:19" ht="16" x14ac:dyDescent="0.2">
      <c r="B60" s="24" t="s">
        <v>49</v>
      </c>
      <c r="C60" s="23">
        <v>-8.1033946302037196E-2</v>
      </c>
      <c r="D60" s="23">
        <v>0.15660780367613536</v>
      </c>
    </row>
    <row r="61" spans="2:19" ht="16" x14ac:dyDescent="0.2">
      <c r="B61" s="24" t="s">
        <v>50</v>
      </c>
      <c r="C61" s="23">
        <v>-6.3651076567777687E-2</v>
      </c>
      <c r="D61" s="23">
        <v>0.1355678699450007</v>
      </c>
    </row>
    <row r="62" spans="2:19" ht="16" x14ac:dyDescent="0.2">
      <c r="B62" s="24" t="s">
        <v>51</v>
      </c>
      <c r="C62" s="23">
        <v>-3.9001399481112475E-2</v>
      </c>
      <c r="D62" s="23">
        <v>0.11997791560280691</v>
      </c>
    </row>
    <row r="63" spans="2:19" ht="16" x14ac:dyDescent="0.2">
      <c r="B63" s="24" t="s">
        <v>52</v>
      </c>
      <c r="C63" s="23">
        <v>-2.543575362426731E-2</v>
      </c>
      <c r="D63" s="23">
        <v>0.10056649064978918</v>
      </c>
    </row>
    <row r="64" spans="2:19" ht="16" x14ac:dyDescent="0.2">
      <c r="B64" s="24" t="s">
        <v>53</v>
      </c>
      <c r="C64" s="23">
        <v>-5.611000578702674E-3</v>
      </c>
      <c r="D64" s="23">
        <v>7.1463557609869666E-2</v>
      </c>
    </row>
    <row r="65" spans="2:4" ht="16" x14ac:dyDescent="0.2">
      <c r="B65" s="24" t="s">
        <v>54</v>
      </c>
      <c r="C65" s="23">
        <v>-5.8711820217306476E-3</v>
      </c>
      <c r="D65" s="23">
        <v>1.8091298371334386E-2</v>
      </c>
    </row>
    <row r="66" spans="2:4" ht="16" x14ac:dyDescent="0.2">
      <c r="B66" s="24" t="s">
        <v>55</v>
      </c>
      <c r="C66" s="23">
        <v>0</v>
      </c>
      <c r="D66" s="23">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47A5A-B308-544C-AB85-38A0C395E707}">
  <dimension ref="A3:O17"/>
  <sheetViews>
    <sheetView workbookViewId="0">
      <selection activeCell="A3" sqref="A3:O17"/>
    </sheetView>
  </sheetViews>
  <sheetFormatPr baseColWidth="10" defaultRowHeight="13" x14ac:dyDescent="0.15"/>
  <cols>
    <col min="1" max="14" width="12.83203125" style="11" bestFit="1" customWidth="1"/>
    <col min="15" max="15" width="12.6640625" style="11" bestFit="1" customWidth="1"/>
    <col min="16" max="17" width="10.33203125" style="11" bestFit="1" customWidth="1"/>
    <col min="18" max="16384" width="10.83203125" style="11"/>
  </cols>
  <sheetData>
    <row r="3" spans="1:15" x14ac:dyDescent="0.15">
      <c r="A3" s="20" t="s">
        <v>66</v>
      </c>
      <c r="B3" s="20" t="s">
        <v>65</v>
      </c>
      <c r="C3" s="22"/>
      <c r="D3" s="22"/>
      <c r="E3" s="22"/>
      <c r="F3" s="22"/>
      <c r="G3" s="22"/>
      <c r="H3" s="22"/>
      <c r="I3" s="22"/>
      <c r="J3" s="22"/>
      <c r="K3" s="22"/>
      <c r="L3" s="22"/>
      <c r="M3" s="22"/>
      <c r="N3" s="22"/>
      <c r="O3" s="21"/>
    </row>
    <row r="4" spans="1:15" x14ac:dyDescent="0.15">
      <c r="A4" s="20" t="s">
        <v>64</v>
      </c>
      <c r="B4" s="19" t="s">
        <v>63</v>
      </c>
      <c r="C4" s="18" t="s">
        <v>62</v>
      </c>
      <c r="D4" s="18" t="s">
        <v>61</v>
      </c>
      <c r="E4" s="18" t="s">
        <v>60</v>
      </c>
      <c r="F4" s="18" t="s">
        <v>59</v>
      </c>
      <c r="G4" s="18" t="s">
        <v>58</v>
      </c>
      <c r="H4" s="18" t="s">
        <v>57</v>
      </c>
      <c r="I4" s="18" t="s">
        <v>20</v>
      </c>
      <c r="J4" s="18" t="s">
        <v>21</v>
      </c>
      <c r="K4" s="18" t="s">
        <v>22</v>
      </c>
      <c r="L4" s="18" t="s">
        <v>23</v>
      </c>
      <c r="M4" s="18" t="s">
        <v>24</v>
      </c>
      <c r="N4" s="18" t="s">
        <v>25</v>
      </c>
      <c r="O4" s="17" t="s">
        <v>19</v>
      </c>
    </row>
    <row r="5" spans="1:15" x14ac:dyDescent="0.15">
      <c r="A5" s="19" t="s">
        <v>27</v>
      </c>
      <c r="B5" s="19">
        <v>-0.12920179813477084</v>
      </c>
      <c r="C5" s="18">
        <v>-2.1876519202721489E-3</v>
      </c>
      <c r="D5" s="18">
        <v>-1.2094653812445233E-2</v>
      </c>
      <c r="E5" s="18">
        <v>-6.4306047635626196E-2</v>
      </c>
      <c r="F5" s="18">
        <v>2.7661042463777319E-2</v>
      </c>
      <c r="G5" s="18">
        <v>3.6668029523788892E-2</v>
      </c>
      <c r="H5" s="18">
        <v>-0.1221687376394639</v>
      </c>
      <c r="I5" s="18">
        <v>8.4372855355052456E-2</v>
      </c>
      <c r="J5" s="18">
        <v>9.4143793754861482E-2</v>
      </c>
      <c r="K5" s="18">
        <v>-5.4703602183847289E-2</v>
      </c>
      <c r="L5" s="18">
        <v>-0.19424035065484602</v>
      </c>
      <c r="M5" s="18">
        <v>0.17883992652118241</v>
      </c>
      <c r="N5" s="18">
        <v>5.5395408174676586E-3</v>
      </c>
      <c r="O5" s="17">
        <v>-0.1516776535451414</v>
      </c>
    </row>
    <row r="6" spans="1:15" x14ac:dyDescent="0.15">
      <c r="A6" s="16" t="s">
        <v>28</v>
      </c>
      <c r="B6" s="16">
        <v>-0.10558450562476263</v>
      </c>
      <c r="C6" s="11">
        <v>7.7341229504575004E-3</v>
      </c>
      <c r="D6" s="11">
        <v>-2.5547765118317245E-2</v>
      </c>
      <c r="E6" s="11">
        <v>-5.6380429662700293E-2</v>
      </c>
      <c r="F6" s="11">
        <v>3.9243973321624992E-2</v>
      </c>
      <c r="G6" s="11">
        <v>2.1561834262227908E-2</v>
      </c>
      <c r="H6" s="11">
        <v>-0.10172021344079984</v>
      </c>
      <c r="I6" s="11">
        <v>8.0234952161802209E-2</v>
      </c>
      <c r="J6" s="11">
        <v>8.4076008445382655E-2</v>
      </c>
      <c r="K6" s="11">
        <v>-3.9107061669280019E-2</v>
      </c>
      <c r="L6" s="11">
        <v>-0.19238974308423662</v>
      </c>
      <c r="M6" s="11">
        <v>0.18708787677878136</v>
      </c>
      <c r="N6" s="11">
        <v>9.0352681348309094E-3</v>
      </c>
      <c r="O6" s="15">
        <v>-9.1755682544989114E-2</v>
      </c>
    </row>
    <row r="7" spans="1:15" x14ac:dyDescent="0.15">
      <c r="A7" s="16" t="s">
        <v>29</v>
      </c>
      <c r="B7" s="16">
        <v>-8.6261266298392147E-2</v>
      </c>
      <c r="C7" s="11">
        <v>1.4893711053166392E-2</v>
      </c>
      <c r="D7" s="11">
        <v>-3.6283961437335699E-2</v>
      </c>
      <c r="E7" s="11">
        <v>-4.8311454258739617E-2</v>
      </c>
      <c r="F7" s="11">
        <v>3.7864057371051141E-2</v>
      </c>
      <c r="G7" s="11">
        <v>1.517075165156756E-2</v>
      </c>
      <c r="H7" s="11">
        <v>-8.6178588753311525E-2</v>
      </c>
      <c r="I7" s="11">
        <v>7.1777481732671733E-2</v>
      </c>
      <c r="J7" s="11">
        <v>8.9543282586953765E-2</v>
      </c>
      <c r="K7" s="11">
        <v>-5.0802290099426828E-2</v>
      </c>
      <c r="L7" s="11">
        <v>-0.15255918289615478</v>
      </c>
      <c r="M7" s="11">
        <v>0.19314815511428551</v>
      </c>
      <c r="N7" s="11">
        <v>-3.3193602989998294E-2</v>
      </c>
      <c r="O7" s="15">
        <v>-7.1192907223662782E-2</v>
      </c>
    </row>
    <row r="8" spans="1:15" x14ac:dyDescent="0.15">
      <c r="A8" s="16" t="s">
        <v>30</v>
      </c>
      <c r="B8" s="16">
        <v>-7.2372688032563359E-2</v>
      </c>
      <c r="C8" s="11">
        <v>-2.2097494144057706E-5</v>
      </c>
      <c r="D8" s="11">
        <v>-2.6095530236634468E-2</v>
      </c>
      <c r="E8" s="11">
        <v>-4.1348379037047578E-2</v>
      </c>
      <c r="F8" s="11">
        <v>4.0289364193271782E-2</v>
      </c>
      <c r="G8" s="11">
        <v>2.4746616169224467E-3</v>
      </c>
      <c r="H8" s="11">
        <v>-6.8099555953580082E-2</v>
      </c>
      <c r="I8" s="11">
        <v>5.8293972790763871E-2</v>
      </c>
      <c r="J8" s="11">
        <v>9.4032670296699594E-2</v>
      </c>
      <c r="K8" s="11">
        <v>-6.8992911852717609E-2</v>
      </c>
      <c r="L8" s="11">
        <v>-0.12470721205525237</v>
      </c>
      <c r="M8" s="11">
        <v>0.17755663339116978</v>
      </c>
      <c r="N8" s="11">
        <v>-3.012654067640208E-2</v>
      </c>
      <c r="O8" s="15">
        <v>-5.9117613049514128E-2</v>
      </c>
    </row>
    <row r="9" spans="1:15" x14ac:dyDescent="0.15">
      <c r="A9" s="16" t="s">
        <v>31</v>
      </c>
      <c r="B9" s="16">
        <v>-7.0180931720081552E-2</v>
      </c>
      <c r="C9" s="11">
        <v>1.0164847306315394E-3</v>
      </c>
      <c r="D9" s="11">
        <v>-1.8645924627519683E-2</v>
      </c>
      <c r="E9" s="11">
        <v>-3.2808372073972358E-2</v>
      </c>
      <c r="F9" s="11">
        <v>3.1048108887913317E-2</v>
      </c>
      <c r="G9" s="11">
        <v>-6.6708269673543263E-4</v>
      </c>
      <c r="H9" s="11">
        <v>-6.3192656442404349E-2</v>
      </c>
      <c r="I9" s="11">
        <v>6.0413386621452903E-2</v>
      </c>
      <c r="J9" s="11">
        <v>7.8364262695854947E-2</v>
      </c>
      <c r="K9" s="11">
        <v>-8.0933410633922898E-2</v>
      </c>
      <c r="L9" s="11">
        <v>-0.10303872478905518</v>
      </c>
      <c r="M9" s="11">
        <v>0.1735539343612218</v>
      </c>
      <c r="N9" s="11">
        <v>-2.3530149753403506E-2</v>
      </c>
      <c r="O9" s="15">
        <v>-4.8601075440020458E-2</v>
      </c>
    </row>
    <row r="10" spans="1:15" x14ac:dyDescent="0.15">
      <c r="A10" s="16" t="s">
        <v>32</v>
      </c>
      <c r="B10" s="16">
        <v>-6.9755999373784072E-2</v>
      </c>
      <c r="C10" s="11">
        <v>8.1097803509082578E-3</v>
      </c>
      <c r="D10" s="11">
        <v>-1.439526730937768E-2</v>
      </c>
      <c r="E10" s="11">
        <v>-3.0330336480370312E-2</v>
      </c>
      <c r="F10" s="11">
        <v>2.6803821949026529E-2</v>
      </c>
      <c r="G10" s="11">
        <v>-2.840481160293673E-3</v>
      </c>
      <c r="H10" s="11">
        <v>-5.8640247770438969E-2</v>
      </c>
      <c r="I10" s="11">
        <v>4.7757458318194779E-2</v>
      </c>
      <c r="J10" s="11">
        <v>7.1785753972663402E-2</v>
      </c>
      <c r="K10" s="11">
        <v>-7.3739297437488416E-2</v>
      </c>
      <c r="L10" s="11">
        <v>-8.1033946302037196E-2</v>
      </c>
      <c r="M10" s="11">
        <v>0.15660780367613536</v>
      </c>
      <c r="N10" s="11">
        <v>-3.9946866217251298E-2</v>
      </c>
      <c r="O10" s="15">
        <v>-5.9617823784113289E-2</v>
      </c>
    </row>
    <row r="11" spans="1:15" x14ac:dyDescent="0.15">
      <c r="A11" s="16" t="s">
        <v>33</v>
      </c>
      <c r="B11" s="16">
        <v>-6.4321338313242382E-2</v>
      </c>
      <c r="C11" s="11">
        <v>1.663941309055561E-2</v>
      </c>
      <c r="D11" s="11">
        <v>-1.9763365468887018E-2</v>
      </c>
      <c r="E11" s="11">
        <v>-2.3449179790698382E-2</v>
      </c>
      <c r="F11" s="11">
        <v>1.3360095339647327E-2</v>
      </c>
      <c r="G11" s="11">
        <v>-3.4430074670225297E-3</v>
      </c>
      <c r="H11" s="11">
        <v>-3.8807418187245646E-2</v>
      </c>
      <c r="I11" s="11">
        <v>4.2186427677526117E-2</v>
      </c>
      <c r="J11" s="11">
        <v>5.7050783420379947E-2</v>
      </c>
      <c r="K11" s="11">
        <v>-7.7774751463696612E-2</v>
      </c>
      <c r="L11" s="11">
        <v>-6.3651076567777687E-2</v>
      </c>
      <c r="M11" s="11">
        <v>0.1355678699450007</v>
      </c>
      <c r="N11" s="11">
        <v>-3.70935399328991E-2</v>
      </c>
      <c r="O11" s="15">
        <v>-6.3499087718359659E-2</v>
      </c>
    </row>
    <row r="12" spans="1:15" x14ac:dyDescent="0.15">
      <c r="A12" s="16" t="s">
        <v>34</v>
      </c>
      <c r="B12" s="16">
        <v>-6.2397960324737878E-2</v>
      </c>
      <c r="C12" s="11">
        <v>1.8053652715781965E-2</v>
      </c>
      <c r="D12" s="11">
        <v>-2.245836985100802E-2</v>
      </c>
      <c r="E12" s="11">
        <v>-1.2594974298060779E-2</v>
      </c>
      <c r="F12" s="11">
        <v>1.0265738359572341E-2</v>
      </c>
      <c r="G12" s="11">
        <v>-1.8290977168557987E-3</v>
      </c>
      <c r="H12" s="11">
        <v>-3.7352140005223911E-2</v>
      </c>
      <c r="I12" s="11">
        <v>2.9732348310524737E-2</v>
      </c>
      <c r="J12" s="11">
        <v>4.9605511723524787E-2</v>
      </c>
      <c r="K12" s="11">
        <v>-7.3200863708241304E-2</v>
      </c>
      <c r="L12" s="11">
        <v>-3.9001399481112475E-2</v>
      </c>
      <c r="M12" s="11">
        <v>0.11997791560280691</v>
      </c>
      <c r="N12" s="11">
        <v>-3.7958027612110423E-2</v>
      </c>
      <c r="O12" s="15">
        <v>-5.9157666285139854E-2</v>
      </c>
    </row>
    <row r="13" spans="1:15" x14ac:dyDescent="0.15">
      <c r="A13" s="16" t="s">
        <v>35</v>
      </c>
      <c r="B13" s="16">
        <v>-5.5039921275691794E-2</v>
      </c>
      <c r="C13" s="11">
        <v>2.4351438546868831E-2</v>
      </c>
      <c r="D13" s="11">
        <v>-2.5109553023663578E-2</v>
      </c>
      <c r="E13" s="11">
        <v>-5.427102746318746E-3</v>
      </c>
      <c r="F13" s="11">
        <v>1.8817035689642214E-3</v>
      </c>
      <c r="G13" s="11">
        <v>-1.8011232811861233E-2</v>
      </c>
      <c r="H13" s="11">
        <v>-1.8228292100451293E-2</v>
      </c>
      <c r="I13" s="11">
        <v>2.5957773202535339E-2</v>
      </c>
      <c r="J13" s="11">
        <v>3.4337148572063603E-2</v>
      </c>
      <c r="K13" s="11">
        <v>-5.8121194694256695E-2</v>
      </c>
      <c r="L13" s="11">
        <v>-2.543575362426731E-2</v>
      </c>
      <c r="M13" s="11">
        <v>0.10056649064978918</v>
      </c>
      <c r="N13" s="11">
        <v>-4.0220706806160522E-2</v>
      </c>
      <c r="O13" s="15">
        <v>-5.8499202542450002E-2</v>
      </c>
    </row>
    <row r="14" spans="1:15" x14ac:dyDescent="0.15">
      <c r="A14" s="16" t="s">
        <v>36</v>
      </c>
      <c r="B14" s="16">
        <v>-4.8375192896920383E-2</v>
      </c>
      <c r="C14" s="11">
        <v>1.2816546603615198E-2</v>
      </c>
      <c r="D14" s="11">
        <v>-1.7287467134092904E-2</v>
      </c>
      <c r="E14" s="11">
        <v>-8.0894550369657869E-3</v>
      </c>
      <c r="F14" s="11">
        <v>2.5089380919525173E-3</v>
      </c>
      <c r="G14" s="11">
        <v>-1.8871984678616949E-2</v>
      </c>
      <c r="H14" s="11">
        <v>-1.003768797343163E-2</v>
      </c>
      <c r="I14" s="11">
        <v>2.3111703201324163E-2</v>
      </c>
      <c r="J14" s="11">
        <v>1.7024113790421014E-2</v>
      </c>
      <c r="K14" s="11">
        <v>-4.4141821329526265E-2</v>
      </c>
      <c r="L14" s="11">
        <v>-5.611000578702674E-3</v>
      </c>
      <c r="M14" s="11">
        <v>7.1463557609869666E-2</v>
      </c>
      <c r="N14" s="11">
        <v>-3.9304962244773201E-2</v>
      </c>
      <c r="O14" s="15">
        <v>-6.4794712575847235E-2</v>
      </c>
    </row>
    <row r="15" spans="1:15" x14ac:dyDescent="0.15">
      <c r="A15" s="16" t="s">
        <v>37</v>
      </c>
      <c r="B15" s="16">
        <v>-1.4939726701406864E-2</v>
      </c>
      <c r="C15" s="11">
        <v>-6.8502231846923056E-4</v>
      </c>
      <c r="D15" s="11">
        <v>-9.6844872918492309E-3</v>
      </c>
      <c r="E15" s="11">
        <v>4.7922341231645404E-3</v>
      </c>
      <c r="F15" s="11">
        <v>-1.1039327604591365E-2</v>
      </c>
      <c r="G15" s="11">
        <v>-6.003744270620448E-3</v>
      </c>
      <c r="H15" s="11">
        <v>9.1234747565207552E-3</v>
      </c>
      <c r="I15" s="11">
        <v>-1.1202615962213724E-2</v>
      </c>
      <c r="J15" s="11">
        <v>1.0578953217024178E-2</v>
      </c>
      <c r="K15" s="11">
        <v>-1.3133885206135898E-2</v>
      </c>
      <c r="L15" s="11">
        <v>-5.8711820217306476E-3</v>
      </c>
      <c r="M15" s="11">
        <v>1.8091298371334386E-2</v>
      </c>
      <c r="N15" s="11">
        <v>-4.0989798627855123E-3</v>
      </c>
      <c r="O15" s="15">
        <v>-3.407301077175906E-2</v>
      </c>
    </row>
    <row r="16" spans="1:15" x14ac:dyDescent="0.15">
      <c r="A16" s="16" t="s">
        <v>38</v>
      </c>
      <c r="B16" s="16">
        <v>0</v>
      </c>
      <c r="C16" s="11">
        <v>0</v>
      </c>
      <c r="D16" s="11">
        <v>0</v>
      </c>
      <c r="E16" s="11">
        <v>0</v>
      </c>
      <c r="F16" s="11">
        <v>0</v>
      </c>
      <c r="G16" s="11">
        <v>0</v>
      </c>
      <c r="H16" s="11">
        <v>0</v>
      </c>
      <c r="I16" s="11">
        <v>0</v>
      </c>
      <c r="J16" s="11">
        <v>0</v>
      </c>
      <c r="K16" s="11">
        <v>0</v>
      </c>
      <c r="L16" s="11">
        <v>0</v>
      </c>
      <c r="M16" s="11">
        <v>0</v>
      </c>
      <c r="N16" s="11">
        <v>0</v>
      </c>
      <c r="O16" s="15">
        <v>0</v>
      </c>
    </row>
    <row r="17" spans="1:15" x14ac:dyDescent="0.15">
      <c r="A17" s="14" t="s">
        <v>19</v>
      </c>
      <c r="B17" s="14">
        <v>-0.7784313286963539</v>
      </c>
      <c r="C17" s="13">
        <v>0.10072037830909986</v>
      </c>
      <c r="D17" s="13">
        <v>-0.22736634531113076</v>
      </c>
      <c r="E17" s="13">
        <v>-0.31825349689733551</v>
      </c>
      <c r="F17" s="13">
        <v>0.21988751594221012</v>
      </c>
      <c r="G17" s="13">
        <v>2.4208646252500743E-2</v>
      </c>
      <c r="H17" s="13">
        <v>-0.59530206350983039</v>
      </c>
      <c r="I17" s="13">
        <v>0.51263574340963458</v>
      </c>
      <c r="J17" s="13">
        <v>0.68054228247582937</v>
      </c>
      <c r="K17" s="13">
        <v>-0.63465109027853983</v>
      </c>
      <c r="L17" s="13">
        <v>-0.98753957205517295</v>
      </c>
      <c r="M17" s="13">
        <v>1.5124614620215771</v>
      </c>
      <c r="N17" s="13">
        <v>-0.27089856714348537</v>
      </c>
      <c r="O17" s="12">
        <v>-0.76198643548099698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6E07D-9F49-6C4A-9227-158C5D8B17DB}">
  <dimension ref="A3:O88"/>
  <sheetViews>
    <sheetView workbookViewId="0">
      <selection activeCell="A4" sqref="A4:O88"/>
    </sheetView>
  </sheetViews>
  <sheetFormatPr baseColWidth="10" defaultRowHeight="16" x14ac:dyDescent="0.2"/>
  <cols>
    <col min="1" max="1" width="20" bestFit="1" customWidth="1"/>
    <col min="2" max="2" width="16" bestFit="1" customWidth="1"/>
    <col min="3" max="4" width="7.1640625" bestFit="1" customWidth="1"/>
    <col min="5" max="5" width="8.1640625" bestFit="1" customWidth="1"/>
    <col min="6" max="7" width="7.1640625" bestFit="1" customWidth="1"/>
    <col min="8" max="8" width="7.6640625" bestFit="1" customWidth="1"/>
    <col min="9" max="9" width="11.1640625" bestFit="1" customWidth="1"/>
    <col min="10" max="10" width="16.33203125" bestFit="1" customWidth="1"/>
    <col min="11" max="11" width="5.33203125" bestFit="1" customWidth="1"/>
    <col min="12" max="12" width="7.1640625" bestFit="1" customWidth="1"/>
    <col min="13" max="13" width="13.1640625" bestFit="1" customWidth="1"/>
    <col min="14" max="14" width="7" bestFit="1" customWidth="1"/>
    <col min="15" max="15" width="10.5" bestFit="1" customWidth="1"/>
  </cols>
  <sheetData>
    <row r="3" spans="1:15" x14ac:dyDescent="0.2">
      <c r="A3" s="2" t="s">
        <v>40</v>
      </c>
      <c r="B3" s="2" t="s">
        <v>39</v>
      </c>
    </row>
    <row r="4" spans="1:15" x14ac:dyDescent="0.2">
      <c r="A4" s="2" t="s">
        <v>17</v>
      </c>
      <c r="B4" t="s">
        <v>5</v>
      </c>
      <c r="C4" t="s">
        <v>6</v>
      </c>
      <c r="D4" t="s">
        <v>7</v>
      </c>
      <c r="E4" t="s">
        <v>8</v>
      </c>
      <c r="F4" t="s">
        <v>9</v>
      </c>
      <c r="G4" t="s">
        <v>10</v>
      </c>
      <c r="H4" t="s">
        <v>11</v>
      </c>
      <c r="I4" t="s">
        <v>12</v>
      </c>
      <c r="J4" t="s">
        <v>13</v>
      </c>
      <c r="K4" t="s">
        <v>14</v>
      </c>
      <c r="L4" t="s">
        <v>15</v>
      </c>
      <c r="M4" t="s">
        <v>16</v>
      </c>
      <c r="N4" t="s">
        <v>18</v>
      </c>
      <c r="O4" t="s">
        <v>19</v>
      </c>
    </row>
    <row r="5" spans="1:15" x14ac:dyDescent="0.2">
      <c r="A5" s="3">
        <v>43101</v>
      </c>
      <c r="B5">
        <v>0.18</v>
      </c>
      <c r="C5">
        <v>7.37</v>
      </c>
      <c r="D5">
        <v>9.7200000000000006</v>
      </c>
      <c r="E5">
        <v>18.850000000000001</v>
      </c>
      <c r="F5">
        <v>9</v>
      </c>
      <c r="G5">
        <v>4.5199999999999996</v>
      </c>
      <c r="H5">
        <v>0</v>
      </c>
      <c r="I5">
        <v>0.13</v>
      </c>
      <c r="J5">
        <v>0.6</v>
      </c>
      <c r="K5">
        <v>0.27</v>
      </c>
      <c r="L5">
        <v>1.8</v>
      </c>
      <c r="M5">
        <v>2.0699999999999998</v>
      </c>
      <c r="O5">
        <v>54.510000000000005</v>
      </c>
    </row>
    <row r="6" spans="1:15" x14ac:dyDescent="0.2">
      <c r="A6" s="3">
        <v>43132</v>
      </c>
      <c r="B6">
        <v>0.19</v>
      </c>
      <c r="C6">
        <v>6.34</v>
      </c>
      <c r="D6">
        <v>9.16</v>
      </c>
      <c r="E6">
        <v>16.86</v>
      </c>
      <c r="F6">
        <v>7.6</v>
      </c>
      <c r="G6">
        <v>3.59</v>
      </c>
      <c r="H6">
        <v>0</v>
      </c>
      <c r="I6">
        <v>0.1</v>
      </c>
      <c r="J6">
        <v>0.53</v>
      </c>
      <c r="K6">
        <v>0.36</v>
      </c>
      <c r="L6">
        <v>1.67</v>
      </c>
      <c r="M6">
        <v>2.0299999999999998</v>
      </c>
      <c r="O6">
        <v>48.43</v>
      </c>
    </row>
    <row r="7" spans="1:15" x14ac:dyDescent="0.2">
      <c r="A7" s="3">
        <v>43160</v>
      </c>
      <c r="B7">
        <v>0.21</v>
      </c>
      <c r="C7">
        <v>9.66</v>
      </c>
      <c r="D7">
        <v>8.61</v>
      </c>
      <c r="E7">
        <v>15.11</v>
      </c>
      <c r="F7">
        <v>6.4</v>
      </c>
      <c r="G7">
        <v>6.25</v>
      </c>
      <c r="H7">
        <v>0</v>
      </c>
      <c r="I7">
        <v>0.1</v>
      </c>
      <c r="J7">
        <v>0.57999999999999996</v>
      </c>
      <c r="K7">
        <v>0.56999999999999995</v>
      </c>
      <c r="L7">
        <v>2.0499999999999998</v>
      </c>
      <c r="M7">
        <v>2.62</v>
      </c>
      <c r="O7">
        <v>52.16</v>
      </c>
    </row>
    <row r="8" spans="1:15" x14ac:dyDescent="0.2">
      <c r="A8" s="3">
        <v>43191</v>
      </c>
      <c r="B8">
        <v>0.21</v>
      </c>
      <c r="C8">
        <v>9.0399999999999991</v>
      </c>
      <c r="D8">
        <v>7.77</v>
      </c>
      <c r="E8">
        <v>14.33</v>
      </c>
      <c r="F8">
        <v>6.45</v>
      </c>
      <c r="G8">
        <v>6.33</v>
      </c>
      <c r="H8">
        <v>0</v>
      </c>
      <c r="I8">
        <v>0.11</v>
      </c>
      <c r="J8">
        <v>0.55000000000000004</v>
      </c>
      <c r="K8">
        <v>0.79</v>
      </c>
      <c r="L8">
        <v>1.1599999999999999</v>
      </c>
      <c r="M8">
        <v>1.95</v>
      </c>
      <c r="O8">
        <v>48.69</v>
      </c>
    </row>
    <row r="9" spans="1:15" x14ac:dyDescent="0.2">
      <c r="A9" s="3">
        <v>43221</v>
      </c>
      <c r="B9">
        <v>0.21</v>
      </c>
      <c r="C9">
        <v>9.2100000000000009</v>
      </c>
      <c r="D9">
        <v>8.6999999999999993</v>
      </c>
      <c r="E9">
        <v>14.56</v>
      </c>
      <c r="F9">
        <v>5.72</v>
      </c>
      <c r="G9">
        <v>6.48</v>
      </c>
      <c r="H9">
        <v>0</v>
      </c>
      <c r="I9">
        <v>0.14000000000000001</v>
      </c>
      <c r="J9">
        <v>0.54</v>
      </c>
      <c r="K9">
        <v>0.76</v>
      </c>
      <c r="L9">
        <v>1.22</v>
      </c>
      <c r="M9">
        <v>1.98</v>
      </c>
      <c r="O9">
        <v>49.519999999999989</v>
      </c>
    </row>
    <row r="10" spans="1:15" x14ac:dyDescent="0.2">
      <c r="A10" s="3">
        <v>43252</v>
      </c>
      <c r="B10">
        <v>0.21</v>
      </c>
      <c r="C10">
        <v>8.5</v>
      </c>
      <c r="D10">
        <v>9.0500000000000007</v>
      </c>
      <c r="E10">
        <v>15.37</v>
      </c>
      <c r="F10">
        <v>6.19</v>
      </c>
      <c r="G10">
        <v>5.66</v>
      </c>
      <c r="H10">
        <v>0</v>
      </c>
      <c r="I10">
        <v>0.13</v>
      </c>
      <c r="J10">
        <v>0.54</v>
      </c>
      <c r="K10">
        <v>0.84</v>
      </c>
      <c r="L10">
        <v>1.25</v>
      </c>
      <c r="M10">
        <v>2.09</v>
      </c>
      <c r="O10">
        <v>49.830000000000013</v>
      </c>
    </row>
    <row r="11" spans="1:15" x14ac:dyDescent="0.2">
      <c r="A11" s="3">
        <v>43282</v>
      </c>
      <c r="B11">
        <v>0.21</v>
      </c>
      <c r="C11">
        <v>8.94</v>
      </c>
      <c r="D11">
        <v>9.58</v>
      </c>
      <c r="E11">
        <v>20.260000000000002</v>
      </c>
      <c r="F11">
        <v>10.54</v>
      </c>
      <c r="G11">
        <v>5.84</v>
      </c>
      <c r="H11">
        <v>0</v>
      </c>
      <c r="I11">
        <v>0.14000000000000001</v>
      </c>
      <c r="J11">
        <v>0.52</v>
      </c>
      <c r="K11">
        <v>0.94</v>
      </c>
      <c r="L11">
        <v>1.43</v>
      </c>
      <c r="M11">
        <v>2.37</v>
      </c>
      <c r="O11">
        <v>60.77</v>
      </c>
    </row>
    <row r="12" spans="1:15" x14ac:dyDescent="0.2">
      <c r="A12" s="3">
        <v>43313</v>
      </c>
      <c r="B12">
        <v>0.2</v>
      </c>
      <c r="C12">
        <v>9.65</v>
      </c>
      <c r="D12">
        <v>10.119999999999999</v>
      </c>
      <c r="E12">
        <v>17.989999999999998</v>
      </c>
      <c r="F12">
        <v>7.74</v>
      </c>
      <c r="G12">
        <v>5.57</v>
      </c>
      <c r="H12">
        <v>0</v>
      </c>
      <c r="I12">
        <v>0.13</v>
      </c>
      <c r="J12">
        <v>0.54</v>
      </c>
      <c r="K12">
        <v>0.99</v>
      </c>
      <c r="L12">
        <v>2.35</v>
      </c>
      <c r="M12">
        <v>3.34</v>
      </c>
      <c r="O12">
        <v>58.620000000000005</v>
      </c>
    </row>
    <row r="13" spans="1:15" x14ac:dyDescent="0.2">
      <c r="A13" s="3">
        <v>43344</v>
      </c>
      <c r="B13">
        <v>0.2</v>
      </c>
      <c r="C13">
        <v>6.92</v>
      </c>
      <c r="D13">
        <v>9.25</v>
      </c>
      <c r="E13">
        <v>18.11</v>
      </c>
      <c r="F13">
        <v>8.73</v>
      </c>
      <c r="G13">
        <v>3.66</v>
      </c>
      <c r="H13">
        <v>0</v>
      </c>
      <c r="I13">
        <v>0.13</v>
      </c>
      <c r="J13">
        <v>0.52</v>
      </c>
      <c r="K13">
        <v>0.83</v>
      </c>
      <c r="L13">
        <v>1.71</v>
      </c>
      <c r="M13">
        <v>2.54</v>
      </c>
      <c r="O13">
        <v>52.600000000000009</v>
      </c>
    </row>
    <row r="14" spans="1:15" x14ac:dyDescent="0.2">
      <c r="A14" s="3">
        <v>43374</v>
      </c>
      <c r="B14">
        <v>0.21</v>
      </c>
      <c r="C14">
        <v>5.47</v>
      </c>
      <c r="D14">
        <v>10.02</v>
      </c>
      <c r="E14">
        <v>18.079999999999998</v>
      </c>
      <c r="F14">
        <v>7.97</v>
      </c>
      <c r="G14">
        <v>2.44</v>
      </c>
      <c r="H14">
        <v>0</v>
      </c>
      <c r="I14">
        <v>0.09</v>
      </c>
      <c r="J14">
        <v>0.63</v>
      </c>
      <c r="K14">
        <v>0.69</v>
      </c>
      <c r="L14">
        <v>1.5</v>
      </c>
      <c r="M14">
        <v>2.19</v>
      </c>
      <c r="O14">
        <v>49.29</v>
      </c>
    </row>
    <row r="15" spans="1:15" x14ac:dyDescent="0.2">
      <c r="A15" s="3">
        <v>43405</v>
      </c>
      <c r="B15">
        <v>0.23</v>
      </c>
      <c r="C15">
        <v>7</v>
      </c>
      <c r="D15">
        <v>9.94</v>
      </c>
      <c r="E15">
        <v>16.87</v>
      </c>
      <c r="F15">
        <v>6.84</v>
      </c>
      <c r="G15">
        <v>3.58</v>
      </c>
      <c r="H15">
        <v>0</v>
      </c>
      <c r="I15">
        <v>0.09</v>
      </c>
      <c r="J15">
        <v>0.66</v>
      </c>
      <c r="K15">
        <v>0.48</v>
      </c>
      <c r="L15">
        <v>2.0499999999999998</v>
      </c>
      <c r="M15">
        <v>2.5299999999999998</v>
      </c>
      <c r="O15">
        <v>50.27</v>
      </c>
    </row>
    <row r="16" spans="1:15" x14ac:dyDescent="0.2">
      <c r="A16" s="3">
        <v>43435</v>
      </c>
      <c r="B16">
        <v>0.25</v>
      </c>
      <c r="C16">
        <v>8.74</v>
      </c>
      <c r="D16">
        <v>9.9</v>
      </c>
      <c r="E16">
        <v>16.95</v>
      </c>
      <c r="F16">
        <v>6.91</v>
      </c>
      <c r="G16">
        <v>5.83</v>
      </c>
      <c r="H16">
        <v>0</v>
      </c>
      <c r="I16">
        <v>0.14000000000000001</v>
      </c>
      <c r="J16">
        <v>0.69</v>
      </c>
      <c r="K16">
        <v>0.3</v>
      </c>
      <c r="L16">
        <v>1.67</v>
      </c>
      <c r="M16">
        <v>1.97</v>
      </c>
      <c r="O16">
        <v>53.349999999999994</v>
      </c>
    </row>
    <row r="17" spans="1:15" x14ac:dyDescent="0.2">
      <c r="A17" s="3">
        <v>43466</v>
      </c>
      <c r="B17">
        <v>0.28000000000000003</v>
      </c>
      <c r="C17">
        <v>11.18</v>
      </c>
      <c r="D17">
        <v>9.07</v>
      </c>
      <c r="E17">
        <v>14.61</v>
      </c>
      <c r="F17">
        <v>5.4</v>
      </c>
      <c r="G17">
        <v>7.65</v>
      </c>
      <c r="H17">
        <v>0</v>
      </c>
      <c r="I17">
        <v>0.14000000000000001</v>
      </c>
      <c r="J17">
        <v>0.72</v>
      </c>
      <c r="K17">
        <v>0.33</v>
      </c>
      <c r="L17">
        <v>2.2000000000000002</v>
      </c>
      <c r="M17">
        <v>2.5299999999999998</v>
      </c>
      <c r="O17">
        <v>54.11</v>
      </c>
    </row>
    <row r="18" spans="1:15" x14ac:dyDescent="0.2">
      <c r="A18" s="3">
        <v>43497</v>
      </c>
      <c r="B18">
        <v>0.25</v>
      </c>
      <c r="C18">
        <v>10.5</v>
      </c>
      <c r="D18">
        <v>9.11</v>
      </c>
      <c r="E18">
        <v>12.79</v>
      </c>
      <c r="F18">
        <v>3.56</v>
      </c>
      <c r="G18">
        <v>7.17</v>
      </c>
      <c r="H18">
        <v>0</v>
      </c>
      <c r="I18">
        <v>0.12</v>
      </c>
      <c r="J18">
        <v>0.66</v>
      </c>
      <c r="K18">
        <v>0.54</v>
      </c>
      <c r="L18">
        <v>1.88</v>
      </c>
      <c r="M18">
        <v>2.42</v>
      </c>
      <c r="O18">
        <v>49</v>
      </c>
    </row>
    <row r="19" spans="1:15" x14ac:dyDescent="0.2">
      <c r="A19" s="3">
        <v>43525</v>
      </c>
      <c r="B19">
        <v>0.28000000000000003</v>
      </c>
      <c r="C19">
        <v>11.64</v>
      </c>
      <c r="D19">
        <v>8.5500000000000007</v>
      </c>
      <c r="E19">
        <v>12.95</v>
      </c>
      <c r="F19">
        <v>4.26</v>
      </c>
      <c r="G19">
        <v>7.71</v>
      </c>
      <c r="H19">
        <v>0</v>
      </c>
      <c r="I19">
        <v>0.14000000000000001</v>
      </c>
      <c r="J19">
        <v>0.71</v>
      </c>
      <c r="K19">
        <v>0.82</v>
      </c>
      <c r="L19">
        <v>2.12</v>
      </c>
      <c r="M19">
        <v>2.94</v>
      </c>
      <c r="O19">
        <v>52.12</v>
      </c>
    </row>
    <row r="20" spans="1:15" x14ac:dyDescent="0.2">
      <c r="A20" s="3">
        <v>43556</v>
      </c>
      <c r="B20">
        <v>0.28000000000000003</v>
      </c>
      <c r="C20">
        <v>13.23</v>
      </c>
      <c r="D20">
        <v>7.09</v>
      </c>
      <c r="E20">
        <v>10.32</v>
      </c>
      <c r="F20">
        <v>3.12</v>
      </c>
      <c r="G20">
        <v>9.9700000000000006</v>
      </c>
      <c r="H20">
        <v>0</v>
      </c>
      <c r="I20">
        <v>0.11</v>
      </c>
      <c r="J20">
        <v>0.69</v>
      </c>
      <c r="K20">
        <v>0.8</v>
      </c>
      <c r="L20">
        <v>1.49</v>
      </c>
      <c r="M20">
        <v>2.29</v>
      </c>
      <c r="O20">
        <v>49.389999999999993</v>
      </c>
    </row>
    <row r="21" spans="1:15" x14ac:dyDescent="0.2">
      <c r="A21" s="3">
        <v>43586</v>
      </c>
      <c r="B21">
        <v>0.28999999999999998</v>
      </c>
      <c r="C21">
        <v>14.71</v>
      </c>
      <c r="D21">
        <v>6.95</v>
      </c>
      <c r="E21">
        <v>10.029999999999999</v>
      </c>
      <c r="F21">
        <v>2.93</v>
      </c>
      <c r="G21">
        <v>11.59</v>
      </c>
      <c r="H21">
        <v>0</v>
      </c>
      <c r="I21">
        <v>0.15</v>
      </c>
      <c r="J21">
        <v>0.67</v>
      </c>
      <c r="K21">
        <v>1</v>
      </c>
      <c r="L21">
        <v>1.1599999999999999</v>
      </c>
      <c r="M21">
        <v>2.16</v>
      </c>
      <c r="O21">
        <v>51.64</v>
      </c>
    </row>
    <row r="22" spans="1:15" x14ac:dyDescent="0.2">
      <c r="A22" s="3">
        <v>43617</v>
      </c>
      <c r="B22">
        <v>0.28000000000000003</v>
      </c>
      <c r="C22">
        <v>13.19</v>
      </c>
      <c r="D22">
        <v>7.68</v>
      </c>
      <c r="E22">
        <v>10.8</v>
      </c>
      <c r="F22">
        <v>2.98</v>
      </c>
      <c r="G22">
        <v>9.6</v>
      </c>
      <c r="H22">
        <v>0</v>
      </c>
      <c r="I22">
        <v>0.14000000000000001</v>
      </c>
      <c r="J22">
        <v>0.61</v>
      </c>
      <c r="K22">
        <v>0.99</v>
      </c>
      <c r="L22">
        <v>1.71</v>
      </c>
      <c r="M22">
        <v>2.7</v>
      </c>
      <c r="O22">
        <v>50.680000000000007</v>
      </c>
    </row>
    <row r="23" spans="1:15" x14ac:dyDescent="0.2">
      <c r="A23" s="3">
        <v>43647</v>
      </c>
      <c r="B23">
        <v>0.28999999999999998</v>
      </c>
      <c r="C23">
        <v>11.63</v>
      </c>
      <c r="D23">
        <v>10.84</v>
      </c>
      <c r="E23">
        <v>16.88</v>
      </c>
      <c r="F23">
        <v>6</v>
      </c>
      <c r="G23">
        <v>7.63</v>
      </c>
      <c r="H23">
        <v>0</v>
      </c>
      <c r="I23">
        <v>0.04</v>
      </c>
      <c r="J23">
        <v>0.62</v>
      </c>
      <c r="K23">
        <v>1.1299999999999999</v>
      </c>
      <c r="L23">
        <v>1.96</v>
      </c>
      <c r="M23">
        <v>3.09</v>
      </c>
      <c r="O23">
        <v>60.11</v>
      </c>
    </row>
    <row r="24" spans="1:15" x14ac:dyDescent="0.2">
      <c r="A24" s="3">
        <v>43678</v>
      </c>
      <c r="B24">
        <v>0.28000000000000003</v>
      </c>
      <c r="C24">
        <v>11.56</v>
      </c>
      <c r="D24">
        <v>10.61</v>
      </c>
      <c r="E24">
        <v>15.89</v>
      </c>
      <c r="F24">
        <v>5.25</v>
      </c>
      <c r="G24">
        <v>6.95</v>
      </c>
      <c r="H24">
        <v>0</v>
      </c>
      <c r="I24">
        <v>0.03</v>
      </c>
      <c r="J24">
        <v>0.6</v>
      </c>
      <c r="K24">
        <v>1.08</v>
      </c>
      <c r="L24">
        <v>2.65</v>
      </c>
      <c r="M24">
        <v>3.73</v>
      </c>
      <c r="O24">
        <v>58.63</v>
      </c>
    </row>
    <row r="25" spans="1:15" x14ac:dyDescent="0.2">
      <c r="A25" s="3">
        <v>43709</v>
      </c>
      <c r="B25">
        <v>0.28000000000000003</v>
      </c>
      <c r="C25">
        <v>9.57</v>
      </c>
      <c r="D25">
        <v>10.55</v>
      </c>
      <c r="E25">
        <v>15.54</v>
      </c>
      <c r="F25">
        <v>4.96</v>
      </c>
      <c r="G25">
        <v>5.68</v>
      </c>
      <c r="H25">
        <v>0</v>
      </c>
      <c r="I25">
        <v>0.03</v>
      </c>
      <c r="J25">
        <v>0.64</v>
      </c>
      <c r="K25">
        <v>0.99</v>
      </c>
      <c r="L25">
        <v>1.98</v>
      </c>
      <c r="M25">
        <v>2.97</v>
      </c>
      <c r="O25">
        <v>53.19</v>
      </c>
    </row>
    <row r="26" spans="1:15" x14ac:dyDescent="0.2">
      <c r="A26" s="3">
        <v>43739</v>
      </c>
      <c r="B26">
        <v>0.28000000000000003</v>
      </c>
      <c r="C26">
        <v>8.2100000000000009</v>
      </c>
      <c r="D26">
        <v>10.77</v>
      </c>
      <c r="E26">
        <v>15.59</v>
      </c>
      <c r="F26">
        <v>4.79</v>
      </c>
      <c r="G26">
        <v>5.1100000000000003</v>
      </c>
      <c r="H26">
        <v>0</v>
      </c>
      <c r="I26">
        <v>0.03</v>
      </c>
      <c r="J26">
        <v>0.72</v>
      </c>
      <c r="K26">
        <v>0.84</v>
      </c>
      <c r="L26">
        <v>1.26</v>
      </c>
      <c r="M26">
        <v>2.1</v>
      </c>
      <c r="O26">
        <v>49.699999999999996</v>
      </c>
    </row>
    <row r="27" spans="1:15" x14ac:dyDescent="0.2">
      <c r="A27" s="3">
        <v>43770</v>
      </c>
      <c r="B27">
        <v>0.3</v>
      </c>
      <c r="C27">
        <v>7.55</v>
      </c>
      <c r="D27">
        <v>10.55</v>
      </c>
      <c r="E27">
        <v>16.010000000000002</v>
      </c>
      <c r="F27">
        <v>5.43</v>
      </c>
      <c r="G27">
        <v>4.49</v>
      </c>
      <c r="H27">
        <v>0</v>
      </c>
      <c r="I27">
        <v>0.03</v>
      </c>
      <c r="J27">
        <v>0.78</v>
      </c>
      <c r="K27">
        <v>0.64</v>
      </c>
      <c r="L27">
        <v>1.34</v>
      </c>
      <c r="M27">
        <v>1.98</v>
      </c>
      <c r="O27">
        <v>49.1</v>
      </c>
    </row>
    <row r="28" spans="1:15" x14ac:dyDescent="0.2">
      <c r="A28" s="3">
        <v>43800</v>
      </c>
      <c r="B28">
        <v>0.31</v>
      </c>
      <c r="C28">
        <v>8.4700000000000006</v>
      </c>
      <c r="D28">
        <v>11.08</v>
      </c>
      <c r="E28">
        <v>17.3</v>
      </c>
      <c r="F28">
        <v>6.19</v>
      </c>
      <c r="G28">
        <v>5.07</v>
      </c>
      <c r="H28">
        <v>0</v>
      </c>
      <c r="I28">
        <v>0.03</v>
      </c>
      <c r="J28">
        <v>0.82</v>
      </c>
      <c r="K28">
        <v>0.4</v>
      </c>
      <c r="L28">
        <v>1.87</v>
      </c>
      <c r="M28">
        <v>2.27</v>
      </c>
      <c r="O28">
        <v>53.809999999999995</v>
      </c>
    </row>
    <row r="29" spans="1:15" x14ac:dyDescent="0.2">
      <c r="A29" s="3">
        <v>43831</v>
      </c>
      <c r="B29">
        <v>0.34</v>
      </c>
      <c r="C29">
        <v>9.57</v>
      </c>
      <c r="D29">
        <v>9.82</v>
      </c>
      <c r="E29">
        <v>17.2</v>
      </c>
      <c r="F29">
        <v>7.35</v>
      </c>
      <c r="G29">
        <v>5.47</v>
      </c>
      <c r="H29">
        <v>0</v>
      </c>
      <c r="I29">
        <v>0.03</v>
      </c>
      <c r="J29">
        <v>0.84</v>
      </c>
      <c r="K29">
        <v>0.53</v>
      </c>
      <c r="L29">
        <v>2.39</v>
      </c>
      <c r="M29">
        <v>2.92</v>
      </c>
      <c r="O29">
        <v>56.460000000000008</v>
      </c>
    </row>
    <row r="30" spans="1:15" x14ac:dyDescent="0.2">
      <c r="A30" s="3">
        <v>43862</v>
      </c>
      <c r="B30">
        <v>0.32</v>
      </c>
      <c r="C30">
        <v>11.05</v>
      </c>
      <c r="D30">
        <v>8.82</v>
      </c>
      <c r="E30">
        <v>13.6</v>
      </c>
      <c r="F30">
        <v>4.75</v>
      </c>
      <c r="G30">
        <v>7.15</v>
      </c>
      <c r="H30">
        <v>0</v>
      </c>
      <c r="I30">
        <v>0.03</v>
      </c>
      <c r="J30">
        <v>0.77</v>
      </c>
      <c r="K30">
        <v>0.56999999999999995</v>
      </c>
      <c r="L30">
        <v>2.2400000000000002</v>
      </c>
      <c r="M30">
        <v>2.81</v>
      </c>
      <c r="O30">
        <v>52.110000000000007</v>
      </c>
    </row>
    <row r="31" spans="1:15" x14ac:dyDescent="0.2">
      <c r="A31" s="3">
        <v>43891</v>
      </c>
      <c r="B31">
        <v>0.36</v>
      </c>
      <c r="C31">
        <v>13.79</v>
      </c>
      <c r="D31">
        <v>8.1999999999999993</v>
      </c>
      <c r="E31">
        <v>10.64</v>
      </c>
      <c r="F31">
        <v>2.41</v>
      </c>
      <c r="G31">
        <v>9.6</v>
      </c>
      <c r="H31">
        <v>0</v>
      </c>
      <c r="I31">
        <v>0.03</v>
      </c>
      <c r="J31">
        <v>0.84</v>
      </c>
      <c r="K31">
        <v>0.84</v>
      </c>
      <c r="L31">
        <v>2.15</v>
      </c>
      <c r="M31">
        <v>2.99</v>
      </c>
      <c r="O31">
        <v>51.85</v>
      </c>
    </row>
    <row r="32" spans="1:15" x14ac:dyDescent="0.2">
      <c r="A32" s="3">
        <v>43922</v>
      </c>
      <c r="B32">
        <v>0.35</v>
      </c>
      <c r="C32">
        <v>13.25</v>
      </c>
      <c r="D32">
        <v>5.34</v>
      </c>
      <c r="E32">
        <v>6.84</v>
      </c>
      <c r="F32">
        <v>1.47</v>
      </c>
      <c r="G32">
        <v>9.11</v>
      </c>
      <c r="H32">
        <v>0</v>
      </c>
      <c r="I32">
        <v>0.03</v>
      </c>
      <c r="J32">
        <v>0.79</v>
      </c>
      <c r="K32">
        <v>1.01</v>
      </c>
      <c r="L32">
        <v>1.99</v>
      </c>
      <c r="M32">
        <v>3</v>
      </c>
      <c r="O32">
        <v>43.18</v>
      </c>
    </row>
    <row r="33" spans="1:15" x14ac:dyDescent="0.2">
      <c r="A33" s="3">
        <v>43952</v>
      </c>
      <c r="B33">
        <v>0.36</v>
      </c>
      <c r="C33">
        <v>12.81</v>
      </c>
      <c r="D33">
        <v>6.16</v>
      </c>
      <c r="E33">
        <v>7.84</v>
      </c>
      <c r="F33">
        <v>1.65</v>
      </c>
      <c r="G33">
        <v>8.99</v>
      </c>
      <c r="H33">
        <v>0</v>
      </c>
      <c r="I33">
        <v>0.03</v>
      </c>
      <c r="J33">
        <v>0.78</v>
      </c>
      <c r="K33">
        <v>1.1499999999999999</v>
      </c>
      <c r="L33">
        <v>1.53</v>
      </c>
      <c r="M33">
        <v>2.68</v>
      </c>
      <c r="O33">
        <v>43.98</v>
      </c>
    </row>
    <row r="34" spans="1:15" x14ac:dyDescent="0.2">
      <c r="A34" s="3">
        <v>43983</v>
      </c>
      <c r="B34">
        <v>0.34</v>
      </c>
      <c r="C34">
        <v>10.220000000000001</v>
      </c>
      <c r="D34">
        <v>9.58</v>
      </c>
      <c r="E34">
        <v>13.14</v>
      </c>
      <c r="F34">
        <v>3.53</v>
      </c>
      <c r="G34">
        <v>6.7</v>
      </c>
      <c r="H34">
        <v>0</v>
      </c>
      <c r="I34">
        <v>0.03</v>
      </c>
      <c r="J34">
        <v>0.73</v>
      </c>
      <c r="K34">
        <v>1.18</v>
      </c>
      <c r="L34">
        <v>1.27</v>
      </c>
      <c r="M34">
        <v>2.4500000000000002</v>
      </c>
      <c r="O34">
        <v>49.170000000000009</v>
      </c>
    </row>
    <row r="35" spans="1:15" x14ac:dyDescent="0.2">
      <c r="A35" s="3">
        <v>44013</v>
      </c>
      <c r="B35">
        <v>0.36</v>
      </c>
      <c r="C35">
        <v>11.87</v>
      </c>
      <c r="D35">
        <v>10.06</v>
      </c>
      <c r="E35">
        <v>16.57</v>
      </c>
      <c r="F35">
        <v>6.48</v>
      </c>
      <c r="G35">
        <v>6.89</v>
      </c>
      <c r="H35">
        <v>0</v>
      </c>
      <c r="I35">
        <v>0.03</v>
      </c>
      <c r="J35">
        <v>0.68</v>
      </c>
      <c r="K35">
        <v>1.3</v>
      </c>
      <c r="L35">
        <v>2.64</v>
      </c>
      <c r="M35">
        <v>3.94</v>
      </c>
      <c r="O35">
        <v>60.82</v>
      </c>
    </row>
    <row r="36" spans="1:15" x14ac:dyDescent="0.2">
      <c r="A36" s="3">
        <v>44044</v>
      </c>
      <c r="B36">
        <v>0.36</v>
      </c>
      <c r="C36">
        <v>11.45</v>
      </c>
      <c r="D36">
        <v>9.86</v>
      </c>
      <c r="E36">
        <v>17.16</v>
      </c>
      <c r="F36">
        <v>7.27</v>
      </c>
      <c r="G36">
        <v>6.68</v>
      </c>
      <c r="H36">
        <v>0</v>
      </c>
      <c r="I36">
        <v>0.03</v>
      </c>
      <c r="J36">
        <v>0.69</v>
      </c>
      <c r="K36">
        <v>1.28</v>
      </c>
      <c r="L36">
        <v>2.44</v>
      </c>
      <c r="M36">
        <v>3.72</v>
      </c>
      <c r="O36">
        <v>60.939999999999991</v>
      </c>
    </row>
    <row r="37" spans="1:15" x14ac:dyDescent="0.2">
      <c r="A37" s="3">
        <v>44075</v>
      </c>
      <c r="B37">
        <v>0.36</v>
      </c>
      <c r="C37">
        <v>9.81</v>
      </c>
      <c r="D37">
        <v>9.48</v>
      </c>
      <c r="E37">
        <v>17.53</v>
      </c>
      <c r="F37">
        <v>8.02</v>
      </c>
      <c r="G37">
        <v>5.56</v>
      </c>
      <c r="H37">
        <v>0</v>
      </c>
      <c r="I37">
        <v>0.03</v>
      </c>
      <c r="J37">
        <v>0.7</v>
      </c>
      <c r="K37">
        <v>1.1000000000000001</v>
      </c>
      <c r="L37">
        <v>2.09</v>
      </c>
      <c r="M37">
        <v>3.19</v>
      </c>
      <c r="O37">
        <v>57.870000000000005</v>
      </c>
    </row>
    <row r="38" spans="1:15" x14ac:dyDescent="0.2">
      <c r="A38" s="3">
        <v>44105</v>
      </c>
      <c r="B38">
        <v>0.38</v>
      </c>
      <c r="C38">
        <v>7.69</v>
      </c>
      <c r="D38">
        <v>9.31</v>
      </c>
      <c r="E38">
        <v>17.48</v>
      </c>
      <c r="F38">
        <v>8.14</v>
      </c>
      <c r="G38">
        <v>4.46</v>
      </c>
      <c r="H38">
        <v>0</v>
      </c>
      <c r="I38">
        <v>0.03</v>
      </c>
      <c r="J38">
        <v>0.77</v>
      </c>
      <c r="K38">
        <v>0.96</v>
      </c>
      <c r="L38">
        <v>1.1200000000000001</v>
      </c>
      <c r="M38">
        <v>2.08</v>
      </c>
      <c r="O38">
        <v>52.42</v>
      </c>
    </row>
    <row r="39" spans="1:15" x14ac:dyDescent="0.2">
      <c r="A39" s="3">
        <v>44136</v>
      </c>
      <c r="B39">
        <v>0.39</v>
      </c>
      <c r="C39">
        <v>7.59</v>
      </c>
      <c r="D39">
        <v>9.6199999999999992</v>
      </c>
      <c r="E39">
        <v>17.84</v>
      </c>
      <c r="F39">
        <v>8.19</v>
      </c>
      <c r="G39">
        <v>3.3</v>
      </c>
      <c r="H39">
        <v>0</v>
      </c>
      <c r="I39">
        <v>0.03</v>
      </c>
      <c r="J39">
        <v>0.84</v>
      </c>
      <c r="K39">
        <v>0.74</v>
      </c>
      <c r="L39">
        <v>2.3199999999999998</v>
      </c>
      <c r="M39">
        <v>3.06</v>
      </c>
      <c r="O39">
        <v>53.92</v>
      </c>
    </row>
    <row r="40" spans="1:15" x14ac:dyDescent="0.2">
      <c r="A40" s="3">
        <v>44166</v>
      </c>
      <c r="B40">
        <v>0.42</v>
      </c>
      <c r="C40">
        <v>8.23</v>
      </c>
      <c r="D40">
        <v>10.02</v>
      </c>
      <c r="E40">
        <v>18.86</v>
      </c>
      <c r="F40">
        <v>8.81</v>
      </c>
      <c r="G40">
        <v>3.94</v>
      </c>
      <c r="H40">
        <v>0</v>
      </c>
      <c r="I40">
        <v>0.03</v>
      </c>
      <c r="J40">
        <v>0.88</v>
      </c>
      <c r="K40">
        <v>0.56000000000000005</v>
      </c>
      <c r="L40">
        <v>2.4300000000000002</v>
      </c>
      <c r="M40">
        <v>2.99</v>
      </c>
      <c r="O40">
        <v>57.170000000000009</v>
      </c>
    </row>
    <row r="41" spans="1:15" x14ac:dyDescent="0.2">
      <c r="A41" s="3">
        <v>44197</v>
      </c>
      <c r="B41">
        <v>0.44</v>
      </c>
      <c r="C41">
        <v>9.07</v>
      </c>
      <c r="D41">
        <v>9.4</v>
      </c>
      <c r="E41">
        <v>17.670000000000002</v>
      </c>
      <c r="F41">
        <v>8.24</v>
      </c>
      <c r="G41">
        <v>4.29</v>
      </c>
      <c r="H41">
        <v>0</v>
      </c>
      <c r="I41">
        <v>0.03</v>
      </c>
      <c r="J41">
        <v>0.92</v>
      </c>
      <c r="K41">
        <v>0.54</v>
      </c>
      <c r="L41">
        <v>2.88</v>
      </c>
      <c r="M41">
        <v>3.42</v>
      </c>
      <c r="O41">
        <v>56.900000000000006</v>
      </c>
    </row>
    <row r="42" spans="1:15" x14ac:dyDescent="0.2">
      <c r="A42" s="3">
        <v>44228</v>
      </c>
      <c r="B42">
        <v>0.44</v>
      </c>
      <c r="C42">
        <v>8.61</v>
      </c>
      <c r="D42">
        <v>8.98</v>
      </c>
      <c r="E42">
        <v>15.57</v>
      </c>
      <c r="F42">
        <v>6.56</v>
      </c>
      <c r="G42">
        <v>3.99</v>
      </c>
      <c r="H42">
        <v>0</v>
      </c>
      <c r="I42">
        <v>0.03</v>
      </c>
      <c r="J42">
        <v>0.82</v>
      </c>
      <c r="K42">
        <v>0.86</v>
      </c>
      <c r="L42">
        <v>2.5</v>
      </c>
      <c r="M42">
        <v>3.36</v>
      </c>
      <c r="O42">
        <v>51.720000000000006</v>
      </c>
    </row>
    <row r="43" spans="1:15" x14ac:dyDescent="0.2">
      <c r="A43" s="3">
        <v>44256</v>
      </c>
      <c r="B43">
        <v>0.49</v>
      </c>
      <c r="C43">
        <v>11.04</v>
      </c>
      <c r="D43">
        <v>8.56</v>
      </c>
      <c r="E43">
        <v>16.649999999999999</v>
      </c>
      <c r="F43">
        <v>8.06</v>
      </c>
      <c r="G43">
        <v>6.18</v>
      </c>
      <c r="H43">
        <v>0</v>
      </c>
      <c r="I43">
        <v>0.03</v>
      </c>
      <c r="J43">
        <v>0.92</v>
      </c>
      <c r="K43">
        <v>0.96</v>
      </c>
      <c r="L43">
        <v>2.4900000000000002</v>
      </c>
      <c r="M43">
        <v>3.45</v>
      </c>
      <c r="O43">
        <v>58.830000000000005</v>
      </c>
    </row>
    <row r="44" spans="1:15" x14ac:dyDescent="0.2">
      <c r="A44" s="3">
        <v>44287</v>
      </c>
      <c r="B44">
        <v>0.48</v>
      </c>
      <c r="C44">
        <v>12.79</v>
      </c>
      <c r="D44">
        <v>7.36</v>
      </c>
      <c r="E44">
        <v>12.97</v>
      </c>
      <c r="F44">
        <v>5.58</v>
      </c>
      <c r="G44">
        <v>8.0399999999999991</v>
      </c>
      <c r="H44">
        <v>0</v>
      </c>
      <c r="I44">
        <v>0.03</v>
      </c>
      <c r="J44">
        <v>0.86</v>
      </c>
      <c r="K44">
        <v>1.08</v>
      </c>
      <c r="L44">
        <v>2.33</v>
      </c>
      <c r="M44">
        <v>3.41</v>
      </c>
      <c r="O44">
        <v>54.929999999999993</v>
      </c>
    </row>
    <row r="45" spans="1:15" x14ac:dyDescent="0.2">
      <c r="A45" s="3">
        <v>44317</v>
      </c>
      <c r="B45">
        <v>0.51</v>
      </c>
      <c r="C45">
        <v>10.69</v>
      </c>
      <c r="D45">
        <v>7.39</v>
      </c>
      <c r="E45">
        <v>14.3</v>
      </c>
      <c r="F45">
        <v>6.88</v>
      </c>
      <c r="G45">
        <v>5.79</v>
      </c>
      <c r="H45">
        <v>0</v>
      </c>
      <c r="I45">
        <v>0.03</v>
      </c>
      <c r="J45">
        <v>0.84</v>
      </c>
      <c r="K45">
        <v>1.47</v>
      </c>
      <c r="L45">
        <v>2.08</v>
      </c>
      <c r="M45">
        <v>3.55</v>
      </c>
      <c r="O45">
        <v>53.53</v>
      </c>
    </row>
    <row r="46" spans="1:15" x14ac:dyDescent="0.2">
      <c r="A46" s="3">
        <v>44348</v>
      </c>
      <c r="B46">
        <v>0.5</v>
      </c>
      <c r="C46">
        <v>8.7200000000000006</v>
      </c>
      <c r="D46">
        <v>8.07</v>
      </c>
      <c r="E46">
        <v>17.89</v>
      </c>
      <c r="F46">
        <v>9.7899999999999991</v>
      </c>
      <c r="G46">
        <v>4.5</v>
      </c>
      <c r="H46">
        <v>0</v>
      </c>
      <c r="I46">
        <v>0.03</v>
      </c>
      <c r="J46">
        <v>0.79</v>
      </c>
      <c r="K46">
        <v>1.41</v>
      </c>
      <c r="L46">
        <v>1.52</v>
      </c>
      <c r="M46">
        <v>2.93</v>
      </c>
      <c r="O46">
        <v>56.15</v>
      </c>
    </row>
    <row r="47" spans="1:15" x14ac:dyDescent="0.2">
      <c r="A47" s="3">
        <v>44378</v>
      </c>
      <c r="B47">
        <v>0.51</v>
      </c>
      <c r="C47">
        <v>10.87</v>
      </c>
      <c r="D47">
        <v>8.9</v>
      </c>
      <c r="E47">
        <v>19.829999999999998</v>
      </c>
      <c r="F47">
        <v>10.9</v>
      </c>
      <c r="G47">
        <v>5.03</v>
      </c>
      <c r="H47">
        <v>0</v>
      </c>
      <c r="I47">
        <v>0.03</v>
      </c>
      <c r="J47">
        <v>0.75</v>
      </c>
      <c r="K47">
        <v>1.56</v>
      </c>
      <c r="L47">
        <v>3.02</v>
      </c>
      <c r="M47">
        <v>4.58</v>
      </c>
      <c r="O47">
        <v>65.98</v>
      </c>
    </row>
    <row r="48" spans="1:15" x14ac:dyDescent="0.2">
      <c r="A48" s="3">
        <v>44409</v>
      </c>
      <c r="B48">
        <v>0.54</v>
      </c>
      <c r="C48">
        <v>10.18</v>
      </c>
      <c r="D48">
        <v>9.7899999999999991</v>
      </c>
      <c r="E48">
        <v>22.25</v>
      </c>
      <c r="F48">
        <v>12.43</v>
      </c>
      <c r="G48">
        <v>4.8099999999999996</v>
      </c>
      <c r="H48">
        <v>0</v>
      </c>
      <c r="I48">
        <v>0.03</v>
      </c>
      <c r="J48">
        <v>0.74</v>
      </c>
      <c r="K48">
        <v>1.48</v>
      </c>
      <c r="L48">
        <v>2.61</v>
      </c>
      <c r="M48">
        <v>4.09</v>
      </c>
      <c r="O48">
        <v>68.95</v>
      </c>
    </row>
    <row r="49" spans="1:15" x14ac:dyDescent="0.2">
      <c r="A49" s="3">
        <v>44440</v>
      </c>
      <c r="B49">
        <v>0.54</v>
      </c>
      <c r="C49">
        <v>8.34</v>
      </c>
      <c r="D49">
        <v>8.51</v>
      </c>
      <c r="E49">
        <v>19.25</v>
      </c>
      <c r="F49">
        <v>10.71</v>
      </c>
      <c r="G49">
        <v>2.85</v>
      </c>
      <c r="H49">
        <v>0</v>
      </c>
      <c r="I49">
        <v>0.03</v>
      </c>
      <c r="J49">
        <v>0.78</v>
      </c>
      <c r="K49">
        <v>1.31</v>
      </c>
      <c r="L49">
        <v>2.86</v>
      </c>
      <c r="M49">
        <v>4.17</v>
      </c>
      <c r="O49">
        <v>59.350000000000009</v>
      </c>
    </row>
    <row r="50" spans="1:15" x14ac:dyDescent="0.2">
      <c r="A50" s="3">
        <v>44470</v>
      </c>
      <c r="B50">
        <v>0.56000000000000005</v>
      </c>
      <c r="C50">
        <v>8.52</v>
      </c>
      <c r="D50">
        <v>6.88</v>
      </c>
      <c r="E50">
        <v>17.52</v>
      </c>
      <c r="F50">
        <v>10.61</v>
      </c>
      <c r="G50">
        <v>3.26</v>
      </c>
      <c r="H50">
        <v>0</v>
      </c>
      <c r="I50">
        <v>0.03</v>
      </c>
      <c r="J50">
        <v>0.88</v>
      </c>
      <c r="K50">
        <v>1.19</v>
      </c>
      <c r="L50">
        <v>2.63</v>
      </c>
      <c r="M50">
        <v>3.82</v>
      </c>
      <c r="O50">
        <v>55.900000000000006</v>
      </c>
    </row>
    <row r="51" spans="1:15" x14ac:dyDescent="0.2">
      <c r="A51" s="3">
        <v>44501</v>
      </c>
      <c r="B51">
        <v>0.56000000000000005</v>
      </c>
      <c r="C51">
        <v>7.96</v>
      </c>
      <c r="D51">
        <v>9.83</v>
      </c>
      <c r="E51">
        <v>18.47</v>
      </c>
      <c r="F51">
        <v>8.61</v>
      </c>
      <c r="G51">
        <v>3.1</v>
      </c>
      <c r="H51">
        <v>0</v>
      </c>
      <c r="I51">
        <v>0.03</v>
      </c>
      <c r="J51">
        <v>0.88</v>
      </c>
      <c r="K51">
        <v>0.81</v>
      </c>
      <c r="L51">
        <v>2.61</v>
      </c>
      <c r="M51">
        <v>3.42</v>
      </c>
      <c r="O51">
        <v>56.280000000000008</v>
      </c>
    </row>
    <row r="52" spans="1:15" x14ac:dyDescent="0.2">
      <c r="A52" s="3">
        <v>44531</v>
      </c>
      <c r="B52">
        <v>0.56999999999999995</v>
      </c>
      <c r="C52">
        <v>9.24</v>
      </c>
      <c r="D52">
        <v>10.46</v>
      </c>
      <c r="E52">
        <v>19.46</v>
      </c>
      <c r="F52">
        <v>8.9700000000000006</v>
      </c>
      <c r="G52">
        <v>3.66</v>
      </c>
      <c r="H52">
        <v>0</v>
      </c>
      <c r="I52">
        <v>0.03</v>
      </c>
      <c r="J52">
        <v>0.94</v>
      </c>
      <c r="K52">
        <v>0.6</v>
      </c>
      <c r="L52">
        <v>3.47</v>
      </c>
      <c r="M52">
        <v>4.07</v>
      </c>
      <c r="O52">
        <v>61.47</v>
      </c>
    </row>
    <row r="53" spans="1:15" x14ac:dyDescent="0.2">
      <c r="A53" s="3">
        <v>44562</v>
      </c>
      <c r="B53">
        <v>0.6</v>
      </c>
      <c r="C53">
        <v>9.93</v>
      </c>
      <c r="D53">
        <v>10.62</v>
      </c>
      <c r="E53">
        <v>18.27</v>
      </c>
      <c r="F53">
        <v>7.62</v>
      </c>
      <c r="G53">
        <v>4.7</v>
      </c>
      <c r="H53">
        <v>0</v>
      </c>
      <c r="I53">
        <v>0.03</v>
      </c>
      <c r="J53">
        <v>0.97</v>
      </c>
      <c r="K53">
        <v>0.55000000000000004</v>
      </c>
      <c r="L53">
        <v>3.11</v>
      </c>
      <c r="M53">
        <v>3.66</v>
      </c>
      <c r="O53">
        <v>60.06</v>
      </c>
    </row>
    <row r="54" spans="1:15" x14ac:dyDescent="0.2">
      <c r="A54" s="3">
        <v>44593</v>
      </c>
      <c r="B54">
        <v>0.56999999999999995</v>
      </c>
      <c r="C54">
        <v>9.91</v>
      </c>
      <c r="D54">
        <v>9.3699999999999992</v>
      </c>
      <c r="E54">
        <v>15.44</v>
      </c>
      <c r="F54">
        <v>6.01</v>
      </c>
      <c r="G54">
        <v>5.03</v>
      </c>
      <c r="H54">
        <v>0</v>
      </c>
      <c r="I54">
        <v>0.06</v>
      </c>
      <c r="J54">
        <v>0.87</v>
      </c>
      <c r="K54">
        <v>0.79</v>
      </c>
      <c r="L54">
        <v>2.65</v>
      </c>
      <c r="M54">
        <v>3.44</v>
      </c>
      <c r="O54">
        <v>54.139999999999993</v>
      </c>
    </row>
    <row r="55" spans="1:15" x14ac:dyDescent="0.2">
      <c r="A55" s="3">
        <v>44621</v>
      </c>
      <c r="B55">
        <v>0.6</v>
      </c>
      <c r="C55">
        <v>13.86</v>
      </c>
      <c r="D55">
        <v>8.57</v>
      </c>
      <c r="E55">
        <v>14.37</v>
      </c>
      <c r="F55">
        <v>5.73</v>
      </c>
      <c r="G55">
        <v>8.0399999999999991</v>
      </c>
      <c r="H55">
        <v>0</v>
      </c>
      <c r="I55">
        <v>7.0000000000000007E-2</v>
      </c>
      <c r="J55">
        <v>0.97</v>
      </c>
      <c r="K55">
        <v>1.06</v>
      </c>
      <c r="L55">
        <v>3.19</v>
      </c>
      <c r="M55">
        <v>4.25</v>
      </c>
      <c r="O55">
        <v>60.709999999999994</v>
      </c>
    </row>
    <row r="56" spans="1:15" x14ac:dyDescent="0.2">
      <c r="A56" s="3">
        <v>44652</v>
      </c>
      <c r="B56">
        <v>0.61</v>
      </c>
      <c r="C56">
        <v>14.15</v>
      </c>
      <c r="D56">
        <v>6.89</v>
      </c>
      <c r="E56">
        <v>11.51</v>
      </c>
      <c r="F56">
        <v>4.55</v>
      </c>
      <c r="G56">
        <v>8.66</v>
      </c>
      <c r="H56">
        <v>0</v>
      </c>
      <c r="I56">
        <v>7.0000000000000007E-2</v>
      </c>
      <c r="J56">
        <v>0.86</v>
      </c>
      <c r="K56">
        <v>1.43</v>
      </c>
      <c r="L56">
        <v>2.59</v>
      </c>
      <c r="M56">
        <v>4.0199999999999996</v>
      </c>
      <c r="O56">
        <v>55.339999999999989</v>
      </c>
    </row>
    <row r="57" spans="1:15" x14ac:dyDescent="0.2">
      <c r="A57" s="3">
        <v>44682</v>
      </c>
      <c r="B57">
        <v>0.66</v>
      </c>
      <c r="C57">
        <v>13.84</v>
      </c>
      <c r="D57">
        <v>6.77</v>
      </c>
      <c r="E57">
        <v>11.2</v>
      </c>
      <c r="F57">
        <v>4.3600000000000003</v>
      </c>
      <c r="G57">
        <v>8.65</v>
      </c>
      <c r="H57">
        <v>0</v>
      </c>
      <c r="I57">
        <v>7.0000000000000007E-2</v>
      </c>
      <c r="J57">
        <v>0.84</v>
      </c>
      <c r="K57">
        <v>1.6</v>
      </c>
      <c r="L57">
        <v>2.09</v>
      </c>
      <c r="M57">
        <v>3.69</v>
      </c>
      <c r="O57">
        <v>53.769999999999996</v>
      </c>
    </row>
    <row r="58" spans="1:15" x14ac:dyDescent="0.2">
      <c r="A58" s="3">
        <v>44713</v>
      </c>
      <c r="B58">
        <v>0.65</v>
      </c>
      <c r="C58">
        <v>12.87</v>
      </c>
      <c r="D58">
        <v>8.51</v>
      </c>
      <c r="E58">
        <v>13.91</v>
      </c>
      <c r="F58">
        <v>5.34</v>
      </c>
      <c r="G58">
        <v>6.94</v>
      </c>
      <c r="H58">
        <v>0</v>
      </c>
      <c r="I58">
        <v>0.06</v>
      </c>
      <c r="J58">
        <v>0.76</v>
      </c>
      <c r="K58">
        <v>1.62</v>
      </c>
      <c r="L58">
        <v>2.9</v>
      </c>
      <c r="M58">
        <v>4.5199999999999996</v>
      </c>
      <c r="O58">
        <v>58.08</v>
      </c>
    </row>
    <row r="59" spans="1:15" x14ac:dyDescent="0.2">
      <c r="A59" s="3">
        <v>44743</v>
      </c>
      <c r="B59">
        <v>0.66</v>
      </c>
      <c r="C59">
        <v>13.19</v>
      </c>
      <c r="D59">
        <v>9.5500000000000007</v>
      </c>
      <c r="E59">
        <v>15.27</v>
      </c>
      <c r="F59">
        <v>5.65</v>
      </c>
      <c r="G59">
        <v>5.61</v>
      </c>
      <c r="H59">
        <v>0</v>
      </c>
      <c r="I59">
        <v>7.0000000000000007E-2</v>
      </c>
      <c r="J59">
        <v>0.76</v>
      </c>
      <c r="K59">
        <v>1.97</v>
      </c>
      <c r="L59">
        <v>4.1900000000000004</v>
      </c>
      <c r="M59">
        <v>6.16</v>
      </c>
      <c r="O59">
        <v>63.08</v>
      </c>
    </row>
    <row r="60" spans="1:15" x14ac:dyDescent="0.2">
      <c r="A60" s="3">
        <v>44774</v>
      </c>
      <c r="B60">
        <v>0.65</v>
      </c>
      <c r="C60">
        <v>11.3</v>
      </c>
      <c r="D60">
        <v>10.28</v>
      </c>
      <c r="E60">
        <v>19.829999999999998</v>
      </c>
      <c r="F60">
        <v>9.48</v>
      </c>
      <c r="G60">
        <v>5.4</v>
      </c>
      <c r="H60">
        <v>0</v>
      </c>
      <c r="I60">
        <v>7.0000000000000007E-2</v>
      </c>
      <c r="J60">
        <v>0.76</v>
      </c>
      <c r="K60">
        <v>1.72</v>
      </c>
      <c r="L60">
        <v>2.77</v>
      </c>
      <c r="M60">
        <v>4.49</v>
      </c>
      <c r="O60">
        <v>66.75</v>
      </c>
    </row>
    <row r="61" spans="1:15" x14ac:dyDescent="0.2">
      <c r="A61" s="3">
        <v>44805</v>
      </c>
      <c r="B61">
        <v>0.62</v>
      </c>
      <c r="C61">
        <v>9.35</v>
      </c>
      <c r="D61">
        <v>10.08</v>
      </c>
      <c r="E61">
        <v>17.420000000000002</v>
      </c>
      <c r="F61">
        <v>7.28</v>
      </c>
      <c r="G61">
        <v>3.93</v>
      </c>
      <c r="H61">
        <v>0</v>
      </c>
      <c r="I61">
        <v>0.06</v>
      </c>
      <c r="J61">
        <v>0.77</v>
      </c>
      <c r="K61">
        <v>1.57</v>
      </c>
      <c r="L61">
        <v>2.46</v>
      </c>
      <c r="M61">
        <v>4.03</v>
      </c>
      <c r="O61">
        <v>57.570000000000007</v>
      </c>
    </row>
    <row r="62" spans="1:15" x14ac:dyDescent="0.2">
      <c r="A62" s="3">
        <v>44835</v>
      </c>
      <c r="B62">
        <v>0.62</v>
      </c>
      <c r="C62">
        <v>9.2100000000000009</v>
      </c>
      <c r="D62">
        <v>10.61</v>
      </c>
      <c r="E62">
        <v>15.43</v>
      </c>
      <c r="F62">
        <v>4.75</v>
      </c>
      <c r="G62">
        <v>3.28</v>
      </c>
      <c r="H62">
        <v>0</v>
      </c>
      <c r="I62">
        <v>7.0000000000000007E-2</v>
      </c>
      <c r="J62">
        <v>0.86</v>
      </c>
      <c r="K62">
        <v>1.27</v>
      </c>
      <c r="L62">
        <v>3.18</v>
      </c>
      <c r="M62">
        <v>4.45</v>
      </c>
      <c r="O62">
        <v>53.730000000000004</v>
      </c>
    </row>
    <row r="63" spans="1:15" x14ac:dyDescent="0.2">
      <c r="A63" s="3">
        <v>44866</v>
      </c>
      <c r="B63">
        <v>0.66</v>
      </c>
      <c r="C63">
        <v>8.5299999999999994</v>
      </c>
      <c r="D63">
        <v>10.96</v>
      </c>
      <c r="E63">
        <v>15.65</v>
      </c>
      <c r="F63">
        <v>4.6399999999999997</v>
      </c>
      <c r="G63">
        <v>3.15</v>
      </c>
      <c r="H63">
        <v>0</v>
      </c>
      <c r="I63">
        <v>0.05</v>
      </c>
      <c r="J63">
        <v>0.88</v>
      </c>
      <c r="K63">
        <v>0.88</v>
      </c>
      <c r="L63">
        <v>2.96</v>
      </c>
      <c r="M63">
        <v>3.84</v>
      </c>
      <c r="O63">
        <v>52.2</v>
      </c>
    </row>
    <row r="64" spans="1:15" x14ac:dyDescent="0.2">
      <c r="A64" s="3">
        <v>44896</v>
      </c>
      <c r="B64">
        <v>0.71</v>
      </c>
      <c r="C64">
        <v>8.23</v>
      </c>
      <c r="D64">
        <v>11.39</v>
      </c>
      <c r="E64">
        <v>17.89</v>
      </c>
      <c r="F64">
        <v>6.45</v>
      </c>
      <c r="G64">
        <v>3.27</v>
      </c>
      <c r="H64">
        <v>0</v>
      </c>
      <c r="I64">
        <v>0.05</v>
      </c>
      <c r="J64">
        <v>0.93</v>
      </c>
      <c r="K64">
        <v>0.71</v>
      </c>
      <c r="L64">
        <v>2.61</v>
      </c>
      <c r="M64">
        <v>3.32</v>
      </c>
      <c r="O64">
        <v>55.56</v>
      </c>
    </row>
    <row r="65" spans="1:15" x14ac:dyDescent="0.2">
      <c r="A65" s="3">
        <v>44927</v>
      </c>
      <c r="B65">
        <v>0.71</v>
      </c>
      <c r="C65">
        <v>8.18</v>
      </c>
      <c r="D65">
        <v>11.36</v>
      </c>
      <c r="E65">
        <v>18.43</v>
      </c>
      <c r="F65">
        <v>7.01</v>
      </c>
      <c r="G65">
        <v>2.95</v>
      </c>
      <c r="H65">
        <v>0</v>
      </c>
      <c r="I65">
        <v>0.06</v>
      </c>
      <c r="J65">
        <v>0.94</v>
      </c>
      <c r="K65">
        <v>0.9</v>
      </c>
      <c r="L65">
        <v>2.68</v>
      </c>
      <c r="M65">
        <v>3.58</v>
      </c>
      <c r="O65">
        <v>56.8</v>
      </c>
    </row>
    <row r="66" spans="1:15" x14ac:dyDescent="0.2">
      <c r="A66" s="3">
        <v>44958</v>
      </c>
      <c r="B66">
        <v>0.6</v>
      </c>
      <c r="C66">
        <v>7.79</v>
      </c>
      <c r="D66">
        <v>9.24</v>
      </c>
      <c r="E66">
        <v>16</v>
      </c>
      <c r="F66">
        <v>6.73</v>
      </c>
      <c r="G66">
        <v>2.4</v>
      </c>
      <c r="H66">
        <v>0</v>
      </c>
      <c r="I66">
        <v>0.03</v>
      </c>
      <c r="J66">
        <v>0.85</v>
      </c>
      <c r="K66">
        <v>1.08</v>
      </c>
      <c r="L66">
        <v>2.86</v>
      </c>
      <c r="M66">
        <v>3.94</v>
      </c>
      <c r="O66">
        <v>51.519999999999996</v>
      </c>
    </row>
    <row r="67" spans="1:15" x14ac:dyDescent="0.2">
      <c r="A67" s="3">
        <v>44986</v>
      </c>
      <c r="B67">
        <v>0.69</v>
      </c>
      <c r="C67">
        <v>11.2</v>
      </c>
      <c r="D67">
        <v>9.4700000000000006</v>
      </c>
      <c r="E67">
        <v>14.6</v>
      </c>
      <c r="F67">
        <v>5.04</v>
      </c>
      <c r="G67">
        <v>5.33</v>
      </c>
      <c r="H67">
        <v>0</v>
      </c>
      <c r="I67">
        <v>0.09</v>
      </c>
      <c r="J67">
        <v>0.91</v>
      </c>
      <c r="K67">
        <v>1.22</v>
      </c>
      <c r="L67">
        <v>3.05</v>
      </c>
      <c r="M67">
        <v>4.2699999999999996</v>
      </c>
      <c r="O67">
        <v>55.86999999999999</v>
      </c>
    </row>
    <row r="68" spans="1:15" x14ac:dyDescent="0.2">
      <c r="A68" s="3">
        <v>45017</v>
      </c>
      <c r="B68">
        <v>0.68</v>
      </c>
      <c r="C68">
        <v>12.91</v>
      </c>
      <c r="D68">
        <v>6.9</v>
      </c>
      <c r="E68">
        <v>10.64</v>
      </c>
      <c r="F68">
        <v>3.64</v>
      </c>
      <c r="G68">
        <v>7.4</v>
      </c>
      <c r="H68">
        <v>0</v>
      </c>
      <c r="I68">
        <v>0.1</v>
      </c>
      <c r="J68">
        <v>0.87</v>
      </c>
      <c r="K68">
        <v>1.56</v>
      </c>
      <c r="L68">
        <v>2.4</v>
      </c>
      <c r="M68">
        <v>3.96</v>
      </c>
      <c r="O68">
        <v>51.06</v>
      </c>
    </row>
    <row r="69" spans="1:15" x14ac:dyDescent="0.2">
      <c r="A69" s="3">
        <v>45047</v>
      </c>
      <c r="B69">
        <v>0.69</v>
      </c>
      <c r="C69">
        <v>13.19</v>
      </c>
      <c r="D69">
        <v>7.77</v>
      </c>
      <c r="E69">
        <v>12.56</v>
      </c>
      <c r="F69">
        <v>4.7</v>
      </c>
      <c r="G69">
        <v>7.48</v>
      </c>
      <c r="H69">
        <v>0</v>
      </c>
      <c r="I69">
        <v>0.09</v>
      </c>
      <c r="J69">
        <v>0.86</v>
      </c>
      <c r="K69">
        <v>1.81</v>
      </c>
      <c r="L69">
        <v>2.35</v>
      </c>
      <c r="M69">
        <v>4.16</v>
      </c>
      <c r="O69">
        <v>55.660000000000011</v>
      </c>
    </row>
    <row r="70" spans="1:15" x14ac:dyDescent="0.2">
      <c r="A70" s="3">
        <v>45078</v>
      </c>
      <c r="B70">
        <v>0.66</v>
      </c>
      <c r="C70">
        <v>13.22</v>
      </c>
      <c r="D70">
        <v>9</v>
      </c>
      <c r="E70">
        <v>11.43</v>
      </c>
      <c r="F70">
        <v>2.3199999999999998</v>
      </c>
      <c r="G70">
        <v>7.52</v>
      </c>
      <c r="H70">
        <v>0</v>
      </c>
      <c r="I70">
        <v>0.11</v>
      </c>
      <c r="J70">
        <v>0.78</v>
      </c>
      <c r="K70">
        <v>1.99</v>
      </c>
      <c r="L70">
        <v>2.27</v>
      </c>
      <c r="M70">
        <v>4.26</v>
      </c>
      <c r="O70">
        <v>53.560000000000009</v>
      </c>
    </row>
    <row r="71" spans="1:15" x14ac:dyDescent="0.2">
      <c r="A71" s="3">
        <v>45108</v>
      </c>
      <c r="B71">
        <v>0.69</v>
      </c>
      <c r="C71">
        <v>13.31</v>
      </c>
      <c r="D71">
        <v>11.13</v>
      </c>
      <c r="E71">
        <v>17.79</v>
      </c>
      <c r="F71">
        <v>6.58</v>
      </c>
      <c r="G71">
        <v>6.5</v>
      </c>
      <c r="H71">
        <v>0</v>
      </c>
      <c r="I71">
        <v>0.08</v>
      </c>
      <c r="J71">
        <v>0.73</v>
      </c>
      <c r="K71">
        <v>2.3199999999999998</v>
      </c>
      <c r="L71">
        <v>3.07</v>
      </c>
      <c r="M71">
        <v>5.39</v>
      </c>
      <c r="O71">
        <v>67.589999999999989</v>
      </c>
    </row>
    <row r="72" spans="1:15" x14ac:dyDescent="0.2">
      <c r="A72" s="3">
        <v>45139</v>
      </c>
      <c r="B72">
        <v>0.7</v>
      </c>
      <c r="C72">
        <v>12.18</v>
      </c>
      <c r="D72">
        <v>11.1</v>
      </c>
      <c r="E72">
        <v>20.54</v>
      </c>
      <c r="F72">
        <v>9.3699999999999992</v>
      </c>
      <c r="G72">
        <v>5.43</v>
      </c>
      <c r="H72">
        <v>0</v>
      </c>
      <c r="I72">
        <v>7.0000000000000007E-2</v>
      </c>
      <c r="J72">
        <v>0.72</v>
      </c>
      <c r="K72">
        <v>2.13</v>
      </c>
      <c r="L72">
        <v>3.2</v>
      </c>
      <c r="M72">
        <v>5.33</v>
      </c>
      <c r="O72">
        <v>70.77</v>
      </c>
    </row>
    <row r="73" spans="1:15" x14ac:dyDescent="0.2">
      <c r="A73" s="3">
        <v>45170</v>
      </c>
      <c r="B73">
        <v>0.68</v>
      </c>
      <c r="C73">
        <v>10.59</v>
      </c>
      <c r="D73">
        <v>10.58</v>
      </c>
      <c r="E73">
        <v>17.32</v>
      </c>
      <c r="F73">
        <v>6.67</v>
      </c>
      <c r="G73">
        <v>3.89</v>
      </c>
      <c r="H73">
        <v>0</v>
      </c>
      <c r="I73">
        <v>7.0000000000000007E-2</v>
      </c>
      <c r="J73">
        <v>0.77</v>
      </c>
      <c r="K73">
        <v>1.89</v>
      </c>
      <c r="L73">
        <v>3.36</v>
      </c>
      <c r="M73">
        <v>5.25</v>
      </c>
      <c r="O73">
        <v>61.070000000000007</v>
      </c>
    </row>
    <row r="74" spans="1:15" x14ac:dyDescent="0.2">
      <c r="A74" s="3">
        <v>45200</v>
      </c>
      <c r="B74">
        <v>0.68</v>
      </c>
      <c r="C74">
        <v>9.23</v>
      </c>
      <c r="D74">
        <v>10.63</v>
      </c>
      <c r="E74">
        <v>16.059999999999999</v>
      </c>
      <c r="F74">
        <v>5.37</v>
      </c>
      <c r="G74">
        <v>3.85</v>
      </c>
      <c r="H74">
        <v>0</v>
      </c>
      <c r="I74">
        <v>0.06</v>
      </c>
      <c r="J74">
        <v>0.86</v>
      </c>
      <c r="K74">
        <v>1.57</v>
      </c>
      <c r="L74">
        <v>2.27</v>
      </c>
      <c r="M74">
        <v>3.84</v>
      </c>
      <c r="O74">
        <v>54.42</v>
      </c>
    </row>
    <row r="75" spans="1:15" x14ac:dyDescent="0.2">
      <c r="A75" s="3">
        <v>45231</v>
      </c>
      <c r="B75">
        <v>0.7</v>
      </c>
      <c r="C75">
        <v>10.16</v>
      </c>
      <c r="D75">
        <v>10.64</v>
      </c>
      <c r="E75">
        <v>15.48</v>
      </c>
      <c r="F75">
        <v>4.7699999999999996</v>
      </c>
      <c r="G75">
        <v>4.2</v>
      </c>
      <c r="H75">
        <v>0</v>
      </c>
      <c r="I75">
        <v>7.0000000000000007E-2</v>
      </c>
      <c r="J75">
        <v>0.9</v>
      </c>
      <c r="K75">
        <v>1.01</v>
      </c>
      <c r="L75">
        <v>3.35</v>
      </c>
      <c r="M75">
        <v>4.3600000000000003</v>
      </c>
      <c r="O75">
        <v>55.64</v>
      </c>
    </row>
    <row r="76" spans="1:15" x14ac:dyDescent="0.2">
      <c r="A76" s="3">
        <v>45261</v>
      </c>
      <c r="B76">
        <v>0.74</v>
      </c>
      <c r="C76">
        <v>12.45</v>
      </c>
      <c r="D76">
        <v>10.220000000000001</v>
      </c>
      <c r="E76">
        <v>14.62</v>
      </c>
      <c r="F76">
        <v>4.3</v>
      </c>
      <c r="G76">
        <v>6.79</v>
      </c>
      <c r="H76">
        <v>0</v>
      </c>
      <c r="I76">
        <v>0.1</v>
      </c>
      <c r="J76">
        <v>0.94</v>
      </c>
      <c r="K76">
        <v>0.93</v>
      </c>
      <c r="L76">
        <v>3.05</v>
      </c>
      <c r="M76">
        <v>3.98</v>
      </c>
      <c r="O76">
        <v>58.11999999999999</v>
      </c>
    </row>
    <row r="77" spans="1:15" x14ac:dyDescent="0.2">
      <c r="A77" s="3">
        <v>45292</v>
      </c>
      <c r="B77">
        <v>0.73</v>
      </c>
      <c r="C77">
        <v>14.7</v>
      </c>
      <c r="D77">
        <v>9.42</v>
      </c>
      <c r="E77">
        <v>13.07</v>
      </c>
      <c r="F77">
        <v>3.55</v>
      </c>
      <c r="G77">
        <v>8.2899999999999991</v>
      </c>
      <c r="H77">
        <v>0</v>
      </c>
      <c r="I77">
        <v>0.1</v>
      </c>
      <c r="J77">
        <v>0.92</v>
      </c>
      <c r="K77">
        <v>0.82</v>
      </c>
      <c r="L77">
        <v>3.94</v>
      </c>
      <c r="M77">
        <v>4.76</v>
      </c>
      <c r="O77">
        <v>60.3</v>
      </c>
    </row>
    <row r="78" spans="1:15" x14ac:dyDescent="0.2">
      <c r="A78" s="3">
        <v>45323</v>
      </c>
      <c r="B78">
        <v>0.71</v>
      </c>
      <c r="C78">
        <v>13.25</v>
      </c>
      <c r="D78">
        <v>10.06</v>
      </c>
      <c r="E78">
        <v>13.22</v>
      </c>
      <c r="F78">
        <v>3.06</v>
      </c>
      <c r="G78">
        <v>7.47</v>
      </c>
      <c r="H78">
        <v>0</v>
      </c>
      <c r="I78">
        <v>0.1</v>
      </c>
      <c r="J78">
        <v>0.88</v>
      </c>
      <c r="K78">
        <v>1.41</v>
      </c>
      <c r="L78">
        <v>2.78</v>
      </c>
      <c r="M78">
        <v>4.1900000000000004</v>
      </c>
      <c r="O78">
        <v>57.13</v>
      </c>
    </row>
    <row r="79" spans="1:15" x14ac:dyDescent="0.2">
      <c r="A79" s="3">
        <v>45352</v>
      </c>
      <c r="B79">
        <v>0.74</v>
      </c>
      <c r="C79">
        <v>12.47</v>
      </c>
      <c r="D79">
        <v>10.06</v>
      </c>
      <c r="E79">
        <v>14.92</v>
      </c>
      <c r="F79">
        <v>4.76</v>
      </c>
      <c r="G79">
        <v>6.8</v>
      </c>
      <c r="H79">
        <v>0</v>
      </c>
      <c r="I79">
        <v>0.1</v>
      </c>
      <c r="J79">
        <v>0.92</v>
      </c>
      <c r="K79">
        <v>1.89</v>
      </c>
      <c r="L79">
        <v>2.12</v>
      </c>
      <c r="M79">
        <v>4.01</v>
      </c>
      <c r="O79">
        <v>58.79</v>
      </c>
    </row>
    <row r="80" spans="1:15" x14ac:dyDescent="0.2">
      <c r="A80" s="3">
        <v>45383</v>
      </c>
      <c r="B80">
        <v>0.71</v>
      </c>
      <c r="C80">
        <v>15.24</v>
      </c>
      <c r="D80">
        <v>6.37</v>
      </c>
      <c r="E80">
        <v>8.69</v>
      </c>
      <c r="F80">
        <v>2.2400000000000002</v>
      </c>
      <c r="G80">
        <v>8.07</v>
      </c>
      <c r="H80">
        <v>0</v>
      </c>
      <c r="I80">
        <v>0.08</v>
      </c>
      <c r="J80">
        <v>0.83</v>
      </c>
      <c r="K80">
        <v>2.38</v>
      </c>
      <c r="L80">
        <v>3.25</v>
      </c>
      <c r="M80">
        <v>5.63</v>
      </c>
      <c r="O80">
        <v>53.49</v>
      </c>
    </row>
    <row r="81" spans="1:15" x14ac:dyDescent="0.2">
      <c r="A81" s="3">
        <v>45413</v>
      </c>
      <c r="B81">
        <v>0.75</v>
      </c>
      <c r="C81">
        <v>14.78</v>
      </c>
      <c r="D81">
        <v>8.27</v>
      </c>
      <c r="E81">
        <v>11.92</v>
      </c>
      <c r="F81">
        <v>3.56</v>
      </c>
      <c r="G81">
        <v>8.24</v>
      </c>
      <c r="H81">
        <v>0</v>
      </c>
      <c r="I81">
        <v>0.09</v>
      </c>
      <c r="J81">
        <v>0.84</v>
      </c>
      <c r="K81">
        <v>2.48</v>
      </c>
      <c r="L81">
        <v>2.4700000000000002</v>
      </c>
      <c r="M81">
        <v>4.95</v>
      </c>
      <c r="O81">
        <v>58.350000000000009</v>
      </c>
    </row>
    <row r="82" spans="1:15" x14ac:dyDescent="0.2">
      <c r="A82" s="3">
        <v>45444</v>
      </c>
      <c r="B82">
        <v>0.71</v>
      </c>
      <c r="C82">
        <v>14.11</v>
      </c>
      <c r="D82">
        <v>9.44</v>
      </c>
      <c r="E82">
        <v>14.12</v>
      </c>
      <c r="F82">
        <v>4.5999999999999996</v>
      </c>
      <c r="G82">
        <v>6.51</v>
      </c>
      <c r="H82">
        <v>0</v>
      </c>
      <c r="I82">
        <v>0.08</v>
      </c>
      <c r="J82">
        <v>0.71</v>
      </c>
      <c r="K82">
        <v>3.16</v>
      </c>
      <c r="L82">
        <v>3.02</v>
      </c>
      <c r="M82">
        <v>6.18</v>
      </c>
      <c r="O82">
        <v>62.64</v>
      </c>
    </row>
    <row r="83" spans="1:15" x14ac:dyDescent="0.2">
      <c r="A83" s="3">
        <v>45474</v>
      </c>
      <c r="B83">
        <v>0.73</v>
      </c>
      <c r="C83">
        <v>14.93</v>
      </c>
      <c r="D83">
        <v>11.57</v>
      </c>
      <c r="E83">
        <v>19.170000000000002</v>
      </c>
      <c r="F83">
        <v>7.53</v>
      </c>
      <c r="G83">
        <v>6.28</v>
      </c>
      <c r="H83">
        <v>0</v>
      </c>
      <c r="I83">
        <v>7.0000000000000007E-2</v>
      </c>
      <c r="J83">
        <v>0.73</v>
      </c>
      <c r="K83">
        <v>3.05</v>
      </c>
      <c r="L83">
        <v>4.1399999999999997</v>
      </c>
      <c r="M83">
        <v>7.19</v>
      </c>
      <c r="O83">
        <v>75.39</v>
      </c>
    </row>
    <row r="84" spans="1:15" x14ac:dyDescent="0.2">
      <c r="A84" s="3">
        <v>45505</v>
      </c>
      <c r="B84">
        <v>0.74</v>
      </c>
      <c r="C84">
        <v>13.09</v>
      </c>
      <c r="D84">
        <v>11.73</v>
      </c>
      <c r="E84">
        <v>20.21</v>
      </c>
      <c r="F84">
        <v>8.41</v>
      </c>
      <c r="G84">
        <v>5.32</v>
      </c>
      <c r="H84">
        <v>0</v>
      </c>
      <c r="I84">
        <v>7.0000000000000007E-2</v>
      </c>
      <c r="J84">
        <v>0.75</v>
      </c>
      <c r="K84">
        <v>3.03</v>
      </c>
      <c r="L84">
        <v>3.25</v>
      </c>
      <c r="M84">
        <v>6.28</v>
      </c>
      <c r="O84">
        <v>72.88000000000001</v>
      </c>
    </row>
    <row r="85" spans="1:15" x14ac:dyDescent="0.2">
      <c r="A85" s="3">
        <v>45536</v>
      </c>
      <c r="B85">
        <v>0.67</v>
      </c>
      <c r="C85">
        <v>10.88</v>
      </c>
      <c r="D85">
        <v>11.15</v>
      </c>
      <c r="E85">
        <v>17.170000000000002</v>
      </c>
      <c r="F85">
        <v>5.95</v>
      </c>
      <c r="G85">
        <v>4.75</v>
      </c>
      <c r="H85">
        <v>0</v>
      </c>
      <c r="I85">
        <v>7.0000000000000007E-2</v>
      </c>
      <c r="J85">
        <v>0.82</v>
      </c>
      <c r="K85">
        <v>2.5499999999999998</v>
      </c>
      <c r="L85">
        <v>2.09</v>
      </c>
      <c r="M85">
        <v>4.6399999999999997</v>
      </c>
      <c r="O85">
        <v>60.740000000000009</v>
      </c>
    </row>
    <row r="86" spans="1:15" x14ac:dyDescent="0.2">
      <c r="A86" s="3">
        <v>45566</v>
      </c>
      <c r="B86">
        <v>0.74</v>
      </c>
      <c r="C86">
        <v>11.09</v>
      </c>
      <c r="D86">
        <v>10.97</v>
      </c>
      <c r="E86">
        <v>16.04</v>
      </c>
      <c r="F86">
        <v>5</v>
      </c>
      <c r="G86">
        <v>4.18</v>
      </c>
      <c r="H86">
        <v>0</v>
      </c>
      <c r="I86">
        <v>7.0000000000000007E-2</v>
      </c>
      <c r="J86">
        <v>0.91</v>
      </c>
      <c r="K86">
        <v>2.38</v>
      </c>
      <c r="L86">
        <v>2.88</v>
      </c>
      <c r="M86">
        <v>5.26</v>
      </c>
      <c r="O86">
        <v>59.52</v>
      </c>
    </row>
    <row r="87" spans="1:15" x14ac:dyDescent="0.2">
      <c r="A87" s="4" t="s">
        <v>18</v>
      </c>
    </row>
    <row r="88" spans="1:15" x14ac:dyDescent="0.2">
      <c r="A88" s="4" t="s">
        <v>19</v>
      </c>
      <c r="B88">
        <v>39.45000000000001</v>
      </c>
      <c r="C88">
        <v>874.96000000000026</v>
      </c>
      <c r="D88">
        <v>765.75</v>
      </c>
      <c r="E88">
        <v>1278.7699999999998</v>
      </c>
      <c r="F88">
        <v>507.39000000000004</v>
      </c>
      <c r="G88">
        <v>478.02999999999992</v>
      </c>
      <c r="H88">
        <v>0</v>
      </c>
      <c r="I88">
        <v>5.6299999999999937</v>
      </c>
      <c r="J88">
        <v>63.239999999999988</v>
      </c>
      <c r="K88">
        <v>98.599999999999966</v>
      </c>
      <c r="L88">
        <v>195.64000000000004</v>
      </c>
      <c r="M88">
        <v>294.23999999999995</v>
      </c>
      <c r="O88">
        <v>4601.7000000000016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5B6E2-EA2F-B541-B3EB-313A75414546}">
  <dimension ref="A3:H17"/>
  <sheetViews>
    <sheetView workbookViewId="0">
      <selection activeCell="A4" sqref="A4:H16"/>
    </sheetView>
  </sheetViews>
  <sheetFormatPr baseColWidth="10" defaultRowHeight="16" x14ac:dyDescent="0.2"/>
  <cols>
    <col min="1" max="1" width="13" bestFit="1" customWidth="1"/>
    <col min="2" max="2" width="16" bestFit="1" customWidth="1"/>
    <col min="3" max="4" width="12.83203125" bestFit="1" customWidth="1"/>
    <col min="5" max="5" width="12.1640625" bestFit="1" customWidth="1"/>
    <col min="6" max="8" width="12.83203125" bestFit="1" customWidth="1"/>
  </cols>
  <sheetData>
    <row r="3" spans="1:8" x14ac:dyDescent="0.2">
      <c r="A3" s="2" t="s">
        <v>43</v>
      </c>
      <c r="B3" s="2" t="s">
        <v>39</v>
      </c>
    </row>
    <row r="4" spans="1:8" x14ac:dyDescent="0.2">
      <c r="A4" s="2" t="s">
        <v>17</v>
      </c>
      <c r="B4" t="s">
        <v>21</v>
      </c>
      <c r="C4" t="s">
        <v>22</v>
      </c>
      <c r="D4" t="s">
        <v>23</v>
      </c>
      <c r="E4" t="s">
        <v>24</v>
      </c>
      <c r="F4" t="s">
        <v>25</v>
      </c>
      <c r="G4" t="s">
        <v>26</v>
      </c>
      <c r="H4" t="s">
        <v>19</v>
      </c>
    </row>
    <row r="5" spans="1:8" x14ac:dyDescent="0.2">
      <c r="A5" s="4" t="s">
        <v>27</v>
      </c>
      <c r="B5" s="8">
        <v>-1.3326669998334761E-3</v>
      </c>
      <c r="C5" s="8">
        <v>-2.9798364400887012E-3</v>
      </c>
      <c r="D5" s="8">
        <v>-7.8875129628499963E-2</v>
      </c>
      <c r="E5" s="8">
        <v>2.7327177439480987E-2</v>
      </c>
      <c r="F5" s="8">
        <v>-2.8448168063021084E-3</v>
      </c>
      <c r="G5" s="8">
        <v>-4.3897790219786792E-2</v>
      </c>
      <c r="H5" s="8">
        <v>-0.10260306265503005</v>
      </c>
    </row>
    <row r="6" spans="1:8" x14ac:dyDescent="0.2">
      <c r="A6" s="4" t="s">
        <v>28</v>
      </c>
      <c r="B6" s="8">
        <v>-1.032816924870894E-3</v>
      </c>
      <c r="C6" s="8">
        <v>1.5230275138231608E-3</v>
      </c>
      <c r="D6" s="8">
        <v>-8.0308668334045152E-2</v>
      </c>
      <c r="E6" s="8">
        <v>3.0977040179685611E-2</v>
      </c>
      <c r="F6" s="8">
        <v>-7.7216456171059766E-3</v>
      </c>
      <c r="G6" s="8">
        <v>-3.5916373816189395E-2</v>
      </c>
      <c r="H6" s="8">
        <v>-9.2479436998702647E-2</v>
      </c>
    </row>
    <row r="7" spans="1:8" x14ac:dyDescent="0.2">
      <c r="A7" s="4" t="s">
        <v>29</v>
      </c>
      <c r="B7" s="8">
        <v>-1.6325170747961693E-3</v>
      </c>
      <c r="C7" s="8">
        <v>9.9327881336308543E-4</v>
      </c>
      <c r="D7" s="8">
        <v>-7.0365399865796374E-2</v>
      </c>
      <c r="E7" s="8">
        <v>3.2661592213626189E-2</v>
      </c>
      <c r="F7" s="8">
        <v>-1.5318244341627651E-2</v>
      </c>
      <c r="G7" s="8">
        <v>-3.1181130502114573E-2</v>
      </c>
      <c r="H7" s="8">
        <v>-8.4842420757345494E-2</v>
      </c>
    </row>
    <row r="8" spans="1:8" x14ac:dyDescent="0.2">
      <c r="A8" s="4" t="s">
        <v>30</v>
      </c>
      <c r="B8" s="8">
        <v>-1.0328169248711161E-3</v>
      </c>
      <c r="C8" s="8">
        <v>-1.0462536834089264E-2</v>
      </c>
      <c r="D8" s="8">
        <v>-5.3071432928689211E-2</v>
      </c>
      <c r="E8" s="8">
        <v>3.2349638133267078E-2</v>
      </c>
      <c r="F8" s="8">
        <v>-2.1914467925471692E-2</v>
      </c>
      <c r="G8" s="8">
        <v>-3.0049437131455026E-2</v>
      </c>
      <c r="H8" s="8">
        <v>-8.4181053611309231E-2</v>
      </c>
    </row>
    <row r="9" spans="1:8" x14ac:dyDescent="0.2">
      <c r="A9" s="4" t="s">
        <v>31</v>
      </c>
      <c r="B9" s="8">
        <v>2.1989005497249359E-3</v>
      </c>
      <c r="C9" s="8">
        <v>-2.4004237989603494E-2</v>
      </c>
      <c r="D9" s="8">
        <v>-3.9834075520038925E-2</v>
      </c>
      <c r="E9" s="8">
        <v>3.2505615173446412E-2</v>
      </c>
      <c r="F9" s="8">
        <v>-1.969488558209298E-2</v>
      </c>
      <c r="G9" s="8">
        <v>-2.7220203704806711E-2</v>
      </c>
      <c r="H9" s="8">
        <v>-7.6048887073370763E-2</v>
      </c>
    </row>
    <row r="10" spans="1:8" x14ac:dyDescent="0.2">
      <c r="A10" s="4" t="s">
        <v>32</v>
      </c>
      <c r="B10" s="8">
        <v>2.5987006496750453E-3</v>
      </c>
      <c r="C10" s="8">
        <v>-2.6090123497665596E-2</v>
      </c>
      <c r="D10" s="8">
        <v>-2.9921307875312442E-2</v>
      </c>
      <c r="E10" s="8">
        <v>3.3035937110057256E-2</v>
      </c>
      <c r="F10" s="8">
        <v>-2.635363261222945E-2</v>
      </c>
      <c r="G10" s="8">
        <v>-1.6558460897015737E-2</v>
      </c>
      <c r="H10" s="8">
        <v>-6.3288887122490922E-2</v>
      </c>
    </row>
    <row r="11" spans="1:8" x14ac:dyDescent="0.2">
      <c r="A11" s="4" t="s">
        <v>33</v>
      </c>
      <c r="B11" s="8">
        <v>2.9985007496247107E-4</v>
      </c>
      <c r="C11" s="8">
        <v>-2.6321888554116879E-2</v>
      </c>
      <c r="D11" s="8">
        <v>-2.302812175928759E-2</v>
      </c>
      <c r="E11" s="8">
        <v>2.6048165710007121E-2</v>
      </c>
      <c r="F11" s="8">
        <v>-1.8100537701637998E-2</v>
      </c>
      <c r="G11" s="8">
        <v>-7.6240395497050306E-3</v>
      </c>
      <c r="H11" s="8">
        <v>-4.8726571779777905E-2</v>
      </c>
    </row>
    <row r="12" spans="1:8" x14ac:dyDescent="0.2">
      <c r="A12" s="4" t="s">
        <v>34</v>
      </c>
      <c r="B12" s="8">
        <v>-3.3316674995842455E-4</v>
      </c>
      <c r="C12" s="8">
        <v>-2.2481210475780444E-2</v>
      </c>
      <c r="D12" s="8">
        <v>-1.1376807173793746E-2</v>
      </c>
      <c r="E12" s="8">
        <v>2.1992762665335563E-2</v>
      </c>
      <c r="F12" s="8">
        <v>-1.3129923721395542E-2</v>
      </c>
      <c r="G12" s="8">
        <v>-5.8967180892247617E-3</v>
      </c>
      <c r="H12" s="8">
        <v>-3.1225063544817355E-2</v>
      </c>
    </row>
    <row r="13" spans="1:8" x14ac:dyDescent="0.2">
      <c r="A13" s="4" t="s">
        <v>35</v>
      </c>
      <c r="B13" s="8">
        <v>-6.6633349991573887E-5</v>
      </c>
      <c r="C13" s="8">
        <v>-1.5097837963116034E-2</v>
      </c>
      <c r="D13" s="8">
        <v>-1.061428658573782E-2</v>
      </c>
      <c r="E13" s="8">
        <v>1.9434739206388718E-2</v>
      </c>
      <c r="F13" s="8">
        <v>-9.5660872827308951E-3</v>
      </c>
      <c r="G13" s="8">
        <v>-5.4797784263505012E-3</v>
      </c>
      <c r="H13" s="8">
        <v>-2.1389884401538106E-2</v>
      </c>
    </row>
    <row r="14" spans="1:8" x14ac:dyDescent="0.2">
      <c r="A14" s="4" t="s">
        <v>36</v>
      </c>
      <c r="B14" s="8">
        <v>7.6628352490426543E-4</v>
      </c>
      <c r="C14" s="8">
        <v>-1.0561864715425195E-2</v>
      </c>
      <c r="D14" s="8">
        <v>-7.9607149393033927E-3</v>
      </c>
      <c r="E14" s="8">
        <v>1.5067382081357605E-2</v>
      </c>
      <c r="F14" s="8">
        <v>-7.5340752782290243E-3</v>
      </c>
      <c r="G14" s="8">
        <v>0</v>
      </c>
      <c r="H14" s="8">
        <v>-1.0222989326695742E-2</v>
      </c>
    </row>
    <row r="15" spans="1:8" x14ac:dyDescent="0.2">
      <c r="A15" s="4" t="s">
        <v>37</v>
      </c>
      <c r="B15" s="8">
        <v>-2.6653339996662861E-4</v>
      </c>
      <c r="C15" s="8">
        <v>-4.3704267787966211E-3</v>
      </c>
      <c r="D15" s="8">
        <v>-4.9106325870799106E-3</v>
      </c>
      <c r="E15" s="8">
        <v>8.048415273271825E-3</v>
      </c>
      <c r="F15" s="8">
        <v>-2.9698636988868543E-3</v>
      </c>
      <c r="G15" s="8"/>
      <c r="H15" s="8">
        <v>-4.4690411914581896E-3</v>
      </c>
    </row>
    <row r="16" spans="1:8" x14ac:dyDescent="0.2">
      <c r="A16" s="4" t="s">
        <v>38</v>
      </c>
      <c r="B16" s="8">
        <v>0</v>
      </c>
      <c r="C16" s="8">
        <v>0</v>
      </c>
      <c r="D16" s="8">
        <v>0</v>
      </c>
      <c r="E16" s="8">
        <v>0</v>
      </c>
      <c r="F16" s="8">
        <v>0</v>
      </c>
      <c r="G16" s="8"/>
      <c r="H16" s="8">
        <v>0</v>
      </c>
    </row>
    <row r="17" spans="1:8" x14ac:dyDescent="0.2">
      <c r="A17" s="4" t="s">
        <v>19</v>
      </c>
      <c r="B17">
        <v>1.6658337497843512E-4</v>
      </c>
      <c r="C17">
        <v>-0.13985365692149598</v>
      </c>
      <c r="D17">
        <v>-0.41026657719758453</v>
      </c>
      <c r="E17">
        <v>0.27944846518592437</v>
      </c>
      <c r="F17">
        <v>-0.14514818056771017</v>
      </c>
      <c r="G17">
        <v>-0.20382393233664853</v>
      </c>
      <c r="H17">
        <v>-0.61947729846253641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E74B6-BE79-3343-A1EE-068738AFC58E}">
  <dimension ref="B3:K15"/>
  <sheetViews>
    <sheetView topLeftCell="A2" zoomScale="125" workbookViewId="0">
      <selection activeCell="L19" sqref="I19:L20"/>
    </sheetView>
  </sheetViews>
  <sheetFormatPr baseColWidth="10" defaultRowHeight="16" x14ac:dyDescent="0.2"/>
  <sheetData>
    <row r="3" spans="2:11" x14ac:dyDescent="0.2">
      <c r="B3" s="5"/>
      <c r="C3" s="5" t="s">
        <v>21</v>
      </c>
      <c r="D3" s="5" t="s">
        <v>22</v>
      </c>
      <c r="E3" s="5" t="s">
        <v>23</v>
      </c>
      <c r="F3" s="5" t="s">
        <v>24</v>
      </c>
      <c r="G3" s="5" t="s">
        <v>25</v>
      </c>
      <c r="H3" s="5" t="s">
        <v>56</v>
      </c>
      <c r="K3" s="5" t="s">
        <v>26</v>
      </c>
    </row>
    <row r="4" spans="2:11" x14ac:dyDescent="0.2">
      <c r="B4" s="9" t="s">
        <v>44</v>
      </c>
      <c r="C4" s="10">
        <v>-1.3326669998334761E-3</v>
      </c>
      <c r="D4" s="10">
        <v>-2.9798364400887012E-3</v>
      </c>
      <c r="E4" s="10">
        <v>-7.8875129628499963E-2</v>
      </c>
      <c r="F4" s="10">
        <v>2.7327177439480987E-2</v>
      </c>
      <c r="G4" s="10">
        <v>-2.8448168063021084E-3</v>
      </c>
      <c r="H4" s="10">
        <f>AVERAGE(C4:G4)</f>
        <v>-1.1741054487048652E-2</v>
      </c>
      <c r="K4" s="10">
        <v>-4.3897790219786792E-2</v>
      </c>
    </row>
    <row r="5" spans="2:11" x14ac:dyDescent="0.2">
      <c r="B5" s="9" t="s">
        <v>45</v>
      </c>
      <c r="C5" s="10">
        <v>-1.032816924870894E-3</v>
      </c>
      <c r="D5" s="10">
        <v>1.5230275138231608E-3</v>
      </c>
      <c r="E5" s="10">
        <v>-8.0308668334045152E-2</v>
      </c>
      <c r="F5" s="10">
        <v>3.0977040179685611E-2</v>
      </c>
      <c r="G5" s="10">
        <v>-7.7216456171059766E-3</v>
      </c>
      <c r="H5" s="10">
        <f t="shared" ref="H5:H14" si="0">AVERAGE(C5:G5)</f>
        <v>-1.1312612636502651E-2</v>
      </c>
      <c r="K5" s="10">
        <v>-3.5916373816189395E-2</v>
      </c>
    </row>
    <row r="6" spans="2:11" x14ac:dyDescent="0.2">
      <c r="B6" s="9" t="s">
        <v>46</v>
      </c>
      <c r="C6" s="10">
        <v>-1.6325170747961693E-3</v>
      </c>
      <c r="D6" s="10">
        <v>9.9327881336308543E-4</v>
      </c>
      <c r="E6" s="10">
        <v>-7.0365399865796374E-2</v>
      </c>
      <c r="F6" s="10">
        <v>3.2661592213626189E-2</v>
      </c>
      <c r="G6" s="10">
        <v>-1.5318244341627651E-2</v>
      </c>
      <c r="H6" s="10">
        <f t="shared" si="0"/>
        <v>-1.0732258051046184E-2</v>
      </c>
      <c r="K6" s="10">
        <v>-3.1181130502114573E-2</v>
      </c>
    </row>
    <row r="7" spans="2:11" x14ac:dyDescent="0.2">
      <c r="B7" s="9" t="s">
        <v>47</v>
      </c>
      <c r="C7" s="10">
        <v>-1.0328169248711161E-3</v>
      </c>
      <c r="D7" s="10">
        <v>-1.0462536834089264E-2</v>
      </c>
      <c r="E7" s="10">
        <v>-5.3071432928689211E-2</v>
      </c>
      <c r="F7" s="10">
        <v>3.2349638133267078E-2</v>
      </c>
      <c r="G7" s="10">
        <v>-2.1914467925471692E-2</v>
      </c>
      <c r="H7" s="10">
        <f t="shared" si="0"/>
        <v>-1.082632329597084E-2</v>
      </c>
      <c r="K7" s="10">
        <v>-3.0049437131455026E-2</v>
      </c>
    </row>
    <row r="8" spans="2:11" x14ac:dyDescent="0.2">
      <c r="B8" s="9" t="s">
        <v>48</v>
      </c>
      <c r="C8" s="10">
        <v>2.1989005497249359E-3</v>
      </c>
      <c r="D8" s="10">
        <v>-2.4004237989603494E-2</v>
      </c>
      <c r="E8" s="10">
        <v>-3.9834075520038925E-2</v>
      </c>
      <c r="F8" s="10">
        <v>3.2505615173446412E-2</v>
      </c>
      <c r="G8" s="10">
        <v>-1.969488558209298E-2</v>
      </c>
      <c r="H8" s="10">
        <f t="shared" si="0"/>
        <v>-9.7657366737128101E-3</v>
      </c>
      <c r="K8" s="10">
        <v>-2.7220203704806711E-2</v>
      </c>
    </row>
    <row r="9" spans="2:11" x14ac:dyDescent="0.2">
      <c r="B9" s="9" t="s">
        <v>49</v>
      </c>
      <c r="C9" s="10">
        <v>2.5987006496750453E-3</v>
      </c>
      <c r="D9" s="10">
        <v>-2.6090123497665596E-2</v>
      </c>
      <c r="E9" s="10">
        <v>-2.9921307875312442E-2</v>
      </c>
      <c r="F9" s="10">
        <v>3.3035937110057256E-2</v>
      </c>
      <c r="G9" s="10">
        <v>-2.635363261222945E-2</v>
      </c>
      <c r="H9" s="10">
        <f t="shared" si="0"/>
        <v>-9.3460852450950368E-3</v>
      </c>
      <c r="K9" s="10">
        <v>-1.6558460897015737E-2</v>
      </c>
    </row>
    <row r="10" spans="2:11" x14ac:dyDescent="0.2">
      <c r="B10" s="9" t="s">
        <v>50</v>
      </c>
      <c r="C10" s="10">
        <v>2.9985007496247107E-4</v>
      </c>
      <c r="D10" s="10">
        <v>-2.6321888554116879E-2</v>
      </c>
      <c r="E10" s="10">
        <v>-2.302812175928759E-2</v>
      </c>
      <c r="F10" s="10">
        <v>2.6048165710007121E-2</v>
      </c>
      <c r="G10" s="10">
        <v>-1.8100537701637998E-2</v>
      </c>
      <c r="H10" s="10">
        <f t="shared" si="0"/>
        <v>-8.2205064460145749E-3</v>
      </c>
      <c r="K10" s="10">
        <v>-7.6240395497050306E-3</v>
      </c>
    </row>
    <row r="11" spans="2:11" x14ac:dyDescent="0.2">
      <c r="B11" s="9" t="s">
        <v>51</v>
      </c>
      <c r="C11" s="10">
        <v>-3.3316674995842455E-4</v>
      </c>
      <c r="D11" s="10">
        <v>-2.2481210475780444E-2</v>
      </c>
      <c r="E11" s="10">
        <v>-1.1376807173793746E-2</v>
      </c>
      <c r="F11" s="10">
        <v>2.1992762665335563E-2</v>
      </c>
      <c r="G11" s="10">
        <v>-1.3129923721395542E-2</v>
      </c>
      <c r="H11" s="10">
        <f t="shared" si="0"/>
        <v>-5.0656690911185191E-3</v>
      </c>
      <c r="K11" s="10">
        <v>-5.8967180892247617E-3</v>
      </c>
    </row>
    <row r="12" spans="2:11" x14ac:dyDescent="0.2">
      <c r="B12" s="9" t="s">
        <v>52</v>
      </c>
      <c r="C12" s="10">
        <v>-6.6633349991573887E-5</v>
      </c>
      <c r="D12" s="10">
        <v>-1.5097837963116034E-2</v>
      </c>
      <c r="E12" s="10">
        <v>-1.061428658573782E-2</v>
      </c>
      <c r="F12" s="10">
        <v>1.9434739206388718E-2</v>
      </c>
      <c r="G12" s="10">
        <v>-9.5660872827308951E-3</v>
      </c>
      <c r="H12" s="10">
        <f t="shared" si="0"/>
        <v>-3.182021195037521E-3</v>
      </c>
      <c r="K12" s="10">
        <v>-5.4797784263505012E-3</v>
      </c>
    </row>
    <row r="13" spans="2:11" x14ac:dyDescent="0.2">
      <c r="B13" s="9" t="s">
        <v>53</v>
      </c>
      <c r="C13" s="10">
        <v>7.6628352490426543E-4</v>
      </c>
      <c r="D13" s="10">
        <v>-1.0561864715425195E-2</v>
      </c>
      <c r="E13" s="10">
        <v>-7.9607149393033927E-3</v>
      </c>
      <c r="F13" s="10">
        <v>1.5067382081357605E-2</v>
      </c>
      <c r="G13" s="10">
        <v>-7.5340752782290243E-3</v>
      </c>
      <c r="H13" s="10">
        <f t="shared" si="0"/>
        <v>-2.0445978653391484E-3</v>
      </c>
      <c r="K13" s="10">
        <v>0</v>
      </c>
    </row>
    <row r="14" spans="2:11" x14ac:dyDescent="0.2">
      <c r="B14" s="9" t="s">
        <v>54</v>
      </c>
      <c r="C14" s="10">
        <v>-2.6653339996662861E-4</v>
      </c>
      <c r="D14" s="10">
        <v>-4.3704267787966211E-3</v>
      </c>
      <c r="E14" s="10">
        <v>-4.9106325870799106E-3</v>
      </c>
      <c r="F14" s="10">
        <v>8.048415273271825E-3</v>
      </c>
      <c r="G14" s="10">
        <v>-2.9698636988868543E-3</v>
      </c>
      <c r="H14" s="10">
        <f t="shared" si="0"/>
        <v>-8.9380823829163789E-4</v>
      </c>
      <c r="K14" s="10"/>
    </row>
    <row r="15" spans="2:11" x14ac:dyDescent="0.2">
      <c r="B15" s="9" t="s">
        <v>55</v>
      </c>
      <c r="C15" s="10">
        <v>0</v>
      </c>
      <c r="D15" s="10">
        <v>0</v>
      </c>
      <c r="E15" s="10">
        <v>0</v>
      </c>
      <c r="F15" s="10">
        <v>0</v>
      </c>
      <c r="G15" s="10">
        <v>0</v>
      </c>
      <c r="H15" s="10">
        <f>AVERAGE(C15:G15)</f>
        <v>0</v>
      </c>
      <c r="K15" s="10"/>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0D431-853D-1A44-BC41-B7CFCDE01081}">
  <dimension ref="A3:W87"/>
  <sheetViews>
    <sheetView topLeftCell="A19" workbookViewId="0">
      <selection activeCell="G40" sqref="G40"/>
    </sheetView>
  </sheetViews>
  <sheetFormatPr baseColWidth="10" defaultRowHeight="16" x14ac:dyDescent="0.2"/>
  <sheetData>
    <row r="3" spans="1:23" x14ac:dyDescent="0.2">
      <c r="A3" s="5" t="s">
        <v>17</v>
      </c>
      <c r="B3" s="5" t="s">
        <v>5</v>
      </c>
      <c r="C3" s="5" t="s">
        <v>6</v>
      </c>
      <c r="D3" s="5" t="s">
        <v>7</v>
      </c>
      <c r="E3" s="5" t="s">
        <v>8</v>
      </c>
      <c r="F3" s="5"/>
      <c r="G3" s="5"/>
      <c r="H3" s="5"/>
      <c r="I3" s="5" t="s">
        <v>9</v>
      </c>
      <c r="J3" s="5" t="s">
        <v>10</v>
      </c>
      <c r="K3" s="5"/>
      <c r="L3" s="5" t="s">
        <v>11</v>
      </c>
      <c r="M3" s="5" t="s">
        <v>12</v>
      </c>
      <c r="N3" s="5" t="s">
        <v>13</v>
      </c>
      <c r="O3" s="5" t="s">
        <v>14</v>
      </c>
      <c r="P3" s="5" t="s">
        <v>15</v>
      </c>
      <c r="Q3" s="5" t="s">
        <v>16</v>
      </c>
      <c r="R3" s="5"/>
      <c r="S3" s="5" t="s">
        <v>19</v>
      </c>
      <c r="V3" s="5"/>
      <c r="W3" s="5"/>
    </row>
    <row r="4" spans="1:23" x14ac:dyDescent="0.2">
      <c r="A4" s="6">
        <v>43101</v>
      </c>
      <c r="B4">
        <v>0.18</v>
      </c>
      <c r="C4">
        <v>7.37</v>
      </c>
      <c r="D4">
        <v>9.7200000000000006</v>
      </c>
      <c r="E4">
        <v>18.850000000000001</v>
      </c>
      <c r="F4">
        <f>E4+C4</f>
        <v>26.220000000000002</v>
      </c>
      <c r="I4">
        <v>9</v>
      </c>
      <c r="J4">
        <v>4.5199999999999996</v>
      </c>
      <c r="L4">
        <v>0</v>
      </c>
      <c r="M4">
        <v>0.13</v>
      </c>
      <c r="N4">
        <v>0.6</v>
      </c>
      <c r="O4">
        <v>0.27</v>
      </c>
      <c r="P4">
        <v>1.8</v>
      </c>
      <c r="Q4">
        <v>2.0699999999999998</v>
      </c>
      <c r="S4">
        <v>54.510000000000005</v>
      </c>
      <c r="V4" s="6"/>
    </row>
    <row r="5" spans="1:23" x14ac:dyDescent="0.2">
      <c r="A5" s="6">
        <v>43132</v>
      </c>
      <c r="B5">
        <v>0.19</v>
      </c>
      <c r="C5">
        <v>6.34</v>
      </c>
      <c r="D5">
        <v>9.16</v>
      </c>
      <c r="E5">
        <v>16.86</v>
      </c>
      <c r="F5">
        <f t="shared" ref="F5:F68" si="0">E5+C5</f>
        <v>23.2</v>
      </c>
      <c r="I5">
        <v>7.6</v>
      </c>
      <c r="J5">
        <v>3.59</v>
      </c>
      <c r="L5">
        <v>0</v>
      </c>
      <c r="M5">
        <v>0.1</v>
      </c>
      <c r="N5">
        <v>0.53</v>
      </c>
      <c r="O5">
        <v>0.36</v>
      </c>
      <c r="P5">
        <v>1.67</v>
      </c>
      <c r="Q5">
        <v>2.0299999999999998</v>
      </c>
      <c r="S5">
        <v>48.43</v>
      </c>
      <c r="V5" s="6"/>
    </row>
    <row r="6" spans="1:23" x14ac:dyDescent="0.2">
      <c r="A6" s="6">
        <v>43160</v>
      </c>
      <c r="B6">
        <v>0.21</v>
      </c>
      <c r="C6">
        <v>9.66</v>
      </c>
      <c r="D6">
        <v>8.61</v>
      </c>
      <c r="E6">
        <v>15.11</v>
      </c>
      <c r="F6">
        <f t="shared" si="0"/>
        <v>24.77</v>
      </c>
      <c r="I6">
        <v>6.4</v>
      </c>
      <c r="J6">
        <v>6.25</v>
      </c>
      <c r="L6">
        <v>0</v>
      </c>
      <c r="M6">
        <v>0.1</v>
      </c>
      <c r="N6">
        <v>0.57999999999999996</v>
      </c>
      <c r="O6">
        <v>0.56999999999999995</v>
      </c>
      <c r="P6">
        <v>2.0499999999999998</v>
      </c>
      <c r="Q6">
        <v>2.62</v>
      </c>
      <c r="S6">
        <v>52.16</v>
      </c>
      <c r="V6" s="6"/>
    </row>
    <row r="7" spans="1:23" x14ac:dyDescent="0.2">
      <c r="A7" s="6">
        <v>43191</v>
      </c>
      <c r="B7">
        <v>0.21</v>
      </c>
      <c r="C7">
        <v>9.0399999999999991</v>
      </c>
      <c r="D7">
        <v>7.77</v>
      </c>
      <c r="E7">
        <v>14.33</v>
      </c>
      <c r="F7">
        <f t="shared" si="0"/>
        <v>23.369999999999997</v>
      </c>
      <c r="I7">
        <v>6.45</v>
      </c>
      <c r="J7">
        <v>6.33</v>
      </c>
      <c r="L7">
        <v>0</v>
      </c>
      <c r="M7">
        <v>0.11</v>
      </c>
      <c r="N7">
        <v>0.55000000000000004</v>
      </c>
      <c r="O7">
        <v>0.79</v>
      </c>
      <c r="P7">
        <v>1.1599999999999999</v>
      </c>
      <c r="Q7">
        <v>1.95</v>
      </c>
      <c r="S7">
        <v>48.69</v>
      </c>
      <c r="V7" s="6"/>
    </row>
    <row r="8" spans="1:23" x14ac:dyDescent="0.2">
      <c r="A8" s="6">
        <v>43221</v>
      </c>
      <c r="B8">
        <v>0.21</v>
      </c>
      <c r="C8">
        <v>9.2100000000000009</v>
      </c>
      <c r="D8">
        <v>8.6999999999999993</v>
      </c>
      <c r="E8">
        <v>14.56</v>
      </c>
      <c r="F8">
        <f t="shared" si="0"/>
        <v>23.770000000000003</v>
      </c>
      <c r="I8">
        <v>5.72</v>
      </c>
      <c r="J8">
        <v>6.48</v>
      </c>
      <c r="L8">
        <v>0</v>
      </c>
      <c r="M8">
        <v>0.14000000000000001</v>
      </c>
      <c r="N8">
        <v>0.54</v>
      </c>
      <c r="O8">
        <v>0.76</v>
      </c>
      <c r="P8">
        <v>1.22</v>
      </c>
      <c r="Q8">
        <v>1.98</v>
      </c>
      <c r="S8">
        <v>49.519999999999989</v>
      </c>
      <c r="V8" s="6"/>
    </row>
    <row r="9" spans="1:23" x14ac:dyDescent="0.2">
      <c r="A9" s="6">
        <v>43252</v>
      </c>
      <c r="B9">
        <v>0.21</v>
      </c>
      <c r="C9">
        <v>8.5</v>
      </c>
      <c r="D9">
        <v>9.0500000000000007</v>
      </c>
      <c r="E9">
        <v>15.37</v>
      </c>
      <c r="F9">
        <f t="shared" si="0"/>
        <v>23.869999999999997</v>
      </c>
      <c r="I9">
        <v>6.19</v>
      </c>
      <c r="J9">
        <v>5.66</v>
      </c>
      <c r="L9">
        <v>0</v>
      </c>
      <c r="M9">
        <v>0.13</v>
      </c>
      <c r="N9">
        <v>0.54</v>
      </c>
      <c r="O9">
        <v>0.84</v>
      </c>
      <c r="P9">
        <v>1.25</v>
      </c>
      <c r="Q9">
        <v>2.09</v>
      </c>
      <c r="S9">
        <v>49.830000000000013</v>
      </c>
      <c r="V9" s="6"/>
    </row>
    <row r="10" spans="1:23" x14ac:dyDescent="0.2">
      <c r="A10" s="6">
        <v>43282</v>
      </c>
      <c r="B10">
        <v>0.21</v>
      </c>
      <c r="C10">
        <v>8.94</v>
      </c>
      <c r="D10">
        <v>9.58</v>
      </c>
      <c r="E10">
        <v>20.260000000000002</v>
      </c>
      <c r="F10">
        <f t="shared" si="0"/>
        <v>29.200000000000003</v>
      </c>
      <c r="I10">
        <v>10.54</v>
      </c>
      <c r="J10">
        <v>5.84</v>
      </c>
      <c r="L10">
        <v>0</v>
      </c>
      <c r="M10">
        <v>0.14000000000000001</v>
      </c>
      <c r="N10">
        <v>0.52</v>
      </c>
      <c r="O10">
        <v>0.94</v>
      </c>
      <c r="P10">
        <v>1.43</v>
      </c>
      <c r="Q10">
        <v>2.37</v>
      </c>
      <c r="S10">
        <v>60.77</v>
      </c>
      <c r="V10" s="6"/>
    </row>
    <row r="11" spans="1:23" x14ac:dyDescent="0.2">
      <c r="A11" s="6">
        <v>43313</v>
      </c>
      <c r="B11">
        <v>0.2</v>
      </c>
      <c r="C11">
        <v>9.65</v>
      </c>
      <c r="D11">
        <v>10.119999999999999</v>
      </c>
      <c r="E11">
        <v>17.989999999999998</v>
      </c>
      <c r="F11">
        <f t="shared" si="0"/>
        <v>27.64</v>
      </c>
      <c r="I11">
        <v>7.74</v>
      </c>
      <c r="J11">
        <v>5.57</v>
      </c>
      <c r="L11">
        <v>0</v>
      </c>
      <c r="M11">
        <v>0.13</v>
      </c>
      <c r="N11">
        <v>0.54</v>
      </c>
      <c r="O11">
        <v>0.99</v>
      </c>
      <c r="P11">
        <v>2.35</v>
      </c>
      <c r="Q11">
        <v>3.34</v>
      </c>
      <c r="S11">
        <v>58.620000000000005</v>
      </c>
      <c r="V11" s="6"/>
    </row>
    <row r="12" spans="1:23" x14ac:dyDescent="0.2">
      <c r="A12" s="6">
        <v>43344</v>
      </c>
      <c r="B12">
        <v>0.2</v>
      </c>
      <c r="C12">
        <v>6.92</v>
      </c>
      <c r="D12">
        <v>9.25</v>
      </c>
      <c r="E12">
        <v>18.11</v>
      </c>
      <c r="F12">
        <f t="shared" si="0"/>
        <v>25.03</v>
      </c>
      <c r="I12">
        <v>8.73</v>
      </c>
      <c r="J12">
        <v>3.66</v>
      </c>
      <c r="L12">
        <v>0</v>
      </c>
      <c r="M12">
        <v>0.13</v>
      </c>
      <c r="N12">
        <v>0.52</v>
      </c>
      <c r="O12">
        <v>0.83</v>
      </c>
      <c r="P12">
        <v>1.71</v>
      </c>
      <c r="Q12">
        <v>2.54</v>
      </c>
      <c r="S12">
        <v>52.600000000000009</v>
      </c>
      <c r="V12" s="6"/>
    </row>
    <row r="13" spans="1:23" x14ac:dyDescent="0.2">
      <c r="A13" s="6">
        <v>43374</v>
      </c>
      <c r="B13">
        <v>0.21</v>
      </c>
      <c r="C13">
        <v>5.47</v>
      </c>
      <c r="D13">
        <v>10.02</v>
      </c>
      <c r="E13">
        <v>18.079999999999998</v>
      </c>
      <c r="F13">
        <f t="shared" si="0"/>
        <v>23.549999999999997</v>
      </c>
      <c r="I13">
        <v>7.97</v>
      </c>
      <c r="J13">
        <v>2.44</v>
      </c>
      <c r="L13">
        <v>0</v>
      </c>
      <c r="M13">
        <v>0.09</v>
      </c>
      <c r="N13">
        <v>0.63</v>
      </c>
      <c r="O13">
        <v>0.69</v>
      </c>
      <c r="P13">
        <v>1.5</v>
      </c>
      <c r="Q13">
        <v>2.19</v>
      </c>
      <c r="S13">
        <v>49.29</v>
      </c>
      <c r="V13" s="6"/>
    </row>
    <row r="14" spans="1:23" x14ac:dyDescent="0.2">
      <c r="A14" s="6">
        <v>43405</v>
      </c>
      <c r="B14">
        <v>0.23</v>
      </c>
      <c r="C14">
        <v>7</v>
      </c>
      <c r="D14">
        <v>9.94</v>
      </c>
      <c r="E14">
        <v>16.87</v>
      </c>
      <c r="F14">
        <f t="shared" si="0"/>
        <v>23.87</v>
      </c>
      <c r="I14">
        <v>6.84</v>
      </c>
      <c r="J14">
        <v>3.58</v>
      </c>
      <c r="L14">
        <v>0</v>
      </c>
      <c r="M14">
        <v>0.09</v>
      </c>
      <c r="N14">
        <v>0.66</v>
      </c>
      <c r="O14">
        <v>0.48</v>
      </c>
      <c r="P14">
        <v>2.0499999999999998</v>
      </c>
      <c r="Q14">
        <v>2.5299999999999998</v>
      </c>
      <c r="S14">
        <v>50.27</v>
      </c>
      <c r="V14" s="6"/>
    </row>
    <row r="15" spans="1:23" x14ac:dyDescent="0.2">
      <c r="A15" s="6">
        <v>43435</v>
      </c>
      <c r="B15">
        <v>0.25</v>
      </c>
      <c r="C15">
        <v>8.74</v>
      </c>
      <c r="D15">
        <v>9.9</v>
      </c>
      <c r="E15">
        <v>16.95</v>
      </c>
      <c r="F15">
        <f t="shared" si="0"/>
        <v>25.689999999999998</v>
      </c>
      <c r="G15">
        <f>SUM(F4:F15)</f>
        <v>300.18</v>
      </c>
      <c r="H15" s="7">
        <f t="shared" ref="H15:H26" si="1">G15/$G$27-1</f>
        <v>9.9950024987416342E-5</v>
      </c>
      <c r="I15">
        <v>6.91</v>
      </c>
      <c r="J15">
        <v>5.83</v>
      </c>
      <c r="K15">
        <f>SUM(J4:J15)</f>
        <v>59.75</v>
      </c>
      <c r="L15">
        <v>0</v>
      </c>
      <c r="M15">
        <v>0.14000000000000001</v>
      </c>
      <c r="N15">
        <v>0.69</v>
      </c>
      <c r="O15">
        <v>0.3</v>
      </c>
      <c r="P15">
        <v>1.67</v>
      </c>
      <c r="Q15">
        <v>1.97</v>
      </c>
      <c r="R15">
        <f>SUM(Q4:Q15)</f>
        <v>27.68</v>
      </c>
      <c r="S15">
        <v>53.349999999999994</v>
      </c>
      <c r="V15" s="6" t="s">
        <v>41</v>
      </c>
      <c r="W15" s="7" t="s">
        <v>42</v>
      </c>
    </row>
    <row r="16" spans="1:23" x14ac:dyDescent="0.2">
      <c r="A16" s="6">
        <v>43466</v>
      </c>
      <c r="B16">
        <v>0.28000000000000003</v>
      </c>
      <c r="C16">
        <v>11.18</v>
      </c>
      <c r="D16">
        <v>9.07</v>
      </c>
      <c r="E16">
        <v>14.61</v>
      </c>
      <c r="F16">
        <f t="shared" si="0"/>
        <v>25.79</v>
      </c>
      <c r="G16">
        <f t="shared" ref="G16:G79" si="2">SUM(F5:F16)</f>
        <v>299.75</v>
      </c>
      <c r="H16" s="7">
        <f t="shared" si="1"/>
        <v>-1.3326669998334761E-3</v>
      </c>
      <c r="I16">
        <v>5.4</v>
      </c>
      <c r="J16">
        <v>7.65</v>
      </c>
      <c r="K16">
        <f t="shared" ref="K16:K79" si="3">SUM(J5:J16)</f>
        <v>62.88</v>
      </c>
      <c r="L16">
        <v>0</v>
      </c>
      <c r="M16">
        <v>0.14000000000000001</v>
      </c>
      <c r="N16">
        <v>0.72</v>
      </c>
      <c r="O16">
        <v>0.33</v>
      </c>
      <c r="P16">
        <v>2.2000000000000002</v>
      </c>
      <c r="Q16">
        <v>2.5299999999999998</v>
      </c>
      <c r="R16">
        <f t="shared" ref="R16:R79" si="4">SUM(Q5:Q16)</f>
        <v>28.14</v>
      </c>
      <c r="S16">
        <v>54.11</v>
      </c>
      <c r="V16" s="6">
        <v>43466</v>
      </c>
      <c r="W16" s="7">
        <v>-1.3326669998334761E-3</v>
      </c>
    </row>
    <row r="17" spans="1:23" x14ac:dyDescent="0.2">
      <c r="A17" s="6">
        <v>43497</v>
      </c>
      <c r="B17">
        <v>0.25</v>
      </c>
      <c r="C17">
        <v>10.5</v>
      </c>
      <c r="D17">
        <v>9.11</v>
      </c>
      <c r="E17">
        <v>12.79</v>
      </c>
      <c r="F17">
        <f t="shared" si="0"/>
        <v>23.29</v>
      </c>
      <c r="G17">
        <f t="shared" si="2"/>
        <v>299.84000000000003</v>
      </c>
      <c r="H17" s="7">
        <f t="shared" si="1"/>
        <v>-1.032816924870894E-3</v>
      </c>
      <c r="I17">
        <v>3.56</v>
      </c>
      <c r="J17">
        <v>7.17</v>
      </c>
      <c r="K17">
        <f t="shared" si="3"/>
        <v>66.459999999999994</v>
      </c>
      <c r="L17">
        <v>0</v>
      </c>
      <c r="M17">
        <v>0.12</v>
      </c>
      <c r="N17">
        <v>0.66</v>
      </c>
      <c r="O17">
        <v>0.54</v>
      </c>
      <c r="P17">
        <v>1.88</v>
      </c>
      <c r="Q17">
        <v>2.42</v>
      </c>
      <c r="R17">
        <f t="shared" si="4"/>
        <v>28.53</v>
      </c>
      <c r="S17">
        <v>49</v>
      </c>
      <c r="V17" s="6">
        <v>43497</v>
      </c>
      <c r="W17" s="7">
        <v>-1.032816924870894E-3</v>
      </c>
    </row>
    <row r="18" spans="1:23" x14ac:dyDescent="0.2">
      <c r="A18" s="6">
        <v>43525</v>
      </c>
      <c r="B18">
        <v>0.28000000000000003</v>
      </c>
      <c r="C18">
        <v>11.64</v>
      </c>
      <c r="D18">
        <v>8.5500000000000007</v>
      </c>
      <c r="E18">
        <v>12.95</v>
      </c>
      <c r="F18">
        <f t="shared" si="0"/>
        <v>24.59</v>
      </c>
      <c r="G18">
        <f t="shared" si="2"/>
        <v>299.65999999999997</v>
      </c>
      <c r="H18" s="7">
        <f t="shared" si="1"/>
        <v>-1.6325170747961693E-3</v>
      </c>
      <c r="I18">
        <v>4.26</v>
      </c>
      <c r="J18">
        <v>7.71</v>
      </c>
      <c r="K18">
        <f t="shared" si="3"/>
        <v>67.919999999999987</v>
      </c>
      <c r="L18">
        <v>0</v>
      </c>
      <c r="M18">
        <v>0.14000000000000001</v>
      </c>
      <c r="N18">
        <v>0.71</v>
      </c>
      <c r="O18">
        <v>0.82</v>
      </c>
      <c r="P18">
        <v>2.12</v>
      </c>
      <c r="Q18">
        <v>2.94</v>
      </c>
      <c r="R18">
        <f t="shared" si="4"/>
        <v>28.850000000000005</v>
      </c>
      <c r="S18">
        <v>52.12</v>
      </c>
      <c r="V18" s="6">
        <v>43525</v>
      </c>
      <c r="W18" s="7">
        <v>-1.6325170747961693E-3</v>
      </c>
    </row>
    <row r="19" spans="1:23" x14ac:dyDescent="0.2">
      <c r="A19" s="6">
        <v>43556</v>
      </c>
      <c r="B19">
        <v>0.28000000000000003</v>
      </c>
      <c r="C19">
        <v>13.23</v>
      </c>
      <c r="D19">
        <v>7.09</v>
      </c>
      <c r="E19">
        <v>10.32</v>
      </c>
      <c r="F19">
        <f t="shared" si="0"/>
        <v>23.55</v>
      </c>
      <c r="G19">
        <f t="shared" si="2"/>
        <v>299.83999999999997</v>
      </c>
      <c r="H19" s="7">
        <f t="shared" si="1"/>
        <v>-1.0328169248711161E-3</v>
      </c>
      <c r="I19">
        <v>3.12</v>
      </c>
      <c r="J19">
        <v>9.9700000000000006</v>
      </c>
      <c r="K19">
        <f t="shared" si="3"/>
        <v>71.56</v>
      </c>
      <c r="L19">
        <v>0</v>
      </c>
      <c r="M19">
        <v>0.11</v>
      </c>
      <c r="N19">
        <v>0.69</v>
      </c>
      <c r="O19">
        <v>0.8</v>
      </c>
      <c r="P19">
        <v>1.49</v>
      </c>
      <c r="Q19">
        <v>2.29</v>
      </c>
      <c r="R19">
        <f t="shared" si="4"/>
        <v>29.19</v>
      </c>
      <c r="S19">
        <v>49.389999999999993</v>
      </c>
      <c r="V19" s="6">
        <v>43556</v>
      </c>
      <c r="W19" s="7">
        <v>-1.0328169248711161E-3</v>
      </c>
    </row>
    <row r="20" spans="1:23" x14ac:dyDescent="0.2">
      <c r="A20" s="6">
        <v>43586</v>
      </c>
      <c r="B20">
        <v>0.28999999999999998</v>
      </c>
      <c r="C20">
        <v>14.71</v>
      </c>
      <c r="D20">
        <v>6.95</v>
      </c>
      <c r="E20">
        <v>10.029999999999999</v>
      </c>
      <c r="F20">
        <f t="shared" si="0"/>
        <v>24.740000000000002</v>
      </c>
      <c r="G20">
        <f t="shared" si="2"/>
        <v>300.81</v>
      </c>
      <c r="H20" s="7">
        <f t="shared" si="1"/>
        <v>2.1989005497249359E-3</v>
      </c>
      <c r="I20">
        <v>2.93</v>
      </c>
      <c r="J20">
        <v>11.59</v>
      </c>
      <c r="K20">
        <f t="shared" si="3"/>
        <v>76.67</v>
      </c>
      <c r="L20">
        <v>0</v>
      </c>
      <c r="M20">
        <v>0.15</v>
      </c>
      <c r="N20">
        <v>0.67</v>
      </c>
      <c r="O20">
        <v>1</v>
      </c>
      <c r="P20">
        <v>1.1599999999999999</v>
      </c>
      <c r="Q20">
        <v>2.16</v>
      </c>
      <c r="R20">
        <f t="shared" si="4"/>
        <v>29.369999999999997</v>
      </c>
      <c r="S20">
        <v>51.64</v>
      </c>
      <c r="V20" s="6">
        <v>43586</v>
      </c>
      <c r="W20" s="7">
        <v>2.1989005497249359E-3</v>
      </c>
    </row>
    <row r="21" spans="1:23" x14ac:dyDescent="0.2">
      <c r="A21" s="6">
        <v>43617</v>
      </c>
      <c r="B21">
        <v>0.28000000000000003</v>
      </c>
      <c r="C21">
        <v>13.19</v>
      </c>
      <c r="D21">
        <v>7.68</v>
      </c>
      <c r="E21">
        <v>10.8</v>
      </c>
      <c r="F21">
        <f t="shared" si="0"/>
        <v>23.990000000000002</v>
      </c>
      <c r="G21">
        <f t="shared" si="2"/>
        <v>300.93</v>
      </c>
      <c r="H21" s="7">
        <f t="shared" si="1"/>
        <v>2.5987006496750453E-3</v>
      </c>
      <c r="I21">
        <v>2.98</v>
      </c>
      <c r="J21">
        <v>9.6</v>
      </c>
      <c r="K21">
        <f t="shared" si="3"/>
        <v>80.61</v>
      </c>
      <c r="L21">
        <v>0</v>
      </c>
      <c r="M21">
        <v>0.14000000000000001</v>
      </c>
      <c r="N21">
        <v>0.61</v>
      </c>
      <c r="O21">
        <v>0.99</v>
      </c>
      <c r="P21">
        <v>1.71</v>
      </c>
      <c r="Q21">
        <v>2.7</v>
      </c>
      <c r="R21">
        <f t="shared" si="4"/>
        <v>29.98</v>
      </c>
      <c r="S21">
        <v>50.680000000000007</v>
      </c>
      <c r="V21" s="6">
        <v>43617</v>
      </c>
      <c r="W21" s="7">
        <v>2.5987006496750453E-3</v>
      </c>
    </row>
    <row r="22" spans="1:23" x14ac:dyDescent="0.2">
      <c r="A22" s="6">
        <v>43647</v>
      </c>
      <c r="B22">
        <v>0.28999999999999998</v>
      </c>
      <c r="C22">
        <v>11.63</v>
      </c>
      <c r="D22">
        <v>10.84</v>
      </c>
      <c r="E22">
        <v>16.88</v>
      </c>
      <c r="F22">
        <f t="shared" si="0"/>
        <v>28.509999999999998</v>
      </c>
      <c r="G22">
        <f t="shared" si="2"/>
        <v>300.24</v>
      </c>
      <c r="H22" s="7">
        <f t="shared" si="1"/>
        <v>2.9985007496247107E-4</v>
      </c>
      <c r="I22">
        <v>6</v>
      </c>
      <c r="J22">
        <v>7.63</v>
      </c>
      <c r="K22">
        <f t="shared" si="3"/>
        <v>82.399999999999991</v>
      </c>
      <c r="L22">
        <v>0</v>
      </c>
      <c r="M22">
        <v>0.04</v>
      </c>
      <c r="N22">
        <v>0.62</v>
      </c>
      <c r="O22">
        <v>1.1299999999999999</v>
      </c>
      <c r="P22">
        <v>1.96</v>
      </c>
      <c r="Q22">
        <v>3.09</v>
      </c>
      <c r="R22">
        <f t="shared" si="4"/>
        <v>30.7</v>
      </c>
      <c r="S22">
        <v>60.11</v>
      </c>
      <c r="V22" s="6">
        <v>43647</v>
      </c>
      <c r="W22" s="7">
        <v>2.9985007496247107E-4</v>
      </c>
    </row>
    <row r="23" spans="1:23" x14ac:dyDescent="0.2">
      <c r="A23" s="6">
        <v>43678</v>
      </c>
      <c r="B23">
        <v>0.28000000000000003</v>
      </c>
      <c r="C23">
        <v>11.56</v>
      </c>
      <c r="D23">
        <v>10.61</v>
      </c>
      <c r="E23">
        <v>15.89</v>
      </c>
      <c r="F23">
        <f t="shared" si="0"/>
        <v>27.450000000000003</v>
      </c>
      <c r="G23">
        <f t="shared" si="2"/>
        <v>300.05</v>
      </c>
      <c r="H23" s="7">
        <f t="shared" si="1"/>
        <v>-3.3316674995842455E-4</v>
      </c>
      <c r="I23">
        <v>5.25</v>
      </c>
      <c r="J23">
        <v>6.95</v>
      </c>
      <c r="K23">
        <f t="shared" si="3"/>
        <v>83.779999999999987</v>
      </c>
      <c r="L23">
        <v>0</v>
      </c>
      <c r="M23">
        <v>0.03</v>
      </c>
      <c r="N23">
        <v>0.6</v>
      </c>
      <c r="O23">
        <v>1.08</v>
      </c>
      <c r="P23">
        <v>2.65</v>
      </c>
      <c r="Q23">
        <v>3.73</v>
      </c>
      <c r="R23">
        <f t="shared" si="4"/>
        <v>31.09</v>
      </c>
      <c r="S23">
        <v>58.63</v>
      </c>
      <c r="V23" s="6">
        <v>43678</v>
      </c>
      <c r="W23" s="7">
        <v>-3.3316674995842455E-4</v>
      </c>
    </row>
    <row r="24" spans="1:23" x14ac:dyDescent="0.2">
      <c r="A24" s="6">
        <v>43709</v>
      </c>
      <c r="B24">
        <v>0.28000000000000003</v>
      </c>
      <c r="C24">
        <v>9.57</v>
      </c>
      <c r="D24">
        <v>10.55</v>
      </c>
      <c r="E24">
        <v>15.54</v>
      </c>
      <c r="F24">
        <f t="shared" si="0"/>
        <v>25.11</v>
      </c>
      <c r="G24">
        <f t="shared" si="2"/>
        <v>300.13000000000005</v>
      </c>
      <c r="H24" s="7">
        <f t="shared" si="1"/>
        <v>-6.6633349991573887E-5</v>
      </c>
      <c r="I24">
        <v>4.96</v>
      </c>
      <c r="J24">
        <v>5.68</v>
      </c>
      <c r="K24">
        <f t="shared" si="3"/>
        <v>85.799999999999983</v>
      </c>
      <c r="L24">
        <v>0</v>
      </c>
      <c r="M24">
        <v>0.03</v>
      </c>
      <c r="N24">
        <v>0.64</v>
      </c>
      <c r="O24">
        <v>0.99</v>
      </c>
      <c r="P24">
        <v>1.98</v>
      </c>
      <c r="Q24">
        <v>2.97</v>
      </c>
      <c r="R24">
        <f t="shared" si="4"/>
        <v>31.519999999999996</v>
      </c>
      <c r="S24">
        <v>53.19</v>
      </c>
      <c r="V24" s="6">
        <v>43709</v>
      </c>
      <c r="W24" s="7">
        <v>-6.6633349991573887E-5</v>
      </c>
    </row>
    <row r="25" spans="1:23" x14ac:dyDescent="0.2">
      <c r="A25" s="6">
        <v>43739</v>
      </c>
      <c r="B25">
        <v>0.28000000000000003</v>
      </c>
      <c r="C25">
        <v>8.2100000000000009</v>
      </c>
      <c r="D25">
        <v>10.77</v>
      </c>
      <c r="E25">
        <v>15.59</v>
      </c>
      <c r="F25">
        <f t="shared" si="0"/>
        <v>23.8</v>
      </c>
      <c r="G25">
        <f t="shared" si="2"/>
        <v>300.38000000000005</v>
      </c>
      <c r="H25" s="7">
        <f t="shared" si="1"/>
        <v>7.6628352490426543E-4</v>
      </c>
      <c r="I25">
        <v>4.79</v>
      </c>
      <c r="J25">
        <v>5.1100000000000003</v>
      </c>
      <c r="K25">
        <f t="shared" si="3"/>
        <v>88.470000000000013</v>
      </c>
      <c r="L25">
        <v>0</v>
      </c>
      <c r="M25">
        <v>0.03</v>
      </c>
      <c r="N25">
        <v>0.72</v>
      </c>
      <c r="O25">
        <v>0.84</v>
      </c>
      <c r="P25">
        <v>1.26</v>
      </c>
      <c r="Q25">
        <v>2.1</v>
      </c>
      <c r="R25">
        <f t="shared" si="4"/>
        <v>31.43</v>
      </c>
      <c r="S25">
        <v>49.699999999999996</v>
      </c>
      <c r="V25" s="6">
        <v>43739</v>
      </c>
      <c r="W25" s="7">
        <v>7.6628352490426543E-4</v>
      </c>
    </row>
    <row r="26" spans="1:23" x14ac:dyDescent="0.2">
      <c r="A26" s="6">
        <v>43770</v>
      </c>
      <c r="B26">
        <v>0.3</v>
      </c>
      <c r="C26">
        <v>7.55</v>
      </c>
      <c r="D26">
        <v>10.55</v>
      </c>
      <c r="E26">
        <v>16.010000000000002</v>
      </c>
      <c r="F26">
        <f t="shared" si="0"/>
        <v>23.560000000000002</v>
      </c>
      <c r="G26">
        <f t="shared" si="2"/>
        <v>300.07000000000005</v>
      </c>
      <c r="H26" s="7">
        <f t="shared" si="1"/>
        <v>-2.6653339996662861E-4</v>
      </c>
      <c r="I26">
        <v>5.43</v>
      </c>
      <c r="J26">
        <v>4.49</v>
      </c>
      <c r="K26">
        <f t="shared" si="3"/>
        <v>89.38</v>
      </c>
      <c r="L26">
        <v>0</v>
      </c>
      <c r="M26">
        <v>0.03</v>
      </c>
      <c r="N26">
        <v>0.78</v>
      </c>
      <c r="O26">
        <v>0.64</v>
      </c>
      <c r="P26">
        <v>1.34</v>
      </c>
      <c r="Q26">
        <v>1.98</v>
      </c>
      <c r="R26">
        <f t="shared" si="4"/>
        <v>30.88</v>
      </c>
      <c r="S26">
        <v>49.1</v>
      </c>
      <c r="V26" s="6">
        <v>43770</v>
      </c>
      <c r="W26" s="7">
        <v>-2.6653339996662861E-4</v>
      </c>
    </row>
    <row r="27" spans="1:23" x14ac:dyDescent="0.2">
      <c r="A27" s="6">
        <v>43800</v>
      </c>
      <c r="B27">
        <v>0.31</v>
      </c>
      <c r="C27">
        <v>8.4700000000000006</v>
      </c>
      <c r="D27">
        <v>11.08</v>
      </c>
      <c r="E27">
        <v>17.3</v>
      </c>
      <c r="F27">
        <f t="shared" si="0"/>
        <v>25.770000000000003</v>
      </c>
      <c r="G27">
        <f t="shared" si="2"/>
        <v>300.15000000000003</v>
      </c>
      <c r="H27" s="7">
        <f>G27/$G$27-1</f>
        <v>0</v>
      </c>
      <c r="I27">
        <v>6.19</v>
      </c>
      <c r="J27">
        <v>5.07</v>
      </c>
      <c r="K27">
        <f t="shared" si="3"/>
        <v>88.62</v>
      </c>
      <c r="L27">
        <v>0</v>
      </c>
      <c r="M27">
        <v>0.03</v>
      </c>
      <c r="N27">
        <v>0.82</v>
      </c>
      <c r="O27">
        <v>0.4</v>
      </c>
      <c r="P27">
        <v>1.87</v>
      </c>
      <c r="Q27">
        <v>2.27</v>
      </c>
      <c r="R27">
        <f t="shared" si="4"/>
        <v>31.18</v>
      </c>
      <c r="S27">
        <v>53.809999999999995</v>
      </c>
      <c r="V27" s="6">
        <v>43800</v>
      </c>
      <c r="W27" s="7">
        <v>0</v>
      </c>
    </row>
    <row r="28" spans="1:23" x14ac:dyDescent="0.2">
      <c r="A28" s="6">
        <v>43831</v>
      </c>
      <c r="B28">
        <v>0.34</v>
      </c>
      <c r="C28">
        <v>9.57</v>
      </c>
      <c r="D28">
        <v>9.82</v>
      </c>
      <c r="E28">
        <v>17.2</v>
      </c>
      <c r="F28">
        <f t="shared" si="0"/>
        <v>26.77</v>
      </c>
      <c r="G28">
        <f t="shared" si="2"/>
        <v>301.13</v>
      </c>
      <c r="H28" s="7">
        <f t="shared" ref="H28:H38" si="5">G28/$G$39-1</f>
        <v>-2.9798364400887012E-3</v>
      </c>
      <c r="I28">
        <v>7.35</v>
      </c>
      <c r="J28">
        <v>5.47</v>
      </c>
      <c r="K28">
        <f t="shared" si="3"/>
        <v>86.44</v>
      </c>
      <c r="L28">
        <v>0</v>
      </c>
      <c r="M28">
        <v>0.03</v>
      </c>
      <c r="N28">
        <v>0.84</v>
      </c>
      <c r="O28">
        <v>0.53</v>
      </c>
      <c r="P28">
        <v>2.39</v>
      </c>
      <c r="Q28">
        <v>2.92</v>
      </c>
      <c r="R28">
        <f t="shared" si="4"/>
        <v>31.57</v>
      </c>
      <c r="S28">
        <v>56.460000000000008</v>
      </c>
      <c r="V28" s="6">
        <v>43831</v>
      </c>
      <c r="W28" s="7">
        <v>-2.9798364400887012E-3</v>
      </c>
    </row>
    <row r="29" spans="1:23" x14ac:dyDescent="0.2">
      <c r="A29" s="6">
        <v>43862</v>
      </c>
      <c r="B29">
        <v>0.32</v>
      </c>
      <c r="C29">
        <v>11.05</v>
      </c>
      <c r="D29">
        <v>8.82</v>
      </c>
      <c r="E29">
        <v>13.6</v>
      </c>
      <c r="F29">
        <f t="shared" si="0"/>
        <v>24.65</v>
      </c>
      <c r="G29">
        <f t="shared" si="2"/>
        <v>302.49</v>
      </c>
      <c r="H29" s="7">
        <f t="shared" si="5"/>
        <v>1.5230275138231608E-3</v>
      </c>
      <c r="I29">
        <v>4.75</v>
      </c>
      <c r="J29">
        <v>7.15</v>
      </c>
      <c r="K29">
        <f t="shared" si="3"/>
        <v>86.420000000000016</v>
      </c>
      <c r="L29">
        <v>0</v>
      </c>
      <c r="M29">
        <v>0.03</v>
      </c>
      <c r="N29">
        <v>0.77</v>
      </c>
      <c r="O29">
        <v>0.56999999999999995</v>
      </c>
      <c r="P29">
        <v>2.2400000000000002</v>
      </c>
      <c r="Q29">
        <v>2.81</v>
      </c>
      <c r="R29">
        <f t="shared" si="4"/>
        <v>31.959999999999997</v>
      </c>
      <c r="S29">
        <v>52.110000000000007</v>
      </c>
      <c r="V29" s="6">
        <v>43862</v>
      </c>
      <c r="W29" s="7">
        <v>1.5230275138231608E-3</v>
      </c>
    </row>
    <row r="30" spans="1:23" x14ac:dyDescent="0.2">
      <c r="A30" s="6">
        <v>43891</v>
      </c>
      <c r="B30">
        <v>0.36</v>
      </c>
      <c r="C30">
        <v>13.79</v>
      </c>
      <c r="D30">
        <v>8.1999999999999993</v>
      </c>
      <c r="E30">
        <v>10.64</v>
      </c>
      <c r="F30">
        <f t="shared" si="0"/>
        <v>24.43</v>
      </c>
      <c r="G30">
        <f t="shared" si="2"/>
        <v>302.33000000000004</v>
      </c>
      <c r="H30" s="7">
        <f t="shared" si="5"/>
        <v>9.9327881336308543E-4</v>
      </c>
      <c r="I30">
        <v>2.41</v>
      </c>
      <c r="J30">
        <v>9.6</v>
      </c>
      <c r="K30">
        <f t="shared" si="3"/>
        <v>88.31</v>
      </c>
      <c r="L30">
        <v>0</v>
      </c>
      <c r="M30">
        <v>0.03</v>
      </c>
      <c r="N30">
        <v>0.84</v>
      </c>
      <c r="O30">
        <v>0.84</v>
      </c>
      <c r="P30">
        <v>2.15</v>
      </c>
      <c r="Q30">
        <v>2.99</v>
      </c>
      <c r="R30">
        <f t="shared" si="4"/>
        <v>32.01</v>
      </c>
      <c r="S30">
        <v>51.85</v>
      </c>
      <c r="V30" s="6">
        <v>43891</v>
      </c>
      <c r="W30" s="7">
        <v>9.9327881336308543E-4</v>
      </c>
    </row>
    <row r="31" spans="1:23" x14ac:dyDescent="0.2">
      <c r="A31" s="6">
        <v>43922</v>
      </c>
      <c r="B31">
        <v>0.35</v>
      </c>
      <c r="C31">
        <v>13.25</v>
      </c>
      <c r="D31">
        <v>5.34</v>
      </c>
      <c r="E31">
        <v>6.84</v>
      </c>
      <c r="F31">
        <f t="shared" si="0"/>
        <v>20.09</v>
      </c>
      <c r="G31">
        <f t="shared" si="2"/>
        <v>298.87</v>
      </c>
      <c r="H31" s="7">
        <f t="shared" si="5"/>
        <v>-1.0462536834089264E-2</v>
      </c>
      <c r="I31">
        <v>1.47</v>
      </c>
      <c r="J31">
        <v>9.11</v>
      </c>
      <c r="K31">
        <f t="shared" si="3"/>
        <v>87.449999999999989</v>
      </c>
      <c r="L31">
        <v>0</v>
      </c>
      <c r="M31">
        <v>0.03</v>
      </c>
      <c r="N31">
        <v>0.79</v>
      </c>
      <c r="O31">
        <v>1.01</v>
      </c>
      <c r="P31">
        <v>1.99</v>
      </c>
      <c r="Q31">
        <v>3</v>
      </c>
      <c r="R31">
        <f t="shared" si="4"/>
        <v>32.72</v>
      </c>
      <c r="S31">
        <v>43.18</v>
      </c>
      <c r="V31" s="6">
        <v>43922</v>
      </c>
      <c r="W31" s="7">
        <v>-1.0462536834089264E-2</v>
      </c>
    </row>
    <row r="32" spans="1:23" x14ac:dyDescent="0.2">
      <c r="A32" s="6">
        <v>43952</v>
      </c>
      <c r="B32">
        <v>0.36</v>
      </c>
      <c r="C32">
        <v>12.81</v>
      </c>
      <c r="D32">
        <v>6.16</v>
      </c>
      <c r="E32">
        <v>7.84</v>
      </c>
      <c r="F32">
        <f t="shared" si="0"/>
        <v>20.65</v>
      </c>
      <c r="G32">
        <f t="shared" si="2"/>
        <v>294.78000000000003</v>
      </c>
      <c r="H32" s="7">
        <f t="shared" si="5"/>
        <v>-2.4004237989603494E-2</v>
      </c>
      <c r="I32">
        <v>1.65</v>
      </c>
      <c r="J32">
        <v>8.99</v>
      </c>
      <c r="K32">
        <f t="shared" si="3"/>
        <v>84.85</v>
      </c>
      <c r="L32">
        <v>0</v>
      </c>
      <c r="M32">
        <v>0.03</v>
      </c>
      <c r="N32">
        <v>0.78</v>
      </c>
      <c r="O32">
        <v>1.1499999999999999</v>
      </c>
      <c r="P32">
        <v>1.53</v>
      </c>
      <c r="Q32">
        <v>2.68</v>
      </c>
      <c r="R32">
        <f t="shared" si="4"/>
        <v>33.239999999999995</v>
      </c>
      <c r="S32">
        <v>43.98</v>
      </c>
      <c r="V32" s="6">
        <v>43952</v>
      </c>
      <c r="W32" s="7">
        <v>-2.4004237989603494E-2</v>
      </c>
    </row>
    <row r="33" spans="1:23" x14ac:dyDescent="0.2">
      <c r="A33" s="6">
        <v>43983</v>
      </c>
      <c r="B33">
        <v>0.34</v>
      </c>
      <c r="C33">
        <v>10.220000000000001</v>
      </c>
      <c r="D33">
        <v>9.58</v>
      </c>
      <c r="E33">
        <v>13.14</v>
      </c>
      <c r="F33">
        <f t="shared" si="0"/>
        <v>23.36</v>
      </c>
      <c r="G33">
        <f t="shared" si="2"/>
        <v>294.15000000000003</v>
      </c>
      <c r="H33" s="7">
        <f t="shared" si="5"/>
        <v>-2.6090123497665596E-2</v>
      </c>
      <c r="I33">
        <v>3.53</v>
      </c>
      <c r="J33">
        <v>6.7</v>
      </c>
      <c r="K33">
        <f t="shared" si="3"/>
        <v>81.949999999999989</v>
      </c>
      <c r="L33">
        <v>0</v>
      </c>
      <c r="M33">
        <v>0.03</v>
      </c>
      <c r="N33">
        <v>0.73</v>
      </c>
      <c r="O33">
        <v>1.18</v>
      </c>
      <c r="P33">
        <v>1.27</v>
      </c>
      <c r="Q33">
        <v>2.4500000000000002</v>
      </c>
      <c r="R33">
        <f t="shared" si="4"/>
        <v>32.99</v>
      </c>
      <c r="S33">
        <v>49.170000000000009</v>
      </c>
      <c r="V33" s="6">
        <v>43983</v>
      </c>
      <c r="W33" s="7">
        <v>-2.6090123497665596E-2</v>
      </c>
    </row>
    <row r="34" spans="1:23" x14ac:dyDescent="0.2">
      <c r="A34" s="6">
        <v>44013</v>
      </c>
      <c r="B34">
        <v>0.36</v>
      </c>
      <c r="C34">
        <v>11.87</v>
      </c>
      <c r="D34">
        <v>10.06</v>
      </c>
      <c r="E34">
        <v>16.57</v>
      </c>
      <c r="F34">
        <f t="shared" si="0"/>
        <v>28.439999999999998</v>
      </c>
      <c r="G34">
        <f t="shared" si="2"/>
        <v>294.08000000000004</v>
      </c>
      <c r="H34" s="7">
        <f t="shared" si="5"/>
        <v>-2.6321888554116879E-2</v>
      </c>
      <c r="I34">
        <v>6.48</v>
      </c>
      <c r="J34">
        <v>6.89</v>
      </c>
      <c r="K34">
        <f t="shared" si="3"/>
        <v>81.209999999999994</v>
      </c>
      <c r="L34">
        <v>0</v>
      </c>
      <c r="M34">
        <v>0.03</v>
      </c>
      <c r="N34">
        <v>0.68</v>
      </c>
      <c r="O34">
        <v>1.3</v>
      </c>
      <c r="P34">
        <v>2.64</v>
      </c>
      <c r="Q34">
        <v>3.94</v>
      </c>
      <c r="R34">
        <f t="shared" si="4"/>
        <v>33.840000000000003</v>
      </c>
      <c r="S34">
        <v>60.82</v>
      </c>
      <c r="V34" s="6">
        <v>44013</v>
      </c>
      <c r="W34" s="7">
        <v>-2.6321888554116879E-2</v>
      </c>
    </row>
    <row r="35" spans="1:23" x14ac:dyDescent="0.2">
      <c r="A35" s="6">
        <v>44044</v>
      </c>
      <c r="B35">
        <v>0.36</v>
      </c>
      <c r="C35">
        <v>11.45</v>
      </c>
      <c r="D35">
        <v>9.86</v>
      </c>
      <c r="E35">
        <v>17.16</v>
      </c>
      <c r="F35">
        <f t="shared" si="0"/>
        <v>28.61</v>
      </c>
      <c r="G35">
        <f t="shared" si="2"/>
        <v>295.24</v>
      </c>
      <c r="H35" s="7">
        <f t="shared" si="5"/>
        <v>-2.2481210475780444E-2</v>
      </c>
      <c r="I35">
        <v>7.27</v>
      </c>
      <c r="J35">
        <v>6.68</v>
      </c>
      <c r="K35">
        <f t="shared" si="3"/>
        <v>80.94</v>
      </c>
      <c r="L35">
        <v>0</v>
      </c>
      <c r="M35">
        <v>0.03</v>
      </c>
      <c r="N35">
        <v>0.69</v>
      </c>
      <c r="O35">
        <v>1.28</v>
      </c>
      <c r="P35">
        <v>2.44</v>
      </c>
      <c r="Q35">
        <v>3.72</v>
      </c>
      <c r="R35">
        <f t="shared" si="4"/>
        <v>33.83</v>
      </c>
      <c r="S35">
        <v>60.939999999999991</v>
      </c>
      <c r="V35" s="6">
        <v>44044</v>
      </c>
      <c r="W35" s="7">
        <v>-2.2481210475780444E-2</v>
      </c>
    </row>
    <row r="36" spans="1:23" x14ac:dyDescent="0.2">
      <c r="A36" s="6">
        <v>44075</v>
      </c>
      <c r="B36">
        <v>0.36</v>
      </c>
      <c r="C36">
        <v>9.81</v>
      </c>
      <c r="D36">
        <v>9.48</v>
      </c>
      <c r="E36">
        <v>17.53</v>
      </c>
      <c r="F36">
        <f t="shared" si="0"/>
        <v>27.340000000000003</v>
      </c>
      <c r="G36">
        <f t="shared" si="2"/>
        <v>297.47000000000003</v>
      </c>
      <c r="H36" s="7">
        <f t="shared" si="5"/>
        <v>-1.5097837963116034E-2</v>
      </c>
      <c r="I36">
        <v>8.02</v>
      </c>
      <c r="J36">
        <v>5.56</v>
      </c>
      <c r="K36">
        <f t="shared" si="3"/>
        <v>80.819999999999993</v>
      </c>
      <c r="L36">
        <v>0</v>
      </c>
      <c r="M36">
        <v>0.03</v>
      </c>
      <c r="N36">
        <v>0.7</v>
      </c>
      <c r="O36">
        <v>1.1000000000000001</v>
      </c>
      <c r="P36">
        <v>2.09</v>
      </c>
      <c r="Q36">
        <v>3.19</v>
      </c>
      <c r="R36">
        <f t="shared" si="4"/>
        <v>34.049999999999997</v>
      </c>
      <c r="S36">
        <v>57.870000000000005</v>
      </c>
      <c r="V36" s="6">
        <v>44075</v>
      </c>
      <c r="W36" s="7">
        <v>-1.5097837963116034E-2</v>
      </c>
    </row>
    <row r="37" spans="1:23" x14ac:dyDescent="0.2">
      <c r="A37" s="6">
        <v>44105</v>
      </c>
      <c r="B37">
        <v>0.38</v>
      </c>
      <c r="C37">
        <v>7.69</v>
      </c>
      <c r="D37">
        <v>9.31</v>
      </c>
      <c r="E37">
        <v>17.48</v>
      </c>
      <c r="F37">
        <f t="shared" si="0"/>
        <v>25.17</v>
      </c>
      <c r="G37">
        <f t="shared" si="2"/>
        <v>298.84000000000009</v>
      </c>
      <c r="H37" s="7">
        <f t="shared" si="5"/>
        <v>-1.0561864715425195E-2</v>
      </c>
      <c r="I37">
        <v>8.14</v>
      </c>
      <c r="J37">
        <v>4.46</v>
      </c>
      <c r="K37">
        <f t="shared" si="3"/>
        <v>80.17</v>
      </c>
      <c r="L37">
        <v>0</v>
      </c>
      <c r="M37">
        <v>0.03</v>
      </c>
      <c r="N37">
        <v>0.77</v>
      </c>
      <c r="O37">
        <v>0.96</v>
      </c>
      <c r="P37">
        <v>1.1200000000000001</v>
      </c>
      <c r="Q37">
        <v>2.08</v>
      </c>
      <c r="R37">
        <f t="shared" si="4"/>
        <v>34.03</v>
      </c>
      <c r="S37">
        <v>52.42</v>
      </c>
      <c r="V37" s="6">
        <v>44105</v>
      </c>
      <c r="W37" s="7">
        <v>-1.0561864715425195E-2</v>
      </c>
    </row>
    <row r="38" spans="1:23" x14ac:dyDescent="0.2">
      <c r="A38" s="6">
        <v>44136</v>
      </c>
      <c r="B38">
        <v>0.39</v>
      </c>
      <c r="C38">
        <v>7.59</v>
      </c>
      <c r="D38">
        <v>9.6199999999999992</v>
      </c>
      <c r="E38">
        <v>17.84</v>
      </c>
      <c r="F38">
        <f t="shared" si="0"/>
        <v>25.43</v>
      </c>
      <c r="G38">
        <f t="shared" si="2"/>
        <v>300.71000000000004</v>
      </c>
      <c r="H38" s="7">
        <f t="shared" si="5"/>
        <v>-4.3704267787966211E-3</v>
      </c>
      <c r="I38">
        <v>8.19</v>
      </c>
      <c r="J38">
        <v>3.3</v>
      </c>
      <c r="K38">
        <f t="shared" si="3"/>
        <v>78.97999999999999</v>
      </c>
      <c r="L38">
        <v>0</v>
      </c>
      <c r="M38">
        <v>0.03</v>
      </c>
      <c r="N38">
        <v>0.84</v>
      </c>
      <c r="O38">
        <v>0.74</v>
      </c>
      <c r="P38">
        <v>2.3199999999999998</v>
      </c>
      <c r="Q38">
        <v>3.06</v>
      </c>
      <c r="R38">
        <f t="shared" si="4"/>
        <v>35.110000000000007</v>
      </c>
      <c r="S38">
        <v>53.92</v>
      </c>
      <c r="V38" s="6">
        <v>44136</v>
      </c>
      <c r="W38" s="7">
        <v>-4.3704267787966211E-3</v>
      </c>
    </row>
    <row r="39" spans="1:23" x14ac:dyDescent="0.2">
      <c r="A39" s="6">
        <v>44166</v>
      </c>
      <c r="B39">
        <v>0.42</v>
      </c>
      <c r="C39">
        <v>8.23</v>
      </c>
      <c r="D39">
        <v>10.02</v>
      </c>
      <c r="E39">
        <v>18.86</v>
      </c>
      <c r="F39">
        <f t="shared" si="0"/>
        <v>27.09</v>
      </c>
      <c r="G39">
        <f t="shared" si="2"/>
        <v>302.02999999999997</v>
      </c>
      <c r="H39" s="7">
        <f>G39/$G$39-1</f>
        <v>0</v>
      </c>
      <c r="I39">
        <v>8.81</v>
      </c>
      <c r="J39">
        <v>3.94</v>
      </c>
      <c r="K39">
        <f t="shared" si="3"/>
        <v>77.849999999999994</v>
      </c>
      <c r="L39">
        <v>0</v>
      </c>
      <c r="M39">
        <v>0.03</v>
      </c>
      <c r="N39">
        <v>0.88</v>
      </c>
      <c r="O39">
        <v>0.56000000000000005</v>
      </c>
      <c r="P39">
        <v>2.4300000000000002</v>
      </c>
      <c r="Q39">
        <v>2.99</v>
      </c>
      <c r="R39">
        <f t="shared" si="4"/>
        <v>35.830000000000005</v>
      </c>
      <c r="S39">
        <v>57.170000000000009</v>
      </c>
      <c r="V39" s="6">
        <v>44166</v>
      </c>
      <c r="W39" s="7">
        <v>0</v>
      </c>
    </row>
    <row r="40" spans="1:23" x14ac:dyDescent="0.2">
      <c r="A40" s="6">
        <v>44197</v>
      </c>
      <c r="B40">
        <v>0.44</v>
      </c>
      <c r="C40">
        <v>9.07</v>
      </c>
      <c r="D40">
        <v>9.4</v>
      </c>
      <c r="E40">
        <v>17.670000000000002</v>
      </c>
      <c r="F40">
        <f t="shared" si="0"/>
        <v>26.740000000000002</v>
      </c>
      <c r="G40">
        <f t="shared" si="2"/>
        <v>302</v>
      </c>
      <c r="H40" s="7">
        <f t="shared" ref="H40:H50" si="6">G40/$G$51-1</f>
        <v>-7.8875129628499963E-2</v>
      </c>
      <c r="I40">
        <v>8.24</v>
      </c>
      <c r="J40">
        <v>4.29</v>
      </c>
      <c r="K40">
        <f t="shared" si="3"/>
        <v>76.67</v>
      </c>
      <c r="L40">
        <v>0</v>
      </c>
      <c r="M40">
        <v>0.03</v>
      </c>
      <c r="N40">
        <v>0.92</v>
      </c>
      <c r="O40">
        <v>0.54</v>
      </c>
      <c r="P40">
        <v>2.88</v>
      </c>
      <c r="Q40">
        <v>3.42</v>
      </c>
      <c r="R40">
        <f t="shared" si="4"/>
        <v>36.33</v>
      </c>
      <c r="S40">
        <v>56.900000000000006</v>
      </c>
      <c r="V40" s="6">
        <v>44197</v>
      </c>
      <c r="W40" s="7">
        <v>-7.8875129628499963E-2</v>
      </c>
    </row>
    <row r="41" spans="1:23" x14ac:dyDescent="0.2">
      <c r="A41" s="6">
        <v>44228</v>
      </c>
      <c r="B41">
        <v>0.44</v>
      </c>
      <c r="C41">
        <v>8.61</v>
      </c>
      <c r="D41">
        <v>8.98</v>
      </c>
      <c r="E41">
        <v>15.57</v>
      </c>
      <c r="F41">
        <f t="shared" si="0"/>
        <v>24.18</v>
      </c>
      <c r="G41">
        <f t="shared" si="2"/>
        <v>301.52999999999997</v>
      </c>
      <c r="H41" s="7">
        <f t="shared" si="6"/>
        <v>-8.0308668334045152E-2</v>
      </c>
      <c r="I41">
        <v>6.56</v>
      </c>
      <c r="J41">
        <v>3.99</v>
      </c>
      <c r="K41">
        <f t="shared" si="3"/>
        <v>73.510000000000005</v>
      </c>
      <c r="L41">
        <v>0</v>
      </c>
      <c r="M41">
        <v>0.03</v>
      </c>
      <c r="N41">
        <v>0.82</v>
      </c>
      <c r="O41">
        <v>0.86</v>
      </c>
      <c r="P41">
        <v>2.5</v>
      </c>
      <c r="Q41">
        <v>3.36</v>
      </c>
      <c r="R41">
        <f t="shared" si="4"/>
        <v>36.880000000000003</v>
      </c>
      <c r="S41">
        <v>51.720000000000006</v>
      </c>
      <c r="V41" s="6">
        <v>44228</v>
      </c>
      <c r="W41" s="7">
        <v>-8.0308668334045152E-2</v>
      </c>
    </row>
    <row r="42" spans="1:23" x14ac:dyDescent="0.2">
      <c r="A42" s="6">
        <v>44256</v>
      </c>
      <c r="B42">
        <v>0.49</v>
      </c>
      <c r="C42">
        <v>11.04</v>
      </c>
      <c r="D42">
        <v>8.56</v>
      </c>
      <c r="E42">
        <v>16.649999999999999</v>
      </c>
      <c r="F42">
        <f t="shared" si="0"/>
        <v>27.689999999999998</v>
      </c>
      <c r="G42">
        <f t="shared" si="2"/>
        <v>304.79000000000002</v>
      </c>
      <c r="H42" s="7">
        <f t="shared" si="6"/>
        <v>-7.0365399865796374E-2</v>
      </c>
      <c r="I42">
        <v>8.06</v>
      </c>
      <c r="J42">
        <v>6.18</v>
      </c>
      <c r="K42">
        <f t="shared" si="3"/>
        <v>70.09</v>
      </c>
      <c r="L42">
        <v>0</v>
      </c>
      <c r="M42">
        <v>0.03</v>
      </c>
      <c r="N42">
        <v>0.92</v>
      </c>
      <c r="O42">
        <v>0.96</v>
      </c>
      <c r="P42">
        <v>2.4900000000000002</v>
      </c>
      <c r="Q42">
        <v>3.45</v>
      </c>
      <c r="R42">
        <f t="shared" si="4"/>
        <v>37.340000000000003</v>
      </c>
      <c r="S42">
        <v>58.830000000000005</v>
      </c>
      <c r="V42" s="6">
        <v>44256</v>
      </c>
      <c r="W42" s="7">
        <v>-7.0365399865796374E-2</v>
      </c>
    </row>
    <row r="43" spans="1:23" x14ac:dyDescent="0.2">
      <c r="A43" s="6">
        <v>44287</v>
      </c>
      <c r="B43">
        <v>0.48</v>
      </c>
      <c r="C43">
        <v>12.79</v>
      </c>
      <c r="D43">
        <v>7.36</v>
      </c>
      <c r="E43">
        <v>12.97</v>
      </c>
      <c r="F43">
        <f t="shared" si="0"/>
        <v>25.759999999999998</v>
      </c>
      <c r="G43">
        <f t="shared" si="2"/>
        <v>310.45999999999998</v>
      </c>
      <c r="H43" s="7">
        <f t="shared" si="6"/>
        <v>-5.3071432928689211E-2</v>
      </c>
      <c r="I43">
        <v>5.58</v>
      </c>
      <c r="J43">
        <v>8.0399999999999991</v>
      </c>
      <c r="K43">
        <f t="shared" si="3"/>
        <v>69.02</v>
      </c>
      <c r="L43">
        <v>0</v>
      </c>
      <c r="M43">
        <v>0.03</v>
      </c>
      <c r="N43">
        <v>0.86</v>
      </c>
      <c r="O43">
        <v>1.08</v>
      </c>
      <c r="P43">
        <v>2.33</v>
      </c>
      <c r="Q43">
        <v>3.41</v>
      </c>
      <c r="R43">
        <f t="shared" si="4"/>
        <v>37.75</v>
      </c>
      <c r="S43">
        <v>54.929999999999993</v>
      </c>
      <c r="V43" s="6">
        <v>44287</v>
      </c>
      <c r="W43" s="7">
        <v>-5.3071432928689211E-2</v>
      </c>
    </row>
    <row r="44" spans="1:23" x14ac:dyDescent="0.2">
      <c r="A44" s="6">
        <v>44317</v>
      </c>
      <c r="B44">
        <v>0.51</v>
      </c>
      <c r="C44">
        <v>10.69</v>
      </c>
      <c r="D44">
        <v>7.39</v>
      </c>
      <c r="E44">
        <v>14.3</v>
      </c>
      <c r="F44">
        <f t="shared" si="0"/>
        <v>24.990000000000002</v>
      </c>
      <c r="G44">
        <f t="shared" si="2"/>
        <v>314.80000000000007</v>
      </c>
      <c r="H44" s="7">
        <f t="shared" si="6"/>
        <v>-3.9834075520038925E-2</v>
      </c>
      <c r="I44">
        <v>6.88</v>
      </c>
      <c r="J44">
        <v>5.79</v>
      </c>
      <c r="K44">
        <f t="shared" si="3"/>
        <v>65.819999999999993</v>
      </c>
      <c r="L44">
        <v>0</v>
      </c>
      <c r="M44">
        <v>0.03</v>
      </c>
      <c r="N44">
        <v>0.84</v>
      </c>
      <c r="O44">
        <v>1.47</v>
      </c>
      <c r="P44">
        <v>2.08</v>
      </c>
      <c r="Q44">
        <v>3.55</v>
      </c>
      <c r="R44">
        <f t="shared" si="4"/>
        <v>38.619999999999997</v>
      </c>
      <c r="S44">
        <v>53.53</v>
      </c>
      <c r="V44" s="6">
        <v>44317</v>
      </c>
      <c r="W44" s="7">
        <v>-3.9834075520038925E-2</v>
      </c>
    </row>
    <row r="45" spans="1:23" x14ac:dyDescent="0.2">
      <c r="A45" s="6">
        <v>44348</v>
      </c>
      <c r="B45">
        <v>0.5</v>
      </c>
      <c r="C45">
        <v>8.7200000000000006</v>
      </c>
      <c r="D45">
        <v>8.07</v>
      </c>
      <c r="E45">
        <v>17.89</v>
      </c>
      <c r="F45">
        <f t="shared" si="0"/>
        <v>26.61</v>
      </c>
      <c r="G45">
        <f t="shared" si="2"/>
        <v>318.05000000000007</v>
      </c>
      <c r="H45" s="7">
        <f t="shared" si="6"/>
        <v>-2.9921307875312442E-2</v>
      </c>
      <c r="I45">
        <v>9.7899999999999991</v>
      </c>
      <c r="J45">
        <v>4.5</v>
      </c>
      <c r="K45">
        <f t="shared" si="3"/>
        <v>63.620000000000005</v>
      </c>
      <c r="L45">
        <v>0</v>
      </c>
      <c r="M45">
        <v>0.03</v>
      </c>
      <c r="N45">
        <v>0.79</v>
      </c>
      <c r="O45">
        <v>1.41</v>
      </c>
      <c r="P45">
        <v>1.52</v>
      </c>
      <c r="Q45">
        <v>2.93</v>
      </c>
      <c r="R45">
        <f t="shared" si="4"/>
        <v>39.099999999999994</v>
      </c>
      <c r="S45">
        <v>56.15</v>
      </c>
      <c r="V45" s="6">
        <v>44348</v>
      </c>
      <c r="W45" s="7">
        <v>-2.9921307875312442E-2</v>
      </c>
    </row>
    <row r="46" spans="1:23" x14ac:dyDescent="0.2">
      <c r="A46" s="6">
        <v>44378</v>
      </c>
      <c r="B46">
        <v>0.51</v>
      </c>
      <c r="C46">
        <v>10.87</v>
      </c>
      <c r="D46">
        <v>8.9</v>
      </c>
      <c r="E46">
        <v>19.829999999999998</v>
      </c>
      <c r="F46">
        <f t="shared" si="0"/>
        <v>30.699999999999996</v>
      </c>
      <c r="G46">
        <f t="shared" si="2"/>
        <v>320.31</v>
      </c>
      <c r="H46" s="7">
        <f t="shared" si="6"/>
        <v>-2.302812175928759E-2</v>
      </c>
      <c r="I46">
        <v>10.9</v>
      </c>
      <c r="J46">
        <v>5.03</v>
      </c>
      <c r="K46">
        <f t="shared" si="3"/>
        <v>61.76</v>
      </c>
      <c r="L46">
        <v>0</v>
      </c>
      <c r="M46">
        <v>0.03</v>
      </c>
      <c r="N46">
        <v>0.75</v>
      </c>
      <c r="O46">
        <v>1.56</v>
      </c>
      <c r="P46">
        <v>3.02</v>
      </c>
      <c r="Q46">
        <v>4.58</v>
      </c>
      <c r="R46">
        <f t="shared" si="4"/>
        <v>39.739999999999995</v>
      </c>
      <c r="S46">
        <v>65.98</v>
      </c>
      <c r="V46" s="6">
        <v>44378</v>
      </c>
      <c r="W46" s="7">
        <v>-2.302812175928759E-2</v>
      </c>
    </row>
    <row r="47" spans="1:23" x14ac:dyDescent="0.2">
      <c r="A47" s="6">
        <v>44409</v>
      </c>
      <c r="B47">
        <v>0.54</v>
      </c>
      <c r="C47">
        <v>10.18</v>
      </c>
      <c r="D47">
        <v>9.7899999999999991</v>
      </c>
      <c r="E47">
        <v>22.25</v>
      </c>
      <c r="F47">
        <f t="shared" si="0"/>
        <v>32.43</v>
      </c>
      <c r="G47">
        <f t="shared" si="2"/>
        <v>324.13</v>
      </c>
      <c r="H47" s="7">
        <f t="shared" si="6"/>
        <v>-1.1376807173793746E-2</v>
      </c>
      <c r="I47">
        <v>12.43</v>
      </c>
      <c r="J47">
        <v>4.8099999999999996</v>
      </c>
      <c r="K47">
        <f t="shared" si="3"/>
        <v>59.89</v>
      </c>
      <c r="L47">
        <v>0</v>
      </c>
      <c r="M47">
        <v>0.03</v>
      </c>
      <c r="N47">
        <v>0.74</v>
      </c>
      <c r="O47">
        <v>1.48</v>
      </c>
      <c r="P47">
        <v>2.61</v>
      </c>
      <c r="Q47">
        <v>4.09</v>
      </c>
      <c r="R47">
        <f t="shared" si="4"/>
        <v>40.11</v>
      </c>
      <c r="S47">
        <v>68.95</v>
      </c>
      <c r="V47" s="6">
        <v>44409</v>
      </c>
      <c r="W47" s="7">
        <v>-1.1376807173793746E-2</v>
      </c>
    </row>
    <row r="48" spans="1:23" x14ac:dyDescent="0.2">
      <c r="A48" s="6">
        <v>44440</v>
      </c>
      <c r="B48">
        <v>0.54</v>
      </c>
      <c r="C48">
        <v>8.34</v>
      </c>
      <c r="D48">
        <v>8.51</v>
      </c>
      <c r="E48">
        <v>19.25</v>
      </c>
      <c r="F48">
        <f t="shared" si="0"/>
        <v>27.59</v>
      </c>
      <c r="G48">
        <f t="shared" si="2"/>
        <v>324.38</v>
      </c>
      <c r="H48" s="7">
        <f t="shared" si="6"/>
        <v>-1.061428658573782E-2</v>
      </c>
      <c r="I48">
        <v>10.71</v>
      </c>
      <c r="J48">
        <v>2.85</v>
      </c>
      <c r="K48">
        <f t="shared" si="3"/>
        <v>57.18</v>
      </c>
      <c r="L48">
        <v>0</v>
      </c>
      <c r="M48">
        <v>0.03</v>
      </c>
      <c r="N48">
        <v>0.78</v>
      </c>
      <c r="O48">
        <v>1.31</v>
      </c>
      <c r="P48">
        <v>2.86</v>
      </c>
      <c r="Q48">
        <v>4.17</v>
      </c>
      <c r="R48">
        <f t="shared" si="4"/>
        <v>41.09</v>
      </c>
      <c r="S48">
        <v>59.350000000000009</v>
      </c>
      <c r="V48" s="6">
        <v>44440</v>
      </c>
      <c r="W48" s="7">
        <v>-1.061428658573782E-2</v>
      </c>
    </row>
    <row r="49" spans="1:23" x14ac:dyDescent="0.2">
      <c r="A49" s="6">
        <v>44470</v>
      </c>
      <c r="B49">
        <v>0.56000000000000005</v>
      </c>
      <c r="C49">
        <v>8.52</v>
      </c>
      <c r="D49">
        <v>6.88</v>
      </c>
      <c r="E49">
        <v>17.52</v>
      </c>
      <c r="F49">
        <f t="shared" si="0"/>
        <v>26.04</v>
      </c>
      <c r="G49">
        <f t="shared" si="2"/>
        <v>325.25</v>
      </c>
      <c r="H49" s="7">
        <f t="shared" si="6"/>
        <v>-7.9607149393033927E-3</v>
      </c>
      <c r="I49">
        <v>10.61</v>
      </c>
      <c r="J49">
        <v>3.26</v>
      </c>
      <c r="K49">
        <f t="shared" si="3"/>
        <v>55.980000000000004</v>
      </c>
      <c r="L49">
        <v>0</v>
      </c>
      <c r="M49">
        <v>0.03</v>
      </c>
      <c r="N49">
        <v>0.88</v>
      </c>
      <c r="O49">
        <v>1.19</v>
      </c>
      <c r="P49">
        <v>2.63</v>
      </c>
      <c r="Q49">
        <v>3.82</v>
      </c>
      <c r="R49">
        <f t="shared" si="4"/>
        <v>42.830000000000005</v>
      </c>
      <c r="S49">
        <v>55.900000000000006</v>
      </c>
      <c r="V49" s="6">
        <v>44470</v>
      </c>
      <c r="W49" s="7">
        <v>-7.9607149393033927E-3</v>
      </c>
    </row>
    <row r="50" spans="1:23" x14ac:dyDescent="0.2">
      <c r="A50" s="6">
        <v>44501</v>
      </c>
      <c r="B50">
        <v>0.56000000000000005</v>
      </c>
      <c r="C50">
        <v>7.96</v>
      </c>
      <c r="D50">
        <v>9.83</v>
      </c>
      <c r="E50">
        <v>18.47</v>
      </c>
      <c r="F50">
        <f t="shared" si="0"/>
        <v>26.43</v>
      </c>
      <c r="G50">
        <f t="shared" si="2"/>
        <v>326.25</v>
      </c>
      <c r="H50" s="7">
        <f t="shared" si="6"/>
        <v>-4.9106325870799106E-3</v>
      </c>
      <c r="I50">
        <v>8.61</v>
      </c>
      <c r="J50">
        <v>3.1</v>
      </c>
      <c r="K50">
        <f t="shared" si="3"/>
        <v>55.78</v>
      </c>
      <c r="L50">
        <v>0</v>
      </c>
      <c r="M50">
        <v>0.03</v>
      </c>
      <c r="N50">
        <v>0.88</v>
      </c>
      <c r="O50">
        <v>0.81</v>
      </c>
      <c r="P50">
        <v>2.61</v>
      </c>
      <c r="Q50">
        <v>3.42</v>
      </c>
      <c r="R50">
        <f t="shared" si="4"/>
        <v>43.19</v>
      </c>
      <c r="S50">
        <v>56.280000000000008</v>
      </c>
      <c r="V50" s="6">
        <v>44501</v>
      </c>
      <c r="W50" s="7">
        <v>-4.9106325870799106E-3</v>
      </c>
    </row>
    <row r="51" spans="1:23" x14ac:dyDescent="0.2">
      <c r="A51" s="6">
        <v>44531</v>
      </c>
      <c r="B51">
        <v>0.56999999999999995</v>
      </c>
      <c r="C51">
        <v>9.24</v>
      </c>
      <c r="D51">
        <v>10.46</v>
      </c>
      <c r="E51">
        <v>19.46</v>
      </c>
      <c r="F51">
        <f t="shared" si="0"/>
        <v>28.700000000000003</v>
      </c>
      <c r="G51">
        <f t="shared" si="2"/>
        <v>327.86</v>
      </c>
      <c r="H51" s="7">
        <f>G51/$G$51-1</f>
        <v>0</v>
      </c>
      <c r="I51">
        <v>8.9700000000000006</v>
      </c>
      <c r="J51">
        <v>3.66</v>
      </c>
      <c r="K51">
        <f t="shared" si="3"/>
        <v>55.5</v>
      </c>
      <c r="L51">
        <v>0</v>
      </c>
      <c r="M51">
        <v>0.03</v>
      </c>
      <c r="N51">
        <v>0.94</v>
      </c>
      <c r="O51">
        <v>0.6</v>
      </c>
      <c r="P51">
        <v>3.47</v>
      </c>
      <c r="Q51">
        <v>4.07</v>
      </c>
      <c r="R51">
        <f t="shared" si="4"/>
        <v>44.27</v>
      </c>
      <c r="S51">
        <v>61.47</v>
      </c>
      <c r="V51" s="6">
        <v>44531</v>
      </c>
      <c r="W51" s="7">
        <v>0</v>
      </c>
    </row>
    <row r="52" spans="1:23" x14ac:dyDescent="0.2">
      <c r="A52" s="6">
        <v>44562</v>
      </c>
      <c r="B52">
        <v>0.6</v>
      </c>
      <c r="C52">
        <v>9.93</v>
      </c>
      <c r="D52">
        <v>10.62</v>
      </c>
      <c r="E52">
        <v>18.27</v>
      </c>
      <c r="F52">
        <f t="shared" si="0"/>
        <v>28.2</v>
      </c>
      <c r="G52">
        <f t="shared" si="2"/>
        <v>329.32</v>
      </c>
      <c r="H52" s="7">
        <f t="shared" ref="H52:H62" si="7">G52/$G$63-1</f>
        <v>2.7327177439480987E-2</v>
      </c>
      <c r="I52">
        <v>7.62</v>
      </c>
      <c r="J52">
        <v>4.7</v>
      </c>
      <c r="K52">
        <f t="shared" si="3"/>
        <v>55.910000000000011</v>
      </c>
      <c r="L52">
        <v>0</v>
      </c>
      <c r="M52">
        <v>0.03</v>
      </c>
      <c r="N52">
        <v>0.97</v>
      </c>
      <c r="O52">
        <v>0.55000000000000004</v>
      </c>
      <c r="P52">
        <v>3.11</v>
      </c>
      <c r="Q52">
        <v>3.66</v>
      </c>
      <c r="R52">
        <f t="shared" si="4"/>
        <v>44.510000000000005</v>
      </c>
      <c r="S52">
        <v>60.06</v>
      </c>
      <c r="V52" s="6">
        <v>44562</v>
      </c>
      <c r="W52" s="7">
        <v>2.7327177439480987E-2</v>
      </c>
    </row>
    <row r="53" spans="1:23" x14ac:dyDescent="0.2">
      <c r="A53" s="6">
        <v>44593</v>
      </c>
      <c r="B53">
        <v>0.56999999999999995</v>
      </c>
      <c r="C53">
        <v>9.91</v>
      </c>
      <c r="D53">
        <v>9.3699999999999992</v>
      </c>
      <c r="E53">
        <v>15.44</v>
      </c>
      <c r="F53">
        <f t="shared" si="0"/>
        <v>25.35</v>
      </c>
      <c r="G53">
        <f t="shared" si="2"/>
        <v>330.49</v>
      </c>
      <c r="H53" s="7">
        <f t="shared" si="7"/>
        <v>3.0977040179685611E-2</v>
      </c>
      <c r="I53">
        <v>6.01</v>
      </c>
      <c r="J53">
        <v>5.03</v>
      </c>
      <c r="K53">
        <f t="shared" si="3"/>
        <v>56.95</v>
      </c>
      <c r="L53">
        <v>0</v>
      </c>
      <c r="M53">
        <v>0.06</v>
      </c>
      <c r="N53">
        <v>0.87</v>
      </c>
      <c r="O53">
        <v>0.79</v>
      </c>
      <c r="P53">
        <v>2.65</v>
      </c>
      <c r="Q53">
        <v>3.44</v>
      </c>
      <c r="R53">
        <f t="shared" si="4"/>
        <v>44.59</v>
      </c>
      <c r="S53">
        <v>54.139999999999993</v>
      </c>
      <c r="V53" s="6">
        <v>44593</v>
      </c>
      <c r="W53" s="7">
        <v>3.0977040179685611E-2</v>
      </c>
    </row>
    <row r="54" spans="1:23" x14ac:dyDescent="0.2">
      <c r="A54" s="6">
        <v>44621</v>
      </c>
      <c r="B54">
        <v>0.6</v>
      </c>
      <c r="C54">
        <v>13.86</v>
      </c>
      <c r="D54">
        <v>8.57</v>
      </c>
      <c r="E54">
        <v>14.37</v>
      </c>
      <c r="F54">
        <f t="shared" si="0"/>
        <v>28.229999999999997</v>
      </c>
      <c r="G54">
        <f t="shared" si="2"/>
        <v>331.03000000000003</v>
      </c>
      <c r="H54" s="7">
        <f t="shared" si="7"/>
        <v>3.2661592213626189E-2</v>
      </c>
      <c r="I54">
        <v>5.73</v>
      </c>
      <c r="J54">
        <v>8.0399999999999991</v>
      </c>
      <c r="K54">
        <f t="shared" si="3"/>
        <v>58.810000000000009</v>
      </c>
      <c r="L54">
        <v>0</v>
      </c>
      <c r="M54">
        <v>7.0000000000000007E-2</v>
      </c>
      <c r="N54">
        <v>0.97</v>
      </c>
      <c r="O54">
        <v>1.06</v>
      </c>
      <c r="P54">
        <v>3.19</v>
      </c>
      <c r="Q54">
        <v>4.25</v>
      </c>
      <c r="R54">
        <f t="shared" si="4"/>
        <v>45.39</v>
      </c>
      <c r="S54">
        <v>60.709999999999994</v>
      </c>
      <c r="V54" s="6">
        <v>44621</v>
      </c>
      <c r="W54" s="7">
        <v>3.2661592213626189E-2</v>
      </c>
    </row>
    <row r="55" spans="1:23" x14ac:dyDescent="0.2">
      <c r="A55" s="6">
        <v>44652</v>
      </c>
      <c r="B55">
        <v>0.61</v>
      </c>
      <c r="C55">
        <v>14.15</v>
      </c>
      <c r="D55">
        <v>6.89</v>
      </c>
      <c r="E55">
        <v>11.51</v>
      </c>
      <c r="F55">
        <f t="shared" si="0"/>
        <v>25.66</v>
      </c>
      <c r="G55">
        <f t="shared" si="2"/>
        <v>330.93000000000006</v>
      </c>
      <c r="H55" s="7">
        <f t="shared" si="7"/>
        <v>3.2349638133267078E-2</v>
      </c>
      <c r="I55">
        <v>4.55</v>
      </c>
      <c r="J55">
        <v>8.66</v>
      </c>
      <c r="K55">
        <f t="shared" si="3"/>
        <v>59.430000000000007</v>
      </c>
      <c r="L55">
        <v>0</v>
      </c>
      <c r="M55">
        <v>7.0000000000000007E-2</v>
      </c>
      <c r="N55">
        <v>0.86</v>
      </c>
      <c r="O55">
        <v>1.43</v>
      </c>
      <c r="P55">
        <v>2.59</v>
      </c>
      <c r="Q55">
        <v>4.0199999999999996</v>
      </c>
      <c r="R55">
        <f t="shared" si="4"/>
        <v>46</v>
      </c>
      <c r="S55">
        <v>55.339999999999989</v>
      </c>
      <c r="V55" s="6">
        <v>44652</v>
      </c>
      <c r="W55" s="7">
        <v>3.2349638133267078E-2</v>
      </c>
    </row>
    <row r="56" spans="1:23" x14ac:dyDescent="0.2">
      <c r="A56" s="6">
        <v>44682</v>
      </c>
      <c r="B56">
        <v>0.66</v>
      </c>
      <c r="C56">
        <v>13.84</v>
      </c>
      <c r="D56">
        <v>6.77</v>
      </c>
      <c r="E56">
        <v>11.2</v>
      </c>
      <c r="F56">
        <f t="shared" si="0"/>
        <v>25.04</v>
      </c>
      <c r="G56">
        <f t="shared" si="2"/>
        <v>330.98</v>
      </c>
      <c r="H56" s="7">
        <f t="shared" si="7"/>
        <v>3.2505615173446412E-2</v>
      </c>
      <c r="I56">
        <v>4.3600000000000003</v>
      </c>
      <c r="J56">
        <v>8.65</v>
      </c>
      <c r="K56">
        <f t="shared" si="3"/>
        <v>62.29</v>
      </c>
      <c r="L56">
        <v>0</v>
      </c>
      <c r="M56">
        <v>7.0000000000000007E-2</v>
      </c>
      <c r="N56">
        <v>0.84</v>
      </c>
      <c r="O56">
        <v>1.6</v>
      </c>
      <c r="P56">
        <v>2.09</v>
      </c>
      <c r="Q56">
        <v>3.69</v>
      </c>
      <c r="R56">
        <f t="shared" si="4"/>
        <v>46.14</v>
      </c>
      <c r="S56">
        <v>53.769999999999996</v>
      </c>
      <c r="V56" s="6">
        <v>44682</v>
      </c>
      <c r="W56" s="7">
        <v>3.2505615173446412E-2</v>
      </c>
    </row>
    <row r="57" spans="1:23" x14ac:dyDescent="0.2">
      <c r="A57" s="6">
        <v>44713</v>
      </c>
      <c r="B57">
        <v>0.65</v>
      </c>
      <c r="C57">
        <v>12.87</v>
      </c>
      <c r="D57">
        <v>8.51</v>
      </c>
      <c r="E57">
        <v>13.91</v>
      </c>
      <c r="F57">
        <f t="shared" si="0"/>
        <v>26.78</v>
      </c>
      <c r="G57">
        <f t="shared" si="2"/>
        <v>331.15</v>
      </c>
      <c r="H57" s="7">
        <f t="shared" si="7"/>
        <v>3.3035937110057256E-2</v>
      </c>
      <c r="I57">
        <v>5.34</v>
      </c>
      <c r="J57">
        <v>6.94</v>
      </c>
      <c r="K57">
        <f t="shared" si="3"/>
        <v>64.73</v>
      </c>
      <c r="L57">
        <v>0</v>
      </c>
      <c r="M57">
        <v>0.06</v>
      </c>
      <c r="N57">
        <v>0.76</v>
      </c>
      <c r="O57">
        <v>1.62</v>
      </c>
      <c r="P57">
        <v>2.9</v>
      </c>
      <c r="Q57">
        <v>4.5199999999999996</v>
      </c>
      <c r="R57">
        <f t="shared" si="4"/>
        <v>47.72999999999999</v>
      </c>
      <c r="S57">
        <v>58.08</v>
      </c>
      <c r="V57" s="6">
        <v>44713</v>
      </c>
      <c r="W57" s="7">
        <v>3.3035937110057256E-2</v>
      </c>
    </row>
    <row r="58" spans="1:23" x14ac:dyDescent="0.2">
      <c r="A58" s="6">
        <v>44743</v>
      </c>
      <c r="B58">
        <v>0.66</v>
      </c>
      <c r="C58">
        <v>13.19</v>
      </c>
      <c r="D58">
        <v>9.5500000000000007</v>
      </c>
      <c r="E58">
        <v>15.27</v>
      </c>
      <c r="F58">
        <f t="shared" si="0"/>
        <v>28.46</v>
      </c>
      <c r="G58">
        <f t="shared" si="2"/>
        <v>328.90999999999991</v>
      </c>
      <c r="H58" s="7">
        <f t="shared" si="7"/>
        <v>2.6048165710007121E-2</v>
      </c>
      <c r="I58">
        <v>5.65</v>
      </c>
      <c r="J58">
        <v>5.61</v>
      </c>
      <c r="K58">
        <f t="shared" si="3"/>
        <v>65.31</v>
      </c>
      <c r="L58">
        <v>0</v>
      </c>
      <c r="M58">
        <v>7.0000000000000007E-2</v>
      </c>
      <c r="N58">
        <v>0.76</v>
      </c>
      <c r="O58">
        <v>1.97</v>
      </c>
      <c r="P58">
        <v>4.1900000000000004</v>
      </c>
      <c r="Q58">
        <v>6.16</v>
      </c>
      <c r="R58">
        <f t="shared" si="4"/>
        <v>49.309999999999988</v>
      </c>
      <c r="S58">
        <v>63.08</v>
      </c>
      <c r="V58" s="6">
        <v>44743</v>
      </c>
      <c r="W58" s="7">
        <v>2.6048165710007121E-2</v>
      </c>
    </row>
    <row r="59" spans="1:23" x14ac:dyDescent="0.2">
      <c r="A59" s="6">
        <v>44774</v>
      </c>
      <c r="B59">
        <v>0.65</v>
      </c>
      <c r="C59">
        <v>11.3</v>
      </c>
      <c r="D59">
        <v>10.28</v>
      </c>
      <c r="E59">
        <v>19.829999999999998</v>
      </c>
      <c r="F59">
        <f t="shared" si="0"/>
        <v>31.13</v>
      </c>
      <c r="G59">
        <f t="shared" si="2"/>
        <v>327.60999999999996</v>
      </c>
      <c r="H59" s="7">
        <f t="shared" si="7"/>
        <v>2.1992762665335563E-2</v>
      </c>
      <c r="I59">
        <v>9.48</v>
      </c>
      <c r="J59">
        <v>5.4</v>
      </c>
      <c r="K59">
        <f t="shared" si="3"/>
        <v>65.899999999999991</v>
      </c>
      <c r="L59">
        <v>0</v>
      </c>
      <c r="M59">
        <v>7.0000000000000007E-2</v>
      </c>
      <c r="N59">
        <v>0.76</v>
      </c>
      <c r="O59">
        <v>1.72</v>
      </c>
      <c r="P59">
        <v>2.77</v>
      </c>
      <c r="Q59">
        <v>4.49</v>
      </c>
      <c r="R59">
        <f t="shared" si="4"/>
        <v>49.71</v>
      </c>
      <c r="S59">
        <v>66.75</v>
      </c>
      <c r="V59" s="6">
        <v>44774</v>
      </c>
      <c r="W59" s="7">
        <v>2.1992762665335563E-2</v>
      </c>
    </row>
    <row r="60" spans="1:23" x14ac:dyDescent="0.2">
      <c r="A60" s="6">
        <v>44805</v>
      </c>
      <c r="B60">
        <v>0.62</v>
      </c>
      <c r="C60">
        <v>9.35</v>
      </c>
      <c r="D60">
        <v>10.08</v>
      </c>
      <c r="E60">
        <v>17.420000000000002</v>
      </c>
      <c r="F60">
        <f t="shared" si="0"/>
        <v>26.770000000000003</v>
      </c>
      <c r="G60">
        <f t="shared" si="2"/>
        <v>326.78999999999996</v>
      </c>
      <c r="H60" s="7">
        <f t="shared" si="7"/>
        <v>1.9434739206388718E-2</v>
      </c>
      <c r="I60">
        <v>7.28</v>
      </c>
      <c r="J60">
        <v>3.93</v>
      </c>
      <c r="K60">
        <f t="shared" si="3"/>
        <v>66.98</v>
      </c>
      <c r="L60">
        <v>0</v>
      </c>
      <c r="M60">
        <v>0.06</v>
      </c>
      <c r="N60">
        <v>0.77</v>
      </c>
      <c r="O60">
        <v>1.57</v>
      </c>
      <c r="P60">
        <v>2.46</v>
      </c>
      <c r="Q60">
        <v>4.03</v>
      </c>
      <c r="R60">
        <f t="shared" si="4"/>
        <v>49.57</v>
      </c>
      <c r="S60">
        <v>57.570000000000007</v>
      </c>
      <c r="V60" s="6">
        <v>44805</v>
      </c>
      <c r="W60" s="7">
        <v>1.9434739206388718E-2</v>
      </c>
    </row>
    <row r="61" spans="1:23" x14ac:dyDescent="0.2">
      <c r="A61" s="6">
        <v>44835</v>
      </c>
      <c r="B61">
        <v>0.62</v>
      </c>
      <c r="C61">
        <v>9.2100000000000009</v>
      </c>
      <c r="D61">
        <v>10.61</v>
      </c>
      <c r="E61">
        <v>15.43</v>
      </c>
      <c r="F61">
        <f t="shared" si="0"/>
        <v>24.64</v>
      </c>
      <c r="G61">
        <f t="shared" si="2"/>
        <v>325.39</v>
      </c>
      <c r="H61" s="7">
        <f t="shared" si="7"/>
        <v>1.5067382081357605E-2</v>
      </c>
      <c r="I61">
        <v>4.75</v>
      </c>
      <c r="J61">
        <v>3.28</v>
      </c>
      <c r="K61">
        <f t="shared" si="3"/>
        <v>66.999999999999986</v>
      </c>
      <c r="L61">
        <v>0</v>
      </c>
      <c r="M61">
        <v>7.0000000000000007E-2</v>
      </c>
      <c r="N61">
        <v>0.86</v>
      </c>
      <c r="O61">
        <v>1.27</v>
      </c>
      <c r="P61">
        <v>3.18</v>
      </c>
      <c r="Q61">
        <v>4.45</v>
      </c>
      <c r="R61">
        <f t="shared" si="4"/>
        <v>50.20000000000001</v>
      </c>
      <c r="S61">
        <v>53.730000000000004</v>
      </c>
      <c r="V61" s="6">
        <v>44835</v>
      </c>
      <c r="W61" s="7">
        <v>1.5067382081357605E-2</v>
      </c>
    </row>
    <row r="62" spans="1:23" x14ac:dyDescent="0.2">
      <c r="A62" s="6">
        <v>44866</v>
      </c>
      <c r="B62">
        <v>0.66</v>
      </c>
      <c r="C62">
        <v>8.5299999999999994</v>
      </c>
      <c r="D62">
        <v>10.96</v>
      </c>
      <c r="E62">
        <v>15.65</v>
      </c>
      <c r="F62">
        <f t="shared" si="0"/>
        <v>24.18</v>
      </c>
      <c r="G62">
        <f t="shared" si="2"/>
        <v>323.14</v>
      </c>
      <c r="H62" s="7">
        <f t="shared" si="7"/>
        <v>8.048415273271825E-3</v>
      </c>
      <c r="I62">
        <v>4.6399999999999997</v>
      </c>
      <c r="J62">
        <v>3.15</v>
      </c>
      <c r="K62">
        <f t="shared" si="3"/>
        <v>67.05</v>
      </c>
      <c r="L62">
        <v>0</v>
      </c>
      <c r="M62">
        <v>0.05</v>
      </c>
      <c r="N62">
        <v>0.88</v>
      </c>
      <c r="O62">
        <v>0.88</v>
      </c>
      <c r="P62">
        <v>2.96</v>
      </c>
      <c r="Q62">
        <v>3.84</v>
      </c>
      <c r="R62">
        <f t="shared" si="4"/>
        <v>50.620000000000005</v>
      </c>
      <c r="S62">
        <v>52.2</v>
      </c>
      <c r="V62" s="6">
        <v>44866</v>
      </c>
      <c r="W62" s="7">
        <v>8.048415273271825E-3</v>
      </c>
    </row>
    <row r="63" spans="1:23" x14ac:dyDescent="0.2">
      <c r="A63" s="6">
        <v>44896</v>
      </c>
      <c r="B63">
        <v>0.71</v>
      </c>
      <c r="C63">
        <v>8.23</v>
      </c>
      <c r="D63">
        <v>11.39</v>
      </c>
      <c r="E63">
        <v>17.89</v>
      </c>
      <c r="F63">
        <f t="shared" si="0"/>
        <v>26.12</v>
      </c>
      <c r="G63">
        <f t="shared" si="2"/>
        <v>320.56</v>
      </c>
      <c r="H63" s="7">
        <f>G63/$G$63-1</f>
        <v>0</v>
      </c>
      <c r="I63">
        <v>6.45</v>
      </c>
      <c r="J63">
        <v>3.27</v>
      </c>
      <c r="K63">
        <f t="shared" si="3"/>
        <v>66.66</v>
      </c>
      <c r="L63">
        <v>0</v>
      </c>
      <c r="M63">
        <v>0.05</v>
      </c>
      <c r="N63">
        <v>0.93</v>
      </c>
      <c r="O63">
        <v>0.71</v>
      </c>
      <c r="P63">
        <v>2.61</v>
      </c>
      <c r="Q63">
        <v>3.32</v>
      </c>
      <c r="R63">
        <f t="shared" si="4"/>
        <v>49.87</v>
      </c>
      <c r="S63">
        <v>55.56</v>
      </c>
      <c r="V63" s="6">
        <v>44896</v>
      </c>
      <c r="W63" s="7">
        <v>0</v>
      </c>
    </row>
    <row r="64" spans="1:23" x14ac:dyDescent="0.2">
      <c r="A64" s="6">
        <v>44927</v>
      </c>
      <c r="B64">
        <v>0.71</v>
      </c>
      <c r="C64">
        <v>8.18</v>
      </c>
      <c r="D64">
        <v>11.36</v>
      </c>
      <c r="E64">
        <v>18.43</v>
      </c>
      <c r="F64">
        <f t="shared" si="0"/>
        <v>26.61</v>
      </c>
      <c r="G64">
        <f t="shared" si="2"/>
        <v>318.97000000000003</v>
      </c>
      <c r="H64" s="7">
        <f t="shared" ref="H64:H86" si="8">G64/$G$75-1</f>
        <v>-2.8448168063021084E-3</v>
      </c>
      <c r="I64">
        <v>7.01</v>
      </c>
      <c r="J64">
        <v>2.95</v>
      </c>
      <c r="K64">
        <f t="shared" si="3"/>
        <v>64.91</v>
      </c>
      <c r="L64">
        <v>0</v>
      </c>
      <c r="M64">
        <v>0.06</v>
      </c>
      <c r="N64">
        <v>0.94</v>
      </c>
      <c r="O64">
        <v>0.9</v>
      </c>
      <c r="P64">
        <v>2.68</v>
      </c>
      <c r="Q64">
        <v>3.58</v>
      </c>
      <c r="R64">
        <f t="shared" si="4"/>
        <v>49.79</v>
      </c>
      <c r="S64">
        <v>56.8</v>
      </c>
      <c r="V64" s="6">
        <v>44927</v>
      </c>
      <c r="W64" s="7">
        <v>-2.8448168063021084E-3</v>
      </c>
    </row>
    <row r="65" spans="1:23" x14ac:dyDescent="0.2">
      <c r="A65" s="6">
        <v>44958</v>
      </c>
      <c r="B65">
        <v>0.6</v>
      </c>
      <c r="C65">
        <v>7.79</v>
      </c>
      <c r="D65">
        <v>9.24</v>
      </c>
      <c r="E65">
        <v>16</v>
      </c>
      <c r="F65">
        <f t="shared" si="0"/>
        <v>23.79</v>
      </c>
      <c r="G65">
        <f t="shared" si="2"/>
        <v>317.41000000000008</v>
      </c>
      <c r="H65" s="7">
        <f t="shared" si="8"/>
        <v>-7.7216456171059766E-3</v>
      </c>
      <c r="I65">
        <v>6.73</v>
      </c>
      <c r="J65">
        <v>2.4</v>
      </c>
      <c r="K65">
        <f t="shared" si="3"/>
        <v>62.28</v>
      </c>
      <c r="L65">
        <v>0</v>
      </c>
      <c r="M65">
        <v>0.03</v>
      </c>
      <c r="N65">
        <v>0.85</v>
      </c>
      <c r="O65">
        <v>1.08</v>
      </c>
      <c r="P65">
        <v>2.86</v>
      </c>
      <c r="Q65">
        <v>3.94</v>
      </c>
      <c r="R65">
        <f t="shared" si="4"/>
        <v>50.29</v>
      </c>
      <c r="S65">
        <v>51.519999999999996</v>
      </c>
      <c r="V65" s="6">
        <v>44958</v>
      </c>
      <c r="W65" s="7">
        <v>-7.7216456171059766E-3</v>
      </c>
    </row>
    <row r="66" spans="1:23" x14ac:dyDescent="0.2">
      <c r="A66" s="6">
        <v>44986</v>
      </c>
      <c r="B66">
        <v>0.69</v>
      </c>
      <c r="C66">
        <v>11.2</v>
      </c>
      <c r="D66">
        <v>9.4700000000000006</v>
      </c>
      <c r="E66">
        <v>14.6</v>
      </c>
      <c r="F66">
        <f t="shared" si="0"/>
        <v>25.799999999999997</v>
      </c>
      <c r="G66">
        <f t="shared" si="2"/>
        <v>314.98000000000008</v>
      </c>
      <c r="H66" s="7">
        <f t="shared" si="8"/>
        <v>-1.5318244341627651E-2</v>
      </c>
      <c r="I66">
        <v>5.04</v>
      </c>
      <c r="J66">
        <v>5.33</v>
      </c>
      <c r="K66">
        <f t="shared" si="3"/>
        <v>59.570000000000007</v>
      </c>
      <c r="L66">
        <v>0</v>
      </c>
      <c r="M66">
        <v>0.09</v>
      </c>
      <c r="N66">
        <v>0.91</v>
      </c>
      <c r="O66">
        <v>1.22</v>
      </c>
      <c r="P66">
        <v>3.05</v>
      </c>
      <c r="Q66">
        <v>4.2699999999999996</v>
      </c>
      <c r="R66">
        <f t="shared" si="4"/>
        <v>50.31</v>
      </c>
      <c r="S66">
        <v>55.86999999999999</v>
      </c>
      <c r="V66" s="6">
        <v>44986</v>
      </c>
      <c r="W66" s="7">
        <v>-1.5318244341627651E-2</v>
      </c>
    </row>
    <row r="67" spans="1:23" x14ac:dyDescent="0.2">
      <c r="A67" s="6">
        <v>45017</v>
      </c>
      <c r="B67">
        <v>0.68</v>
      </c>
      <c r="C67">
        <v>12.91</v>
      </c>
      <c r="D67">
        <v>6.9</v>
      </c>
      <c r="E67">
        <v>10.64</v>
      </c>
      <c r="F67">
        <f t="shared" si="0"/>
        <v>23.55</v>
      </c>
      <c r="G67">
        <f t="shared" si="2"/>
        <v>312.87000000000006</v>
      </c>
      <c r="H67" s="7">
        <f t="shared" si="8"/>
        <v>-2.1914467925471692E-2</v>
      </c>
      <c r="I67">
        <v>3.64</v>
      </c>
      <c r="J67">
        <v>7.4</v>
      </c>
      <c r="K67">
        <f t="shared" si="3"/>
        <v>58.31</v>
      </c>
      <c r="L67">
        <v>0</v>
      </c>
      <c r="M67">
        <v>0.1</v>
      </c>
      <c r="N67">
        <v>0.87</v>
      </c>
      <c r="O67">
        <v>1.56</v>
      </c>
      <c r="P67">
        <v>2.4</v>
      </c>
      <c r="Q67">
        <v>3.96</v>
      </c>
      <c r="R67">
        <f t="shared" si="4"/>
        <v>50.249999999999993</v>
      </c>
      <c r="S67">
        <v>51.06</v>
      </c>
      <c r="V67" s="6">
        <v>45017</v>
      </c>
      <c r="W67" s="7">
        <v>-2.1914467925471692E-2</v>
      </c>
    </row>
    <row r="68" spans="1:23" x14ac:dyDescent="0.2">
      <c r="A68" s="6">
        <v>45047</v>
      </c>
      <c r="B68">
        <v>0.69</v>
      </c>
      <c r="C68">
        <v>13.19</v>
      </c>
      <c r="D68">
        <v>7.77</v>
      </c>
      <c r="E68">
        <v>12.56</v>
      </c>
      <c r="F68">
        <f t="shared" si="0"/>
        <v>25.75</v>
      </c>
      <c r="G68">
        <f t="shared" si="2"/>
        <v>313.58000000000004</v>
      </c>
      <c r="H68" s="7">
        <f t="shared" si="8"/>
        <v>-1.969488558209298E-2</v>
      </c>
      <c r="I68">
        <v>4.7</v>
      </c>
      <c r="J68">
        <v>7.48</v>
      </c>
      <c r="K68">
        <f t="shared" si="3"/>
        <v>57.14</v>
      </c>
      <c r="L68">
        <v>0</v>
      </c>
      <c r="M68">
        <v>0.09</v>
      </c>
      <c r="N68">
        <v>0.86</v>
      </c>
      <c r="O68">
        <v>1.81</v>
      </c>
      <c r="P68">
        <v>2.35</v>
      </c>
      <c r="Q68">
        <v>4.16</v>
      </c>
      <c r="R68">
        <f t="shared" si="4"/>
        <v>50.72</v>
      </c>
      <c r="S68">
        <v>55.660000000000011</v>
      </c>
      <c r="V68" s="6">
        <v>45047</v>
      </c>
      <c r="W68" s="7">
        <v>-1.969488558209298E-2</v>
      </c>
    </row>
    <row r="69" spans="1:23" x14ac:dyDescent="0.2">
      <c r="A69" s="6">
        <v>45078</v>
      </c>
      <c r="B69">
        <v>0.66</v>
      </c>
      <c r="C69">
        <v>13.22</v>
      </c>
      <c r="D69">
        <v>9</v>
      </c>
      <c r="E69">
        <v>11.43</v>
      </c>
      <c r="F69">
        <f t="shared" ref="F69:F85" si="9">E69+C69</f>
        <v>24.65</v>
      </c>
      <c r="G69">
        <f t="shared" si="2"/>
        <v>311.45</v>
      </c>
      <c r="H69" s="7">
        <f t="shared" si="8"/>
        <v>-2.635363261222945E-2</v>
      </c>
      <c r="I69">
        <v>2.3199999999999998</v>
      </c>
      <c r="J69">
        <v>7.52</v>
      </c>
      <c r="K69">
        <f t="shared" si="3"/>
        <v>57.72</v>
      </c>
      <c r="L69">
        <v>0</v>
      </c>
      <c r="M69">
        <v>0.11</v>
      </c>
      <c r="N69">
        <v>0.78</v>
      </c>
      <c r="O69">
        <v>1.99</v>
      </c>
      <c r="P69">
        <v>2.27</v>
      </c>
      <c r="Q69">
        <v>4.26</v>
      </c>
      <c r="R69">
        <f t="shared" si="4"/>
        <v>50.46</v>
      </c>
      <c r="S69">
        <v>53.560000000000009</v>
      </c>
      <c r="V69" s="6">
        <v>45078</v>
      </c>
      <c r="W69" s="7">
        <v>-2.635363261222945E-2</v>
      </c>
    </row>
    <row r="70" spans="1:23" x14ac:dyDescent="0.2">
      <c r="A70" s="6">
        <v>45108</v>
      </c>
      <c r="B70">
        <v>0.69</v>
      </c>
      <c r="C70">
        <v>13.31</v>
      </c>
      <c r="D70">
        <v>11.13</v>
      </c>
      <c r="E70">
        <v>17.79</v>
      </c>
      <c r="F70">
        <f t="shared" si="9"/>
        <v>31.1</v>
      </c>
      <c r="G70">
        <f t="shared" si="2"/>
        <v>314.08999999999997</v>
      </c>
      <c r="H70" s="7">
        <f t="shared" si="8"/>
        <v>-1.8100537701637998E-2</v>
      </c>
      <c r="I70">
        <v>6.58</v>
      </c>
      <c r="J70">
        <v>6.5</v>
      </c>
      <c r="K70">
        <f t="shared" si="3"/>
        <v>58.61</v>
      </c>
      <c r="L70">
        <v>0</v>
      </c>
      <c r="M70">
        <v>0.08</v>
      </c>
      <c r="N70">
        <v>0.73</v>
      </c>
      <c r="O70">
        <v>2.3199999999999998</v>
      </c>
      <c r="P70">
        <v>3.07</v>
      </c>
      <c r="Q70">
        <v>5.39</v>
      </c>
      <c r="R70">
        <f t="shared" si="4"/>
        <v>49.690000000000005</v>
      </c>
      <c r="S70">
        <v>67.589999999999989</v>
      </c>
      <c r="V70" s="6">
        <v>45108</v>
      </c>
      <c r="W70" s="7">
        <v>-1.8100537701637998E-2</v>
      </c>
    </row>
    <row r="71" spans="1:23" x14ac:dyDescent="0.2">
      <c r="A71" s="6">
        <v>45139</v>
      </c>
      <c r="B71">
        <v>0.7</v>
      </c>
      <c r="C71">
        <v>12.18</v>
      </c>
      <c r="D71">
        <v>11.1</v>
      </c>
      <c r="E71">
        <v>20.54</v>
      </c>
      <c r="F71">
        <f t="shared" si="9"/>
        <v>32.72</v>
      </c>
      <c r="G71">
        <f t="shared" si="2"/>
        <v>315.67999999999995</v>
      </c>
      <c r="H71" s="7">
        <f t="shared" si="8"/>
        <v>-1.3129923721395542E-2</v>
      </c>
      <c r="I71">
        <v>9.3699999999999992</v>
      </c>
      <c r="J71">
        <v>5.43</v>
      </c>
      <c r="K71">
        <f t="shared" si="3"/>
        <v>58.639999999999993</v>
      </c>
      <c r="L71">
        <v>0</v>
      </c>
      <c r="M71">
        <v>7.0000000000000007E-2</v>
      </c>
      <c r="N71">
        <v>0.72</v>
      </c>
      <c r="O71">
        <v>2.13</v>
      </c>
      <c r="P71">
        <v>3.2</v>
      </c>
      <c r="Q71">
        <v>5.33</v>
      </c>
      <c r="R71">
        <f t="shared" si="4"/>
        <v>50.529999999999994</v>
      </c>
      <c r="S71">
        <v>70.77</v>
      </c>
      <c r="V71" s="6">
        <v>45139</v>
      </c>
      <c r="W71" s="7">
        <v>-1.3129923721395542E-2</v>
      </c>
    </row>
    <row r="72" spans="1:23" x14ac:dyDescent="0.2">
      <c r="A72" s="6">
        <v>45170</v>
      </c>
      <c r="B72">
        <v>0.68</v>
      </c>
      <c r="C72">
        <v>10.59</v>
      </c>
      <c r="D72">
        <v>10.58</v>
      </c>
      <c r="E72">
        <v>17.32</v>
      </c>
      <c r="F72">
        <f t="shared" si="9"/>
        <v>27.91</v>
      </c>
      <c r="G72">
        <f t="shared" si="2"/>
        <v>316.82</v>
      </c>
      <c r="H72" s="7">
        <f t="shared" si="8"/>
        <v>-9.5660872827308951E-3</v>
      </c>
      <c r="I72">
        <v>6.67</v>
      </c>
      <c r="J72">
        <v>3.89</v>
      </c>
      <c r="K72">
        <f t="shared" si="3"/>
        <v>58.6</v>
      </c>
      <c r="L72">
        <v>0</v>
      </c>
      <c r="M72">
        <v>7.0000000000000007E-2</v>
      </c>
      <c r="N72">
        <v>0.77</v>
      </c>
      <c r="O72">
        <v>1.89</v>
      </c>
      <c r="P72">
        <v>3.36</v>
      </c>
      <c r="Q72">
        <v>5.25</v>
      </c>
      <c r="R72">
        <f t="shared" si="4"/>
        <v>51.75</v>
      </c>
      <c r="S72">
        <v>61.070000000000007</v>
      </c>
      <c r="V72" s="6">
        <v>45170</v>
      </c>
      <c r="W72" s="7">
        <v>-9.5660872827308951E-3</v>
      </c>
    </row>
    <row r="73" spans="1:23" x14ac:dyDescent="0.2">
      <c r="A73" s="6">
        <v>45200</v>
      </c>
      <c r="B73">
        <v>0.68</v>
      </c>
      <c r="C73">
        <v>9.23</v>
      </c>
      <c r="D73">
        <v>10.63</v>
      </c>
      <c r="E73">
        <v>16.059999999999999</v>
      </c>
      <c r="F73">
        <f t="shared" si="9"/>
        <v>25.29</v>
      </c>
      <c r="G73">
        <f t="shared" si="2"/>
        <v>317.47000000000003</v>
      </c>
      <c r="H73" s="7">
        <f t="shared" si="8"/>
        <v>-7.5340752782290243E-3</v>
      </c>
      <c r="I73">
        <v>5.37</v>
      </c>
      <c r="J73">
        <v>3.85</v>
      </c>
      <c r="K73">
        <f t="shared" si="3"/>
        <v>59.17</v>
      </c>
      <c r="L73">
        <v>0</v>
      </c>
      <c r="M73">
        <v>0.06</v>
      </c>
      <c r="N73">
        <v>0.86</v>
      </c>
      <c r="O73">
        <v>1.57</v>
      </c>
      <c r="P73">
        <v>2.27</v>
      </c>
      <c r="Q73">
        <v>3.84</v>
      </c>
      <c r="R73">
        <f t="shared" si="4"/>
        <v>51.14</v>
      </c>
      <c r="S73">
        <v>54.42</v>
      </c>
      <c r="V73" s="6">
        <v>45200</v>
      </c>
      <c r="W73" s="7">
        <v>-7.5340752782290243E-3</v>
      </c>
    </row>
    <row r="74" spans="1:23" x14ac:dyDescent="0.2">
      <c r="A74" s="6">
        <v>45231</v>
      </c>
      <c r="B74">
        <v>0.7</v>
      </c>
      <c r="C74">
        <v>10.16</v>
      </c>
      <c r="D74">
        <v>10.64</v>
      </c>
      <c r="E74">
        <v>15.48</v>
      </c>
      <c r="F74">
        <f t="shared" si="9"/>
        <v>25.64</v>
      </c>
      <c r="G74">
        <f t="shared" si="2"/>
        <v>318.93</v>
      </c>
      <c r="H74" s="7">
        <f t="shared" si="8"/>
        <v>-2.9698636988868543E-3</v>
      </c>
      <c r="I74">
        <v>4.7699999999999996</v>
      </c>
      <c r="J74">
        <v>4.2</v>
      </c>
      <c r="K74">
        <f t="shared" si="3"/>
        <v>60.220000000000006</v>
      </c>
      <c r="L74">
        <v>0</v>
      </c>
      <c r="M74">
        <v>7.0000000000000007E-2</v>
      </c>
      <c r="N74">
        <v>0.9</v>
      </c>
      <c r="O74">
        <v>1.01</v>
      </c>
      <c r="P74">
        <v>3.35</v>
      </c>
      <c r="Q74">
        <v>4.3600000000000003</v>
      </c>
      <c r="R74">
        <f t="shared" si="4"/>
        <v>51.66</v>
      </c>
      <c r="S74">
        <v>55.64</v>
      </c>
      <c r="V74" s="6">
        <v>45231</v>
      </c>
      <c r="W74" s="7">
        <v>-2.9698636988868543E-3</v>
      </c>
    </row>
    <row r="75" spans="1:23" x14ac:dyDescent="0.2">
      <c r="A75" s="6">
        <v>45261</v>
      </c>
      <c r="B75">
        <v>0.74</v>
      </c>
      <c r="C75">
        <v>12.45</v>
      </c>
      <c r="D75">
        <v>10.220000000000001</v>
      </c>
      <c r="E75">
        <v>14.62</v>
      </c>
      <c r="F75">
        <f t="shared" si="9"/>
        <v>27.07</v>
      </c>
      <c r="G75">
        <f t="shared" si="2"/>
        <v>319.87999999999994</v>
      </c>
      <c r="H75" s="7">
        <f>G75/$G$75-1</f>
        <v>0</v>
      </c>
      <c r="I75">
        <v>4.3</v>
      </c>
      <c r="J75">
        <v>6.79</v>
      </c>
      <c r="K75">
        <f t="shared" si="3"/>
        <v>63.74</v>
      </c>
      <c r="L75">
        <v>0</v>
      </c>
      <c r="M75">
        <v>0.1</v>
      </c>
      <c r="N75">
        <v>0.94</v>
      </c>
      <c r="O75">
        <v>0.93</v>
      </c>
      <c r="P75">
        <v>3.05</v>
      </c>
      <c r="Q75">
        <v>3.98</v>
      </c>
      <c r="R75">
        <f t="shared" si="4"/>
        <v>52.32</v>
      </c>
      <c r="S75">
        <v>58.11999999999999</v>
      </c>
      <c r="V75" s="6">
        <v>45261</v>
      </c>
      <c r="W75" s="7">
        <v>0</v>
      </c>
    </row>
    <row r="76" spans="1:23" x14ac:dyDescent="0.2">
      <c r="A76" s="6">
        <v>45292</v>
      </c>
      <c r="B76">
        <v>0.73</v>
      </c>
      <c r="C76">
        <v>14.7</v>
      </c>
      <c r="D76">
        <v>9.42</v>
      </c>
      <c r="E76">
        <v>13.07</v>
      </c>
      <c r="F76">
        <f t="shared" si="9"/>
        <v>27.77</v>
      </c>
      <c r="G76">
        <f t="shared" si="2"/>
        <v>321.03999999999996</v>
      </c>
      <c r="H76" s="7">
        <f t="shared" ref="H76:H84" si="10">G76/$G$85-1</f>
        <v>-4.3897790219786792E-2</v>
      </c>
      <c r="I76">
        <v>3.55</v>
      </c>
      <c r="J76">
        <v>8.2899999999999991</v>
      </c>
      <c r="K76">
        <f t="shared" si="3"/>
        <v>69.08</v>
      </c>
      <c r="L76">
        <v>0</v>
      </c>
      <c r="M76">
        <v>0.1</v>
      </c>
      <c r="N76">
        <v>0.92</v>
      </c>
      <c r="O76">
        <v>0.82</v>
      </c>
      <c r="P76">
        <v>3.94</v>
      </c>
      <c r="Q76">
        <v>4.76</v>
      </c>
      <c r="R76">
        <f t="shared" si="4"/>
        <v>53.499999999999986</v>
      </c>
      <c r="S76">
        <v>60.3</v>
      </c>
      <c r="V76" s="6">
        <v>45292</v>
      </c>
      <c r="W76" s="7">
        <v>-4.3897790219786792E-2</v>
      </c>
    </row>
    <row r="77" spans="1:23" x14ac:dyDescent="0.2">
      <c r="A77" s="6">
        <v>45323</v>
      </c>
      <c r="B77">
        <v>0.71</v>
      </c>
      <c r="C77">
        <v>13.25</v>
      </c>
      <c r="D77">
        <v>10.06</v>
      </c>
      <c r="E77">
        <v>13.22</v>
      </c>
      <c r="F77">
        <f t="shared" si="9"/>
        <v>26.47</v>
      </c>
      <c r="G77">
        <f t="shared" si="2"/>
        <v>323.71999999999991</v>
      </c>
      <c r="H77" s="7">
        <f t="shared" si="10"/>
        <v>-3.5916373816189395E-2</v>
      </c>
      <c r="I77">
        <v>3.06</v>
      </c>
      <c r="J77">
        <v>7.47</v>
      </c>
      <c r="K77">
        <f t="shared" si="3"/>
        <v>74.150000000000006</v>
      </c>
      <c r="L77">
        <v>0</v>
      </c>
      <c r="M77">
        <v>0.1</v>
      </c>
      <c r="N77">
        <v>0.88</v>
      </c>
      <c r="O77">
        <v>1.41</v>
      </c>
      <c r="P77">
        <v>2.78</v>
      </c>
      <c r="Q77">
        <v>4.1900000000000004</v>
      </c>
      <c r="R77">
        <f t="shared" si="4"/>
        <v>53.749999999999986</v>
      </c>
      <c r="S77">
        <v>57.13</v>
      </c>
      <c r="V77" s="6">
        <v>45323</v>
      </c>
      <c r="W77" s="7">
        <v>-3.5916373816189395E-2</v>
      </c>
    </row>
    <row r="78" spans="1:23" x14ac:dyDescent="0.2">
      <c r="A78" s="6">
        <v>45352</v>
      </c>
      <c r="B78">
        <v>0.74</v>
      </c>
      <c r="C78">
        <v>12.47</v>
      </c>
      <c r="D78">
        <v>10.06</v>
      </c>
      <c r="E78">
        <v>14.92</v>
      </c>
      <c r="F78">
        <f t="shared" si="9"/>
        <v>27.39</v>
      </c>
      <c r="G78">
        <f t="shared" si="2"/>
        <v>325.30999999999995</v>
      </c>
      <c r="H78" s="7">
        <f t="shared" si="10"/>
        <v>-3.1181130502114573E-2</v>
      </c>
      <c r="I78">
        <v>4.76</v>
      </c>
      <c r="J78">
        <v>6.8</v>
      </c>
      <c r="K78">
        <f t="shared" si="3"/>
        <v>75.62</v>
      </c>
      <c r="L78">
        <v>0</v>
      </c>
      <c r="M78">
        <v>0.1</v>
      </c>
      <c r="N78">
        <v>0.92</v>
      </c>
      <c r="O78">
        <v>1.89</v>
      </c>
      <c r="P78">
        <v>2.12</v>
      </c>
      <c r="Q78">
        <v>4.01</v>
      </c>
      <c r="R78">
        <f t="shared" si="4"/>
        <v>53.489999999999988</v>
      </c>
      <c r="S78">
        <v>58.79</v>
      </c>
      <c r="V78" s="6">
        <v>45352</v>
      </c>
      <c r="W78" s="7">
        <v>-3.1181130502114573E-2</v>
      </c>
    </row>
    <row r="79" spans="1:23" x14ac:dyDescent="0.2">
      <c r="A79" s="6">
        <v>45383</v>
      </c>
      <c r="B79">
        <v>0.71</v>
      </c>
      <c r="C79">
        <v>15.24</v>
      </c>
      <c r="D79">
        <v>6.37</v>
      </c>
      <c r="E79">
        <v>8.69</v>
      </c>
      <c r="F79">
        <f t="shared" si="9"/>
        <v>23.93</v>
      </c>
      <c r="G79">
        <f t="shared" si="2"/>
        <v>325.69</v>
      </c>
      <c r="H79" s="7">
        <f t="shared" si="10"/>
        <v>-3.0049437131455026E-2</v>
      </c>
      <c r="I79">
        <v>2.2400000000000002</v>
      </c>
      <c r="J79">
        <v>8.07</v>
      </c>
      <c r="K79">
        <f t="shared" si="3"/>
        <v>76.289999999999992</v>
      </c>
      <c r="L79">
        <v>0</v>
      </c>
      <c r="M79">
        <v>0.08</v>
      </c>
      <c r="N79">
        <v>0.83</v>
      </c>
      <c r="O79">
        <v>2.38</v>
      </c>
      <c r="P79">
        <v>3.25</v>
      </c>
      <c r="Q79">
        <v>5.63</v>
      </c>
      <c r="R79">
        <f t="shared" si="4"/>
        <v>55.16</v>
      </c>
      <c r="S79">
        <v>53.49</v>
      </c>
      <c r="V79" s="6">
        <v>45383</v>
      </c>
      <c r="W79" s="7">
        <v>-3.0049437131455026E-2</v>
      </c>
    </row>
    <row r="80" spans="1:23" x14ac:dyDescent="0.2">
      <c r="A80" s="6">
        <v>45413</v>
      </c>
      <c r="B80">
        <v>0.75</v>
      </c>
      <c r="C80">
        <v>14.78</v>
      </c>
      <c r="D80">
        <v>8.27</v>
      </c>
      <c r="E80">
        <v>11.92</v>
      </c>
      <c r="F80">
        <f t="shared" si="9"/>
        <v>26.7</v>
      </c>
      <c r="G80">
        <f t="shared" ref="G80:G85" si="11">SUM(F69:F80)</f>
        <v>326.64</v>
      </c>
      <c r="H80" s="7">
        <f t="shared" si="10"/>
        <v>-2.7220203704806711E-2</v>
      </c>
      <c r="I80">
        <v>3.56</v>
      </c>
      <c r="J80">
        <v>8.24</v>
      </c>
      <c r="K80">
        <f t="shared" ref="K80:K85" si="12">SUM(J69:J80)</f>
        <v>77.05</v>
      </c>
      <c r="L80">
        <v>0</v>
      </c>
      <c r="M80">
        <v>0.09</v>
      </c>
      <c r="N80">
        <v>0.84</v>
      </c>
      <c r="O80">
        <v>2.48</v>
      </c>
      <c r="P80">
        <v>2.4700000000000002</v>
      </c>
      <c r="Q80">
        <v>4.95</v>
      </c>
      <c r="R80">
        <f t="shared" ref="R80:R85" si="13">SUM(Q69:Q80)</f>
        <v>55.949999999999996</v>
      </c>
      <c r="S80">
        <v>58.350000000000009</v>
      </c>
      <c r="V80" s="6">
        <v>45413</v>
      </c>
      <c r="W80" s="7">
        <v>-2.7220203704806711E-2</v>
      </c>
    </row>
    <row r="81" spans="1:23" x14ac:dyDescent="0.2">
      <c r="A81" s="6">
        <v>45444</v>
      </c>
      <c r="B81">
        <v>0.71</v>
      </c>
      <c r="C81">
        <v>14.11</v>
      </c>
      <c r="D81">
        <v>9.44</v>
      </c>
      <c r="E81">
        <v>14.12</v>
      </c>
      <c r="F81">
        <f t="shared" si="9"/>
        <v>28.229999999999997</v>
      </c>
      <c r="G81">
        <f t="shared" si="11"/>
        <v>330.22</v>
      </c>
      <c r="H81" s="7">
        <f t="shared" si="10"/>
        <v>-1.6558460897015737E-2</v>
      </c>
      <c r="I81">
        <v>4.5999999999999996</v>
      </c>
      <c r="J81">
        <v>6.51</v>
      </c>
      <c r="K81">
        <f t="shared" si="12"/>
        <v>76.040000000000006</v>
      </c>
      <c r="L81">
        <v>0</v>
      </c>
      <c r="M81">
        <v>0.08</v>
      </c>
      <c r="N81">
        <v>0.71</v>
      </c>
      <c r="O81">
        <v>3.16</v>
      </c>
      <c r="P81">
        <v>3.02</v>
      </c>
      <c r="Q81">
        <v>6.18</v>
      </c>
      <c r="R81">
        <f t="shared" si="13"/>
        <v>57.87</v>
      </c>
      <c r="S81">
        <v>62.64</v>
      </c>
      <c r="V81" s="6">
        <v>45444</v>
      </c>
      <c r="W81" s="7">
        <v>-1.6558460897015737E-2</v>
      </c>
    </row>
    <row r="82" spans="1:23" x14ac:dyDescent="0.2">
      <c r="A82" s="6">
        <v>45474</v>
      </c>
      <c r="B82">
        <v>0.73</v>
      </c>
      <c r="C82">
        <v>14.93</v>
      </c>
      <c r="D82">
        <v>11.57</v>
      </c>
      <c r="E82">
        <v>19.170000000000002</v>
      </c>
      <c r="F82">
        <f t="shared" si="9"/>
        <v>34.1</v>
      </c>
      <c r="G82">
        <f t="shared" si="11"/>
        <v>333.22</v>
      </c>
      <c r="H82" s="7">
        <f t="shared" si="10"/>
        <v>-7.6240395497050306E-3</v>
      </c>
      <c r="I82">
        <v>7.53</v>
      </c>
      <c r="J82">
        <v>6.28</v>
      </c>
      <c r="K82">
        <f t="shared" si="12"/>
        <v>75.820000000000007</v>
      </c>
      <c r="L82">
        <v>0</v>
      </c>
      <c r="M82">
        <v>7.0000000000000007E-2</v>
      </c>
      <c r="N82">
        <v>0.73</v>
      </c>
      <c r="O82">
        <v>3.05</v>
      </c>
      <c r="P82">
        <v>4.1399999999999997</v>
      </c>
      <c r="Q82">
        <v>7.19</v>
      </c>
      <c r="R82">
        <f t="shared" si="13"/>
        <v>59.670000000000009</v>
      </c>
      <c r="S82">
        <v>75.39</v>
      </c>
      <c r="V82" s="6">
        <v>45474</v>
      </c>
      <c r="W82" s="7">
        <v>-7.6240395497050306E-3</v>
      </c>
    </row>
    <row r="83" spans="1:23" x14ac:dyDescent="0.2">
      <c r="A83" s="6">
        <v>45505</v>
      </c>
      <c r="B83">
        <v>0.74</v>
      </c>
      <c r="C83">
        <v>13.09</v>
      </c>
      <c r="D83">
        <v>11.73</v>
      </c>
      <c r="E83">
        <v>20.21</v>
      </c>
      <c r="F83">
        <f t="shared" si="9"/>
        <v>33.299999999999997</v>
      </c>
      <c r="G83">
        <f t="shared" si="11"/>
        <v>333.80000000000007</v>
      </c>
      <c r="H83" s="7">
        <f t="shared" si="10"/>
        <v>-5.8967180892247617E-3</v>
      </c>
      <c r="I83">
        <v>8.41</v>
      </c>
      <c r="J83">
        <v>5.32</v>
      </c>
      <c r="K83">
        <f t="shared" si="12"/>
        <v>75.710000000000008</v>
      </c>
      <c r="L83">
        <v>0</v>
      </c>
      <c r="M83">
        <v>7.0000000000000007E-2</v>
      </c>
      <c r="N83">
        <v>0.75</v>
      </c>
      <c r="O83">
        <v>3.03</v>
      </c>
      <c r="P83">
        <v>3.25</v>
      </c>
      <c r="Q83">
        <v>6.28</v>
      </c>
      <c r="R83">
        <f t="shared" si="13"/>
        <v>60.620000000000005</v>
      </c>
      <c r="S83">
        <v>72.88000000000001</v>
      </c>
      <c r="V83" s="6">
        <v>45505</v>
      </c>
      <c r="W83" s="7">
        <v>-5.8967180892247617E-3</v>
      </c>
    </row>
    <row r="84" spans="1:23" x14ac:dyDescent="0.2">
      <c r="A84" s="6">
        <v>45536</v>
      </c>
      <c r="B84">
        <v>0.67</v>
      </c>
      <c r="C84">
        <v>10.88</v>
      </c>
      <c r="D84">
        <v>11.15</v>
      </c>
      <c r="E84">
        <v>17.170000000000002</v>
      </c>
      <c r="F84">
        <f t="shared" si="9"/>
        <v>28.050000000000004</v>
      </c>
      <c r="G84">
        <f t="shared" si="11"/>
        <v>333.94</v>
      </c>
      <c r="H84" s="7">
        <f t="shared" si="10"/>
        <v>-5.4797784263505012E-3</v>
      </c>
      <c r="I84">
        <v>5.95</v>
      </c>
      <c r="J84">
        <v>4.75</v>
      </c>
      <c r="K84">
        <f t="shared" si="12"/>
        <v>76.569999999999993</v>
      </c>
      <c r="L84">
        <v>0</v>
      </c>
      <c r="M84">
        <v>7.0000000000000007E-2</v>
      </c>
      <c r="N84">
        <v>0.82</v>
      </c>
      <c r="O84">
        <v>2.5499999999999998</v>
      </c>
      <c r="P84">
        <v>2.09</v>
      </c>
      <c r="Q84">
        <v>4.6399999999999997</v>
      </c>
      <c r="R84">
        <f t="shared" si="13"/>
        <v>60.01</v>
      </c>
      <c r="S84">
        <v>60.740000000000009</v>
      </c>
      <c r="V84" s="6">
        <v>45536</v>
      </c>
      <c r="W84" s="7">
        <v>-5.4797784263505012E-3</v>
      </c>
    </row>
    <row r="85" spans="1:23" x14ac:dyDescent="0.2">
      <c r="A85" s="6">
        <v>45566</v>
      </c>
      <c r="B85">
        <v>0.74</v>
      </c>
      <c r="C85">
        <v>11.09</v>
      </c>
      <c r="D85">
        <v>10.97</v>
      </c>
      <c r="E85">
        <v>16.04</v>
      </c>
      <c r="F85">
        <f t="shared" si="9"/>
        <v>27.13</v>
      </c>
      <c r="G85">
        <f t="shared" si="11"/>
        <v>335.78</v>
      </c>
      <c r="H85" s="7">
        <f>G85/$G$85-1</f>
        <v>0</v>
      </c>
      <c r="I85">
        <v>5</v>
      </c>
      <c r="J85">
        <v>4.18</v>
      </c>
      <c r="K85">
        <f t="shared" si="12"/>
        <v>76.900000000000006</v>
      </c>
      <c r="L85">
        <v>0</v>
      </c>
      <c r="M85">
        <v>7.0000000000000007E-2</v>
      </c>
      <c r="N85">
        <v>0.91</v>
      </c>
      <c r="O85">
        <v>2.38</v>
      </c>
      <c r="P85">
        <v>2.88</v>
      </c>
      <c r="Q85">
        <v>5.26</v>
      </c>
      <c r="R85">
        <f t="shared" si="13"/>
        <v>61.429999999999993</v>
      </c>
      <c r="S85">
        <v>59.52</v>
      </c>
      <c r="V85" s="6">
        <v>45566</v>
      </c>
      <c r="W85" s="7">
        <v>0</v>
      </c>
    </row>
    <row r="86" spans="1:23" x14ac:dyDescent="0.2">
      <c r="H86" s="7">
        <f t="shared" si="8"/>
        <v>-1</v>
      </c>
      <c r="W86" s="7">
        <v>-1</v>
      </c>
    </row>
    <row r="87" spans="1:23" x14ac:dyDescent="0.2">
      <c r="H87" s="7">
        <f>G87/$G$75-1</f>
        <v>-1</v>
      </c>
      <c r="W87" s="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5392F-9EEB-3444-A8C0-BCF77467128D}">
  <dimension ref="A1:D985"/>
  <sheetViews>
    <sheetView topLeftCell="A575" workbookViewId="0">
      <selection activeCell="B1" sqref="B1:D1048576"/>
    </sheetView>
  </sheetViews>
  <sheetFormatPr baseColWidth="10" defaultRowHeight="16" x14ac:dyDescent="0.2"/>
  <sheetData>
    <row r="1" spans="1:4" x14ac:dyDescent="0.2">
      <c r="A1" t="s">
        <v>0</v>
      </c>
      <c r="B1" t="s">
        <v>1</v>
      </c>
      <c r="C1" t="s">
        <v>2</v>
      </c>
      <c r="D1" t="s">
        <v>3</v>
      </c>
    </row>
    <row r="2" spans="1:4" x14ac:dyDescent="0.2">
      <c r="A2" t="s">
        <v>4</v>
      </c>
      <c r="B2" s="1">
        <v>43101</v>
      </c>
      <c r="C2" t="s">
        <v>5</v>
      </c>
      <c r="D2">
        <v>0.18</v>
      </c>
    </row>
    <row r="3" spans="1:4" x14ac:dyDescent="0.2">
      <c r="A3" t="s">
        <v>4</v>
      </c>
      <c r="B3" s="1">
        <v>43101</v>
      </c>
      <c r="C3" t="s">
        <v>6</v>
      </c>
      <c r="D3">
        <v>7.37</v>
      </c>
    </row>
    <row r="4" spans="1:4" x14ac:dyDescent="0.2">
      <c r="A4" t="s">
        <v>4</v>
      </c>
      <c r="B4" s="1">
        <v>43101</v>
      </c>
      <c r="C4" t="s">
        <v>7</v>
      </c>
      <c r="D4">
        <v>9.7200000000000006</v>
      </c>
    </row>
    <row r="5" spans="1:4" x14ac:dyDescent="0.2">
      <c r="A5" t="s">
        <v>4</v>
      </c>
      <c r="B5" s="1">
        <v>43101</v>
      </c>
      <c r="C5" t="s">
        <v>8</v>
      </c>
      <c r="D5">
        <v>18.850000000000001</v>
      </c>
    </row>
    <row r="6" spans="1:4" x14ac:dyDescent="0.2">
      <c r="A6" t="s">
        <v>4</v>
      </c>
      <c r="B6" s="1">
        <v>43101</v>
      </c>
      <c r="C6" t="s">
        <v>9</v>
      </c>
      <c r="D6">
        <v>9</v>
      </c>
    </row>
    <row r="7" spans="1:4" x14ac:dyDescent="0.2">
      <c r="A7" t="s">
        <v>4</v>
      </c>
      <c r="B7" s="1">
        <v>43101</v>
      </c>
      <c r="C7" t="s">
        <v>10</v>
      </c>
      <c r="D7">
        <v>4.5199999999999996</v>
      </c>
    </row>
    <row r="8" spans="1:4" x14ac:dyDescent="0.2">
      <c r="A8" t="s">
        <v>4</v>
      </c>
      <c r="B8" s="1">
        <v>43101</v>
      </c>
      <c r="C8" t="s">
        <v>11</v>
      </c>
      <c r="D8">
        <v>0</v>
      </c>
    </row>
    <row r="9" spans="1:4" x14ac:dyDescent="0.2">
      <c r="A9" t="s">
        <v>4</v>
      </c>
      <c r="B9" s="1">
        <v>43101</v>
      </c>
      <c r="C9" t="s">
        <v>12</v>
      </c>
      <c r="D9">
        <v>0.13</v>
      </c>
    </row>
    <row r="10" spans="1:4" x14ac:dyDescent="0.2">
      <c r="A10" t="s">
        <v>4</v>
      </c>
      <c r="B10" s="1">
        <v>43101</v>
      </c>
      <c r="C10" t="s">
        <v>13</v>
      </c>
      <c r="D10">
        <v>0.6</v>
      </c>
    </row>
    <row r="11" spans="1:4" x14ac:dyDescent="0.2">
      <c r="A11" t="s">
        <v>4</v>
      </c>
      <c r="B11" s="1">
        <v>43101</v>
      </c>
      <c r="C11" t="s">
        <v>14</v>
      </c>
      <c r="D11">
        <v>0.27</v>
      </c>
    </row>
    <row r="12" spans="1:4" x14ac:dyDescent="0.2">
      <c r="A12" t="s">
        <v>4</v>
      </c>
      <c r="B12" s="1">
        <v>43101</v>
      </c>
      <c r="C12" t="s">
        <v>15</v>
      </c>
      <c r="D12">
        <v>1.8</v>
      </c>
    </row>
    <row r="13" spans="1:4" x14ac:dyDescent="0.2">
      <c r="A13" t="s">
        <v>4</v>
      </c>
      <c r="B13" s="1">
        <v>43101</v>
      </c>
      <c r="C13" t="s">
        <v>16</v>
      </c>
      <c r="D13">
        <v>2.0699999999999998</v>
      </c>
    </row>
    <row r="14" spans="1:4" x14ac:dyDescent="0.2">
      <c r="A14" t="s">
        <v>4</v>
      </c>
      <c r="B14" s="1">
        <v>43132</v>
      </c>
      <c r="C14" t="s">
        <v>5</v>
      </c>
      <c r="D14">
        <v>0.19</v>
      </c>
    </row>
    <row r="15" spans="1:4" x14ac:dyDescent="0.2">
      <c r="A15" t="s">
        <v>4</v>
      </c>
      <c r="B15" s="1">
        <v>43132</v>
      </c>
      <c r="C15" t="s">
        <v>6</v>
      </c>
      <c r="D15">
        <v>6.34</v>
      </c>
    </row>
    <row r="16" spans="1:4" x14ac:dyDescent="0.2">
      <c r="A16" t="s">
        <v>4</v>
      </c>
      <c r="B16" s="1">
        <v>43132</v>
      </c>
      <c r="C16" t="s">
        <v>7</v>
      </c>
      <c r="D16">
        <v>9.16</v>
      </c>
    </row>
    <row r="17" spans="1:4" x14ac:dyDescent="0.2">
      <c r="A17" t="s">
        <v>4</v>
      </c>
      <c r="B17" s="1">
        <v>43132</v>
      </c>
      <c r="C17" t="s">
        <v>8</v>
      </c>
      <c r="D17">
        <v>16.86</v>
      </c>
    </row>
    <row r="18" spans="1:4" x14ac:dyDescent="0.2">
      <c r="A18" t="s">
        <v>4</v>
      </c>
      <c r="B18" s="1">
        <v>43132</v>
      </c>
      <c r="C18" t="s">
        <v>9</v>
      </c>
      <c r="D18">
        <v>7.6</v>
      </c>
    </row>
    <row r="19" spans="1:4" x14ac:dyDescent="0.2">
      <c r="A19" t="s">
        <v>4</v>
      </c>
      <c r="B19" s="1">
        <v>43132</v>
      </c>
      <c r="C19" t="s">
        <v>10</v>
      </c>
      <c r="D19">
        <v>3.59</v>
      </c>
    </row>
    <row r="20" spans="1:4" x14ac:dyDescent="0.2">
      <c r="A20" t="s">
        <v>4</v>
      </c>
      <c r="B20" s="1">
        <v>43132</v>
      </c>
      <c r="C20" t="s">
        <v>11</v>
      </c>
      <c r="D20">
        <v>0</v>
      </c>
    </row>
    <row r="21" spans="1:4" x14ac:dyDescent="0.2">
      <c r="A21" t="s">
        <v>4</v>
      </c>
      <c r="B21" s="1">
        <v>43132</v>
      </c>
      <c r="C21" t="s">
        <v>12</v>
      </c>
      <c r="D21">
        <v>0.1</v>
      </c>
    </row>
    <row r="22" spans="1:4" x14ac:dyDescent="0.2">
      <c r="A22" t="s">
        <v>4</v>
      </c>
      <c r="B22" s="1">
        <v>43132</v>
      </c>
      <c r="C22" t="s">
        <v>13</v>
      </c>
      <c r="D22">
        <v>0.53</v>
      </c>
    </row>
    <row r="23" spans="1:4" x14ac:dyDescent="0.2">
      <c r="A23" t="s">
        <v>4</v>
      </c>
      <c r="B23" s="1">
        <v>43132</v>
      </c>
      <c r="C23" t="s">
        <v>14</v>
      </c>
      <c r="D23">
        <v>0.36</v>
      </c>
    </row>
    <row r="24" spans="1:4" x14ac:dyDescent="0.2">
      <c r="A24" t="s">
        <v>4</v>
      </c>
      <c r="B24" s="1">
        <v>43132</v>
      </c>
      <c r="C24" t="s">
        <v>15</v>
      </c>
      <c r="D24">
        <v>1.67</v>
      </c>
    </row>
    <row r="25" spans="1:4" x14ac:dyDescent="0.2">
      <c r="A25" t="s">
        <v>4</v>
      </c>
      <c r="B25" s="1">
        <v>43132</v>
      </c>
      <c r="C25" t="s">
        <v>16</v>
      </c>
      <c r="D25">
        <v>2.0299999999999998</v>
      </c>
    </row>
    <row r="26" spans="1:4" x14ac:dyDescent="0.2">
      <c r="A26" t="s">
        <v>4</v>
      </c>
      <c r="B26" s="1">
        <v>43160</v>
      </c>
      <c r="C26" t="s">
        <v>5</v>
      </c>
      <c r="D26">
        <v>0.21</v>
      </c>
    </row>
    <row r="27" spans="1:4" x14ac:dyDescent="0.2">
      <c r="A27" t="s">
        <v>4</v>
      </c>
      <c r="B27" s="1">
        <v>43160</v>
      </c>
      <c r="C27" t="s">
        <v>6</v>
      </c>
      <c r="D27">
        <v>9.66</v>
      </c>
    </row>
    <row r="28" spans="1:4" x14ac:dyDescent="0.2">
      <c r="A28" t="s">
        <v>4</v>
      </c>
      <c r="B28" s="1">
        <v>43160</v>
      </c>
      <c r="C28" t="s">
        <v>7</v>
      </c>
      <c r="D28">
        <v>8.61</v>
      </c>
    </row>
    <row r="29" spans="1:4" x14ac:dyDescent="0.2">
      <c r="A29" t="s">
        <v>4</v>
      </c>
      <c r="B29" s="1">
        <v>43160</v>
      </c>
      <c r="C29" t="s">
        <v>8</v>
      </c>
      <c r="D29">
        <v>15.11</v>
      </c>
    </row>
    <row r="30" spans="1:4" x14ac:dyDescent="0.2">
      <c r="A30" t="s">
        <v>4</v>
      </c>
      <c r="B30" s="1">
        <v>43160</v>
      </c>
      <c r="C30" t="s">
        <v>9</v>
      </c>
      <c r="D30">
        <v>6.4</v>
      </c>
    </row>
    <row r="31" spans="1:4" x14ac:dyDescent="0.2">
      <c r="A31" t="s">
        <v>4</v>
      </c>
      <c r="B31" s="1">
        <v>43160</v>
      </c>
      <c r="C31" t="s">
        <v>10</v>
      </c>
      <c r="D31">
        <v>6.25</v>
      </c>
    </row>
    <row r="32" spans="1:4" x14ac:dyDescent="0.2">
      <c r="A32" t="s">
        <v>4</v>
      </c>
      <c r="B32" s="1">
        <v>43160</v>
      </c>
      <c r="C32" t="s">
        <v>11</v>
      </c>
      <c r="D32">
        <v>0</v>
      </c>
    </row>
    <row r="33" spans="1:4" x14ac:dyDescent="0.2">
      <c r="A33" t="s">
        <v>4</v>
      </c>
      <c r="B33" s="1">
        <v>43160</v>
      </c>
      <c r="C33" t="s">
        <v>12</v>
      </c>
      <c r="D33">
        <v>0.1</v>
      </c>
    </row>
    <row r="34" spans="1:4" x14ac:dyDescent="0.2">
      <c r="A34" t="s">
        <v>4</v>
      </c>
      <c r="B34" s="1">
        <v>43160</v>
      </c>
      <c r="C34" t="s">
        <v>13</v>
      </c>
      <c r="D34">
        <v>0.57999999999999996</v>
      </c>
    </row>
    <row r="35" spans="1:4" x14ac:dyDescent="0.2">
      <c r="A35" t="s">
        <v>4</v>
      </c>
      <c r="B35" s="1">
        <v>43160</v>
      </c>
      <c r="C35" t="s">
        <v>14</v>
      </c>
      <c r="D35">
        <v>0.56999999999999995</v>
      </c>
    </row>
    <row r="36" spans="1:4" x14ac:dyDescent="0.2">
      <c r="A36" t="s">
        <v>4</v>
      </c>
      <c r="B36" s="1">
        <v>43160</v>
      </c>
      <c r="C36" t="s">
        <v>15</v>
      </c>
      <c r="D36">
        <v>2.0499999999999998</v>
      </c>
    </row>
    <row r="37" spans="1:4" x14ac:dyDescent="0.2">
      <c r="A37" t="s">
        <v>4</v>
      </c>
      <c r="B37" s="1">
        <v>43160</v>
      </c>
      <c r="C37" t="s">
        <v>16</v>
      </c>
      <c r="D37">
        <v>2.62</v>
      </c>
    </row>
    <row r="38" spans="1:4" x14ac:dyDescent="0.2">
      <c r="A38" t="s">
        <v>4</v>
      </c>
      <c r="B38" s="1">
        <v>43191</v>
      </c>
      <c r="C38" t="s">
        <v>5</v>
      </c>
      <c r="D38">
        <v>0.21</v>
      </c>
    </row>
    <row r="39" spans="1:4" x14ac:dyDescent="0.2">
      <c r="A39" t="s">
        <v>4</v>
      </c>
      <c r="B39" s="1">
        <v>43191</v>
      </c>
      <c r="C39" t="s">
        <v>6</v>
      </c>
      <c r="D39">
        <v>9.0399999999999991</v>
      </c>
    </row>
    <row r="40" spans="1:4" x14ac:dyDescent="0.2">
      <c r="A40" t="s">
        <v>4</v>
      </c>
      <c r="B40" s="1">
        <v>43191</v>
      </c>
      <c r="C40" t="s">
        <v>7</v>
      </c>
      <c r="D40">
        <v>7.77</v>
      </c>
    </row>
    <row r="41" spans="1:4" x14ac:dyDescent="0.2">
      <c r="A41" t="s">
        <v>4</v>
      </c>
      <c r="B41" s="1">
        <v>43191</v>
      </c>
      <c r="C41" t="s">
        <v>8</v>
      </c>
      <c r="D41">
        <v>14.33</v>
      </c>
    </row>
    <row r="42" spans="1:4" x14ac:dyDescent="0.2">
      <c r="A42" t="s">
        <v>4</v>
      </c>
      <c r="B42" s="1">
        <v>43191</v>
      </c>
      <c r="C42" t="s">
        <v>9</v>
      </c>
      <c r="D42">
        <v>6.45</v>
      </c>
    </row>
    <row r="43" spans="1:4" x14ac:dyDescent="0.2">
      <c r="A43" t="s">
        <v>4</v>
      </c>
      <c r="B43" s="1">
        <v>43191</v>
      </c>
      <c r="C43" t="s">
        <v>10</v>
      </c>
      <c r="D43">
        <v>6.33</v>
      </c>
    </row>
    <row r="44" spans="1:4" x14ac:dyDescent="0.2">
      <c r="A44" t="s">
        <v>4</v>
      </c>
      <c r="B44" s="1">
        <v>43191</v>
      </c>
      <c r="C44" t="s">
        <v>11</v>
      </c>
      <c r="D44">
        <v>0</v>
      </c>
    </row>
    <row r="45" spans="1:4" x14ac:dyDescent="0.2">
      <c r="A45" t="s">
        <v>4</v>
      </c>
      <c r="B45" s="1">
        <v>43191</v>
      </c>
      <c r="C45" t="s">
        <v>12</v>
      </c>
      <c r="D45">
        <v>0.11</v>
      </c>
    </row>
    <row r="46" spans="1:4" x14ac:dyDescent="0.2">
      <c r="A46" t="s">
        <v>4</v>
      </c>
      <c r="B46" s="1">
        <v>43191</v>
      </c>
      <c r="C46" t="s">
        <v>13</v>
      </c>
      <c r="D46">
        <v>0.55000000000000004</v>
      </c>
    </row>
    <row r="47" spans="1:4" x14ac:dyDescent="0.2">
      <c r="A47" t="s">
        <v>4</v>
      </c>
      <c r="B47" s="1">
        <v>43191</v>
      </c>
      <c r="C47" t="s">
        <v>14</v>
      </c>
      <c r="D47">
        <v>0.79</v>
      </c>
    </row>
    <row r="48" spans="1:4" x14ac:dyDescent="0.2">
      <c r="A48" t="s">
        <v>4</v>
      </c>
      <c r="B48" s="1">
        <v>43191</v>
      </c>
      <c r="C48" t="s">
        <v>15</v>
      </c>
      <c r="D48">
        <v>1.1599999999999999</v>
      </c>
    </row>
    <row r="49" spans="1:4" x14ac:dyDescent="0.2">
      <c r="A49" t="s">
        <v>4</v>
      </c>
      <c r="B49" s="1">
        <v>43191</v>
      </c>
      <c r="C49" t="s">
        <v>16</v>
      </c>
      <c r="D49">
        <v>1.95</v>
      </c>
    </row>
    <row r="50" spans="1:4" x14ac:dyDescent="0.2">
      <c r="A50" t="s">
        <v>4</v>
      </c>
      <c r="B50" s="1">
        <v>43221</v>
      </c>
      <c r="C50" t="s">
        <v>5</v>
      </c>
      <c r="D50">
        <v>0.21</v>
      </c>
    </row>
    <row r="51" spans="1:4" x14ac:dyDescent="0.2">
      <c r="A51" t="s">
        <v>4</v>
      </c>
      <c r="B51" s="1">
        <v>43221</v>
      </c>
      <c r="C51" t="s">
        <v>6</v>
      </c>
      <c r="D51">
        <v>9.2100000000000009</v>
      </c>
    </row>
    <row r="52" spans="1:4" x14ac:dyDescent="0.2">
      <c r="A52" t="s">
        <v>4</v>
      </c>
      <c r="B52" s="1">
        <v>43221</v>
      </c>
      <c r="C52" t="s">
        <v>7</v>
      </c>
      <c r="D52">
        <v>8.6999999999999993</v>
      </c>
    </row>
    <row r="53" spans="1:4" x14ac:dyDescent="0.2">
      <c r="A53" t="s">
        <v>4</v>
      </c>
      <c r="B53" s="1">
        <v>43221</v>
      </c>
      <c r="C53" t="s">
        <v>8</v>
      </c>
      <c r="D53">
        <v>14.56</v>
      </c>
    </row>
    <row r="54" spans="1:4" x14ac:dyDescent="0.2">
      <c r="A54" t="s">
        <v>4</v>
      </c>
      <c r="B54" s="1">
        <v>43221</v>
      </c>
      <c r="C54" t="s">
        <v>9</v>
      </c>
      <c r="D54">
        <v>5.72</v>
      </c>
    </row>
    <row r="55" spans="1:4" x14ac:dyDescent="0.2">
      <c r="A55" t="s">
        <v>4</v>
      </c>
      <c r="B55" s="1">
        <v>43221</v>
      </c>
      <c r="C55" t="s">
        <v>10</v>
      </c>
      <c r="D55">
        <v>6.48</v>
      </c>
    </row>
    <row r="56" spans="1:4" x14ac:dyDescent="0.2">
      <c r="A56" t="s">
        <v>4</v>
      </c>
      <c r="B56" s="1">
        <v>43221</v>
      </c>
      <c r="C56" t="s">
        <v>11</v>
      </c>
      <c r="D56">
        <v>0</v>
      </c>
    </row>
    <row r="57" spans="1:4" x14ac:dyDescent="0.2">
      <c r="A57" t="s">
        <v>4</v>
      </c>
      <c r="B57" s="1">
        <v>43221</v>
      </c>
      <c r="C57" t="s">
        <v>12</v>
      </c>
      <c r="D57">
        <v>0.14000000000000001</v>
      </c>
    </row>
    <row r="58" spans="1:4" x14ac:dyDescent="0.2">
      <c r="A58" t="s">
        <v>4</v>
      </c>
      <c r="B58" s="1">
        <v>43221</v>
      </c>
      <c r="C58" t="s">
        <v>13</v>
      </c>
      <c r="D58">
        <v>0.54</v>
      </c>
    </row>
    <row r="59" spans="1:4" x14ac:dyDescent="0.2">
      <c r="A59" t="s">
        <v>4</v>
      </c>
      <c r="B59" s="1">
        <v>43221</v>
      </c>
      <c r="C59" t="s">
        <v>14</v>
      </c>
      <c r="D59">
        <v>0.76</v>
      </c>
    </row>
    <row r="60" spans="1:4" x14ac:dyDescent="0.2">
      <c r="A60" t="s">
        <v>4</v>
      </c>
      <c r="B60" s="1">
        <v>43221</v>
      </c>
      <c r="C60" t="s">
        <v>15</v>
      </c>
      <c r="D60">
        <v>1.22</v>
      </c>
    </row>
    <row r="61" spans="1:4" x14ac:dyDescent="0.2">
      <c r="A61" t="s">
        <v>4</v>
      </c>
      <c r="B61" s="1">
        <v>43221</v>
      </c>
      <c r="C61" t="s">
        <v>16</v>
      </c>
      <c r="D61">
        <v>1.98</v>
      </c>
    </row>
    <row r="62" spans="1:4" x14ac:dyDescent="0.2">
      <c r="A62" t="s">
        <v>4</v>
      </c>
      <c r="B62" s="1">
        <v>43252</v>
      </c>
      <c r="C62" t="s">
        <v>5</v>
      </c>
      <c r="D62">
        <v>0.21</v>
      </c>
    </row>
    <row r="63" spans="1:4" x14ac:dyDescent="0.2">
      <c r="A63" t="s">
        <v>4</v>
      </c>
      <c r="B63" s="1">
        <v>43252</v>
      </c>
      <c r="C63" t="s">
        <v>6</v>
      </c>
      <c r="D63">
        <v>8.5</v>
      </c>
    </row>
    <row r="64" spans="1:4" x14ac:dyDescent="0.2">
      <c r="A64" t="s">
        <v>4</v>
      </c>
      <c r="B64" s="1">
        <v>43252</v>
      </c>
      <c r="C64" t="s">
        <v>7</v>
      </c>
      <c r="D64">
        <v>9.0500000000000007</v>
      </c>
    </row>
    <row r="65" spans="1:4" x14ac:dyDescent="0.2">
      <c r="A65" t="s">
        <v>4</v>
      </c>
      <c r="B65" s="1">
        <v>43252</v>
      </c>
      <c r="C65" t="s">
        <v>8</v>
      </c>
      <c r="D65">
        <v>15.37</v>
      </c>
    </row>
    <row r="66" spans="1:4" x14ac:dyDescent="0.2">
      <c r="A66" t="s">
        <v>4</v>
      </c>
      <c r="B66" s="1">
        <v>43252</v>
      </c>
      <c r="C66" t="s">
        <v>9</v>
      </c>
      <c r="D66">
        <v>6.19</v>
      </c>
    </row>
    <row r="67" spans="1:4" x14ac:dyDescent="0.2">
      <c r="A67" t="s">
        <v>4</v>
      </c>
      <c r="B67" s="1">
        <v>43252</v>
      </c>
      <c r="C67" t="s">
        <v>10</v>
      </c>
      <c r="D67">
        <v>5.66</v>
      </c>
    </row>
    <row r="68" spans="1:4" x14ac:dyDescent="0.2">
      <c r="A68" t="s">
        <v>4</v>
      </c>
      <c r="B68" s="1">
        <v>43252</v>
      </c>
      <c r="C68" t="s">
        <v>11</v>
      </c>
      <c r="D68">
        <v>0</v>
      </c>
    </row>
    <row r="69" spans="1:4" x14ac:dyDescent="0.2">
      <c r="A69" t="s">
        <v>4</v>
      </c>
      <c r="B69" s="1">
        <v>43252</v>
      </c>
      <c r="C69" t="s">
        <v>12</v>
      </c>
      <c r="D69">
        <v>0.13</v>
      </c>
    </row>
    <row r="70" spans="1:4" x14ac:dyDescent="0.2">
      <c r="A70" t="s">
        <v>4</v>
      </c>
      <c r="B70" s="1">
        <v>43252</v>
      </c>
      <c r="C70" t="s">
        <v>13</v>
      </c>
      <c r="D70">
        <v>0.54</v>
      </c>
    </row>
    <row r="71" spans="1:4" x14ac:dyDescent="0.2">
      <c r="A71" t="s">
        <v>4</v>
      </c>
      <c r="B71" s="1">
        <v>43252</v>
      </c>
      <c r="C71" t="s">
        <v>14</v>
      </c>
      <c r="D71">
        <v>0.84</v>
      </c>
    </row>
    <row r="72" spans="1:4" x14ac:dyDescent="0.2">
      <c r="A72" t="s">
        <v>4</v>
      </c>
      <c r="B72" s="1">
        <v>43252</v>
      </c>
      <c r="C72" t="s">
        <v>15</v>
      </c>
      <c r="D72">
        <v>1.25</v>
      </c>
    </row>
    <row r="73" spans="1:4" x14ac:dyDescent="0.2">
      <c r="A73" t="s">
        <v>4</v>
      </c>
      <c r="B73" s="1">
        <v>43252</v>
      </c>
      <c r="C73" t="s">
        <v>16</v>
      </c>
      <c r="D73">
        <v>2.09</v>
      </c>
    </row>
    <row r="74" spans="1:4" x14ac:dyDescent="0.2">
      <c r="A74" t="s">
        <v>4</v>
      </c>
      <c r="B74" s="1">
        <v>43282</v>
      </c>
      <c r="C74" t="s">
        <v>5</v>
      </c>
      <c r="D74">
        <v>0.21</v>
      </c>
    </row>
    <row r="75" spans="1:4" x14ac:dyDescent="0.2">
      <c r="A75" t="s">
        <v>4</v>
      </c>
      <c r="B75" s="1">
        <v>43282</v>
      </c>
      <c r="C75" t="s">
        <v>6</v>
      </c>
      <c r="D75">
        <v>8.94</v>
      </c>
    </row>
    <row r="76" spans="1:4" x14ac:dyDescent="0.2">
      <c r="A76" t="s">
        <v>4</v>
      </c>
      <c r="B76" s="1">
        <v>43282</v>
      </c>
      <c r="C76" t="s">
        <v>7</v>
      </c>
      <c r="D76">
        <v>9.58</v>
      </c>
    </row>
    <row r="77" spans="1:4" x14ac:dyDescent="0.2">
      <c r="A77" t="s">
        <v>4</v>
      </c>
      <c r="B77" s="1">
        <v>43282</v>
      </c>
      <c r="C77" t="s">
        <v>8</v>
      </c>
      <c r="D77">
        <v>20.260000000000002</v>
      </c>
    </row>
    <row r="78" spans="1:4" x14ac:dyDescent="0.2">
      <c r="A78" t="s">
        <v>4</v>
      </c>
      <c r="B78" s="1">
        <v>43282</v>
      </c>
      <c r="C78" t="s">
        <v>9</v>
      </c>
      <c r="D78">
        <v>10.54</v>
      </c>
    </row>
    <row r="79" spans="1:4" x14ac:dyDescent="0.2">
      <c r="A79" t="s">
        <v>4</v>
      </c>
      <c r="B79" s="1">
        <v>43282</v>
      </c>
      <c r="C79" t="s">
        <v>10</v>
      </c>
      <c r="D79">
        <v>5.84</v>
      </c>
    </row>
    <row r="80" spans="1:4" x14ac:dyDescent="0.2">
      <c r="A80" t="s">
        <v>4</v>
      </c>
      <c r="B80" s="1">
        <v>43282</v>
      </c>
      <c r="C80" t="s">
        <v>11</v>
      </c>
      <c r="D80">
        <v>0</v>
      </c>
    </row>
    <row r="81" spans="1:4" x14ac:dyDescent="0.2">
      <c r="A81" t="s">
        <v>4</v>
      </c>
      <c r="B81" s="1">
        <v>43282</v>
      </c>
      <c r="C81" t="s">
        <v>12</v>
      </c>
      <c r="D81">
        <v>0.14000000000000001</v>
      </c>
    </row>
    <row r="82" spans="1:4" x14ac:dyDescent="0.2">
      <c r="A82" t="s">
        <v>4</v>
      </c>
      <c r="B82" s="1">
        <v>43282</v>
      </c>
      <c r="C82" t="s">
        <v>13</v>
      </c>
      <c r="D82">
        <v>0.52</v>
      </c>
    </row>
    <row r="83" spans="1:4" x14ac:dyDescent="0.2">
      <c r="A83" t="s">
        <v>4</v>
      </c>
      <c r="B83" s="1">
        <v>43282</v>
      </c>
      <c r="C83" t="s">
        <v>14</v>
      </c>
      <c r="D83">
        <v>0.94</v>
      </c>
    </row>
    <row r="84" spans="1:4" x14ac:dyDescent="0.2">
      <c r="A84" t="s">
        <v>4</v>
      </c>
      <c r="B84" s="1">
        <v>43282</v>
      </c>
      <c r="C84" t="s">
        <v>15</v>
      </c>
      <c r="D84">
        <v>1.43</v>
      </c>
    </row>
    <row r="85" spans="1:4" x14ac:dyDescent="0.2">
      <c r="A85" t="s">
        <v>4</v>
      </c>
      <c r="B85" s="1">
        <v>43282</v>
      </c>
      <c r="C85" t="s">
        <v>16</v>
      </c>
      <c r="D85">
        <v>2.37</v>
      </c>
    </row>
    <row r="86" spans="1:4" x14ac:dyDescent="0.2">
      <c r="A86" t="s">
        <v>4</v>
      </c>
      <c r="B86" s="1">
        <v>43313</v>
      </c>
      <c r="C86" t="s">
        <v>5</v>
      </c>
      <c r="D86">
        <v>0.2</v>
      </c>
    </row>
    <row r="87" spans="1:4" x14ac:dyDescent="0.2">
      <c r="A87" t="s">
        <v>4</v>
      </c>
      <c r="B87" s="1">
        <v>43313</v>
      </c>
      <c r="C87" t="s">
        <v>6</v>
      </c>
      <c r="D87">
        <v>9.65</v>
      </c>
    </row>
    <row r="88" spans="1:4" x14ac:dyDescent="0.2">
      <c r="A88" t="s">
        <v>4</v>
      </c>
      <c r="B88" s="1">
        <v>43313</v>
      </c>
      <c r="C88" t="s">
        <v>7</v>
      </c>
      <c r="D88">
        <v>10.119999999999999</v>
      </c>
    </row>
    <row r="89" spans="1:4" x14ac:dyDescent="0.2">
      <c r="A89" t="s">
        <v>4</v>
      </c>
      <c r="B89" s="1">
        <v>43313</v>
      </c>
      <c r="C89" t="s">
        <v>8</v>
      </c>
      <c r="D89">
        <v>17.989999999999998</v>
      </c>
    </row>
    <row r="90" spans="1:4" x14ac:dyDescent="0.2">
      <c r="A90" t="s">
        <v>4</v>
      </c>
      <c r="B90" s="1">
        <v>43313</v>
      </c>
      <c r="C90" t="s">
        <v>9</v>
      </c>
      <c r="D90">
        <v>7.74</v>
      </c>
    </row>
    <row r="91" spans="1:4" x14ac:dyDescent="0.2">
      <c r="A91" t="s">
        <v>4</v>
      </c>
      <c r="B91" s="1">
        <v>43313</v>
      </c>
      <c r="C91" t="s">
        <v>10</v>
      </c>
      <c r="D91">
        <v>5.57</v>
      </c>
    </row>
    <row r="92" spans="1:4" x14ac:dyDescent="0.2">
      <c r="A92" t="s">
        <v>4</v>
      </c>
      <c r="B92" s="1">
        <v>43313</v>
      </c>
      <c r="C92" t="s">
        <v>11</v>
      </c>
      <c r="D92">
        <v>0</v>
      </c>
    </row>
    <row r="93" spans="1:4" x14ac:dyDescent="0.2">
      <c r="A93" t="s">
        <v>4</v>
      </c>
      <c r="B93" s="1">
        <v>43313</v>
      </c>
      <c r="C93" t="s">
        <v>12</v>
      </c>
      <c r="D93">
        <v>0.13</v>
      </c>
    </row>
    <row r="94" spans="1:4" x14ac:dyDescent="0.2">
      <c r="A94" t="s">
        <v>4</v>
      </c>
      <c r="B94" s="1">
        <v>43313</v>
      </c>
      <c r="C94" t="s">
        <v>13</v>
      </c>
      <c r="D94">
        <v>0.54</v>
      </c>
    </row>
    <row r="95" spans="1:4" x14ac:dyDescent="0.2">
      <c r="A95" t="s">
        <v>4</v>
      </c>
      <c r="B95" s="1">
        <v>43313</v>
      </c>
      <c r="C95" t="s">
        <v>14</v>
      </c>
      <c r="D95">
        <v>0.99</v>
      </c>
    </row>
    <row r="96" spans="1:4" x14ac:dyDescent="0.2">
      <c r="A96" t="s">
        <v>4</v>
      </c>
      <c r="B96" s="1">
        <v>43313</v>
      </c>
      <c r="C96" t="s">
        <v>15</v>
      </c>
      <c r="D96">
        <v>2.35</v>
      </c>
    </row>
    <row r="97" spans="1:4" x14ac:dyDescent="0.2">
      <c r="A97" t="s">
        <v>4</v>
      </c>
      <c r="B97" s="1">
        <v>43313</v>
      </c>
      <c r="C97" t="s">
        <v>16</v>
      </c>
      <c r="D97">
        <v>3.34</v>
      </c>
    </row>
    <row r="98" spans="1:4" x14ac:dyDescent="0.2">
      <c r="A98" t="s">
        <v>4</v>
      </c>
      <c r="B98" s="1">
        <v>43344</v>
      </c>
      <c r="C98" t="s">
        <v>5</v>
      </c>
      <c r="D98">
        <v>0.2</v>
      </c>
    </row>
    <row r="99" spans="1:4" x14ac:dyDescent="0.2">
      <c r="A99" t="s">
        <v>4</v>
      </c>
      <c r="B99" s="1">
        <v>43344</v>
      </c>
      <c r="C99" t="s">
        <v>6</v>
      </c>
      <c r="D99">
        <v>6.92</v>
      </c>
    </row>
    <row r="100" spans="1:4" x14ac:dyDescent="0.2">
      <c r="A100" t="s">
        <v>4</v>
      </c>
      <c r="B100" s="1">
        <v>43344</v>
      </c>
      <c r="C100" t="s">
        <v>7</v>
      </c>
      <c r="D100">
        <v>9.25</v>
      </c>
    </row>
    <row r="101" spans="1:4" x14ac:dyDescent="0.2">
      <c r="A101" t="s">
        <v>4</v>
      </c>
      <c r="B101" s="1">
        <v>43344</v>
      </c>
      <c r="C101" t="s">
        <v>8</v>
      </c>
      <c r="D101">
        <v>18.11</v>
      </c>
    </row>
    <row r="102" spans="1:4" x14ac:dyDescent="0.2">
      <c r="A102" t="s">
        <v>4</v>
      </c>
      <c r="B102" s="1">
        <v>43344</v>
      </c>
      <c r="C102" t="s">
        <v>9</v>
      </c>
      <c r="D102">
        <v>8.73</v>
      </c>
    </row>
    <row r="103" spans="1:4" x14ac:dyDescent="0.2">
      <c r="A103" t="s">
        <v>4</v>
      </c>
      <c r="B103" s="1">
        <v>43344</v>
      </c>
      <c r="C103" t="s">
        <v>10</v>
      </c>
      <c r="D103">
        <v>3.66</v>
      </c>
    </row>
    <row r="104" spans="1:4" x14ac:dyDescent="0.2">
      <c r="A104" t="s">
        <v>4</v>
      </c>
      <c r="B104" s="1">
        <v>43344</v>
      </c>
      <c r="C104" t="s">
        <v>11</v>
      </c>
      <c r="D104">
        <v>0</v>
      </c>
    </row>
    <row r="105" spans="1:4" x14ac:dyDescent="0.2">
      <c r="A105" t="s">
        <v>4</v>
      </c>
      <c r="B105" s="1">
        <v>43344</v>
      </c>
      <c r="C105" t="s">
        <v>12</v>
      </c>
      <c r="D105">
        <v>0.13</v>
      </c>
    </row>
    <row r="106" spans="1:4" x14ac:dyDescent="0.2">
      <c r="A106" t="s">
        <v>4</v>
      </c>
      <c r="B106" s="1">
        <v>43344</v>
      </c>
      <c r="C106" t="s">
        <v>13</v>
      </c>
      <c r="D106">
        <v>0.52</v>
      </c>
    </row>
    <row r="107" spans="1:4" x14ac:dyDescent="0.2">
      <c r="A107" t="s">
        <v>4</v>
      </c>
      <c r="B107" s="1">
        <v>43344</v>
      </c>
      <c r="C107" t="s">
        <v>14</v>
      </c>
      <c r="D107">
        <v>0.83</v>
      </c>
    </row>
    <row r="108" spans="1:4" x14ac:dyDescent="0.2">
      <c r="A108" t="s">
        <v>4</v>
      </c>
      <c r="B108" s="1">
        <v>43344</v>
      </c>
      <c r="C108" t="s">
        <v>15</v>
      </c>
      <c r="D108">
        <v>1.71</v>
      </c>
    </row>
    <row r="109" spans="1:4" x14ac:dyDescent="0.2">
      <c r="A109" t="s">
        <v>4</v>
      </c>
      <c r="B109" s="1">
        <v>43344</v>
      </c>
      <c r="C109" t="s">
        <v>16</v>
      </c>
      <c r="D109">
        <v>2.54</v>
      </c>
    </row>
    <row r="110" spans="1:4" x14ac:dyDescent="0.2">
      <c r="A110" t="s">
        <v>4</v>
      </c>
      <c r="B110" s="1">
        <v>43374</v>
      </c>
      <c r="C110" t="s">
        <v>5</v>
      </c>
      <c r="D110">
        <v>0.21</v>
      </c>
    </row>
    <row r="111" spans="1:4" x14ac:dyDescent="0.2">
      <c r="A111" t="s">
        <v>4</v>
      </c>
      <c r="B111" s="1">
        <v>43374</v>
      </c>
      <c r="C111" t="s">
        <v>6</v>
      </c>
      <c r="D111">
        <v>5.47</v>
      </c>
    </row>
    <row r="112" spans="1:4" x14ac:dyDescent="0.2">
      <c r="A112" t="s">
        <v>4</v>
      </c>
      <c r="B112" s="1">
        <v>43374</v>
      </c>
      <c r="C112" t="s">
        <v>7</v>
      </c>
      <c r="D112">
        <v>10.02</v>
      </c>
    </row>
    <row r="113" spans="1:4" x14ac:dyDescent="0.2">
      <c r="A113" t="s">
        <v>4</v>
      </c>
      <c r="B113" s="1">
        <v>43374</v>
      </c>
      <c r="C113" t="s">
        <v>8</v>
      </c>
      <c r="D113">
        <v>18.079999999999998</v>
      </c>
    </row>
    <row r="114" spans="1:4" x14ac:dyDescent="0.2">
      <c r="A114" t="s">
        <v>4</v>
      </c>
      <c r="B114" s="1">
        <v>43374</v>
      </c>
      <c r="C114" t="s">
        <v>9</v>
      </c>
      <c r="D114">
        <v>7.97</v>
      </c>
    </row>
    <row r="115" spans="1:4" x14ac:dyDescent="0.2">
      <c r="A115" t="s">
        <v>4</v>
      </c>
      <c r="B115" s="1">
        <v>43374</v>
      </c>
      <c r="C115" t="s">
        <v>10</v>
      </c>
      <c r="D115">
        <v>2.44</v>
      </c>
    </row>
    <row r="116" spans="1:4" x14ac:dyDescent="0.2">
      <c r="A116" t="s">
        <v>4</v>
      </c>
      <c r="B116" s="1">
        <v>43374</v>
      </c>
      <c r="C116" t="s">
        <v>11</v>
      </c>
      <c r="D116">
        <v>0</v>
      </c>
    </row>
    <row r="117" spans="1:4" x14ac:dyDescent="0.2">
      <c r="A117" t="s">
        <v>4</v>
      </c>
      <c r="B117" s="1">
        <v>43374</v>
      </c>
      <c r="C117" t="s">
        <v>12</v>
      </c>
      <c r="D117">
        <v>0.09</v>
      </c>
    </row>
    <row r="118" spans="1:4" x14ac:dyDescent="0.2">
      <c r="A118" t="s">
        <v>4</v>
      </c>
      <c r="B118" s="1">
        <v>43374</v>
      </c>
      <c r="C118" t="s">
        <v>13</v>
      </c>
      <c r="D118">
        <v>0.63</v>
      </c>
    </row>
    <row r="119" spans="1:4" x14ac:dyDescent="0.2">
      <c r="A119" t="s">
        <v>4</v>
      </c>
      <c r="B119" s="1">
        <v>43374</v>
      </c>
      <c r="C119" t="s">
        <v>14</v>
      </c>
      <c r="D119">
        <v>0.69</v>
      </c>
    </row>
    <row r="120" spans="1:4" x14ac:dyDescent="0.2">
      <c r="A120" t="s">
        <v>4</v>
      </c>
      <c r="B120" s="1">
        <v>43374</v>
      </c>
      <c r="C120" t="s">
        <v>15</v>
      </c>
      <c r="D120">
        <v>1.5</v>
      </c>
    </row>
    <row r="121" spans="1:4" x14ac:dyDescent="0.2">
      <c r="A121" t="s">
        <v>4</v>
      </c>
      <c r="B121" s="1">
        <v>43374</v>
      </c>
      <c r="C121" t="s">
        <v>16</v>
      </c>
      <c r="D121">
        <v>2.19</v>
      </c>
    </row>
    <row r="122" spans="1:4" x14ac:dyDescent="0.2">
      <c r="A122" t="s">
        <v>4</v>
      </c>
      <c r="B122" s="1">
        <v>43405</v>
      </c>
      <c r="C122" t="s">
        <v>5</v>
      </c>
      <c r="D122">
        <v>0.23</v>
      </c>
    </row>
    <row r="123" spans="1:4" x14ac:dyDescent="0.2">
      <c r="A123" t="s">
        <v>4</v>
      </c>
      <c r="B123" s="1">
        <v>43405</v>
      </c>
      <c r="C123" t="s">
        <v>6</v>
      </c>
      <c r="D123">
        <v>7</v>
      </c>
    </row>
    <row r="124" spans="1:4" x14ac:dyDescent="0.2">
      <c r="A124" t="s">
        <v>4</v>
      </c>
      <c r="B124" s="1">
        <v>43405</v>
      </c>
      <c r="C124" t="s">
        <v>7</v>
      </c>
      <c r="D124">
        <v>9.94</v>
      </c>
    </row>
    <row r="125" spans="1:4" x14ac:dyDescent="0.2">
      <c r="A125" t="s">
        <v>4</v>
      </c>
      <c r="B125" s="1">
        <v>43405</v>
      </c>
      <c r="C125" t="s">
        <v>8</v>
      </c>
      <c r="D125">
        <v>16.87</v>
      </c>
    </row>
    <row r="126" spans="1:4" x14ac:dyDescent="0.2">
      <c r="A126" t="s">
        <v>4</v>
      </c>
      <c r="B126" s="1">
        <v>43405</v>
      </c>
      <c r="C126" t="s">
        <v>9</v>
      </c>
      <c r="D126">
        <v>6.84</v>
      </c>
    </row>
    <row r="127" spans="1:4" x14ac:dyDescent="0.2">
      <c r="A127" t="s">
        <v>4</v>
      </c>
      <c r="B127" s="1">
        <v>43405</v>
      </c>
      <c r="C127" t="s">
        <v>10</v>
      </c>
      <c r="D127">
        <v>3.58</v>
      </c>
    </row>
    <row r="128" spans="1:4" x14ac:dyDescent="0.2">
      <c r="A128" t="s">
        <v>4</v>
      </c>
      <c r="B128" s="1">
        <v>43405</v>
      </c>
      <c r="C128" t="s">
        <v>11</v>
      </c>
      <c r="D128">
        <v>0</v>
      </c>
    </row>
    <row r="129" spans="1:4" x14ac:dyDescent="0.2">
      <c r="A129" t="s">
        <v>4</v>
      </c>
      <c r="B129" s="1">
        <v>43405</v>
      </c>
      <c r="C129" t="s">
        <v>12</v>
      </c>
      <c r="D129">
        <v>0.09</v>
      </c>
    </row>
    <row r="130" spans="1:4" x14ac:dyDescent="0.2">
      <c r="A130" t="s">
        <v>4</v>
      </c>
      <c r="B130" s="1">
        <v>43405</v>
      </c>
      <c r="C130" t="s">
        <v>13</v>
      </c>
      <c r="D130">
        <v>0.66</v>
      </c>
    </row>
    <row r="131" spans="1:4" x14ac:dyDescent="0.2">
      <c r="A131" t="s">
        <v>4</v>
      </c>
      <c r="B131" s="1">
        <v>43405</v>
      </c>
      <c r="C131" t="s">
        <v>14</v>
      </c>
      <c r="D131">
        <v>0.48</v>
      </c>
    </row>
    <row r="132" spans="1:4" x14ac:dyDescent="0.2">
      <c r="A132" t="s">
        <v>4</v>
      </c>
      <c r="B132" s="1">
        <v>43405</v>
      </c>
      <c r="C132" t="s">
        <v>15</v>
      </c>
      <c r="D132">
        <v>2.0499999999999998</v>
      </c>
    </row>
    <row r="133" spans="1:4" x14ac:dyDescent="0.2">
      <c r="A133" t="s">
        <v>4</v>
      </c>
      <c r="B133" s="1">
        <v>43405</v>
      </c>
      <c r="C133" t="s">
        <v>16</v>
      </c>
      <c r="D133">
        <v>2.5299999999999998</v>
      </c>
    </row>
    <row r="134" spans="1:4" x14ac:dyDescent="0.2">
      <c r="A134" t="s">
        <v>4</v>
      </c>
      <c r="B134" s="1">
        <v>43435</v>
      </c>
      <c r="C134" t="s">
        <v>5</v>
      </c>
      <c r="D134">
        <v>0.25</v>
      </c>
    </row>
    <row r="135" spans="1:4" x14ac:dyDescent="0.2">
      <c r="A135" t="s">
        <v>4</v>
      </c>
      <c r="B135" s="1">
        <v>43435</v>
      </c>
      <c r="C135" t="s">
        <v>6</v>
      </c>
      <c r="D135">
        <v>8.74</v>
      </c>
    </row>
    <row r="136" spans="1:4" x14ac:dyDescent="0.2">
      <c r="A136" t="s">
        <v>4</v>
      </c>
      <c r="B136" s="1">
        <v>43435</v>
      </c>
      <c r="C136" t="s">
        <v>7</v>
      </c>
      <c r="D136">
        <v>9.9</v>
      </c>
    </row>
    <row r="137" spans="1:4" x14ac:dyDescent="0.2">
      <c r="A137" t="s">
        <v>4</v>
      </c>
      <c r="B137" s="1">
        <v>43435</v>
      </c>
      <c r="C137" t="s">
        <v>8</v>
      </c>
      <c r="D137">
        <v>16.95</v>
      </c>
    </row>
    <row r="138" spans="1:4" x14ac:dyDescent="0.2">
      <c r="A138" t="s">
        <v>4</v>
      </c>
      <c r="B138" s="1">
        <v>43435</v>
      </c>
      <c r="C138" t="s">
        <v>9</v>
      </c>
      <c r="D138">
        <v>6.91</v>
      </c>
    </row>
    <row r="139" spans="1:4" x14ac:dyDescent="0.2">
      <c r="A139" t="s">
        <v>4</v>
      </c>
      <c r="B139" s="1">
        <v>43435</v>
      </c>
      <c r="C139" t="s">
        <v>10</v>
      </c>
      <c r="D139">
        <v>5.83</v>
      </c>
    </row>
    <row r="140" spans="1:4" x14ac:dyDescent="0.2">
      <c r="A140" t="s">
        <v>4</v>
      </c>
      <c r="B140" s="1">
        <v>43435</v>
      </c>
      <c r="C140" t="s">
        <v>11</v>
      </c>
      <c r="D140">
        <v>0</v>
      </c>
    </row>
    <row r="141" spans="1:4" x14ac:dyDescent="0.2">
      <c r="A141" t="s">
        <v>4</v>
      </c>
      <c r="B141" s="1">
        <v>43435</v>
      </c>
      <c r="C141" t="s">
        <v>12</v>
      </c>
      <c r="D141">
        <v>0.14000000000000001</v>
      </c>
    </row>
    <row r="142" spans="1:4" x14ac:dyDescent="0.2">
      <c r="A142" t="s">
        <v>4</v>
      </c>
      <c r="B142" s="1">
        <v>43435</v>
      </c>
      <c r="C142" t="s">
        <v>13</v>
      </c>
      <c r="D142">
        <v>0.69</v>
      </c>
    </row>
    <row r="143" spans="1:4" x14ac:dyDescent="0.2">
      <c r="A143" t="s">
        <v>4</v>
      </c>
      <c r="B143" s="1">
        <v>43435</v>
      </c>
      <c r="C143" t="s">
        <v>14</v>
      </c>
      <c r="D143">
        <v>0.3</v>
      </c>
    </row>
    <row r="144" spans="1:4" x14ac:dyDescent="0.2">
      <c r="A144" t="s">
        <v>4</v>
      </c>
      <c r="B144" s="1">
        <v>43435</v>
      </c>
      <c r="C144" t="s">
        <v>15</v>
      </c>
      <c r="D144">
        <v>1.67</v>
      </c>
    </row>
    <row r="145" spans="1:4" x14ac:dyDescent="0.2">
      <c r="A145" t="s">
        <v>4</v>
      </c>
      <c r="B145" s="1">
        <v>43435</v>
      </c>
      <c r="C145" t="s">
        <v>16</v>
      </c>
      <c r="D145">
        <v>1.97</v>
      </c>
    </row>
    <row r="146" spans="1:4" x14ac:dyDescent="0.2">
      <c r="A146" t="s">
        <v>4</v>
      </c>
      <c r="B146" s="1">
        <v>43466</v>
      </c>
      <c r="C146" t="s">
        <v>5</v>
      </c>
      <c r="D146">
        <v>0.28000000000000003</v>
      </c>
    </row>
    <row r="147" spans="1:4" x14ac:dyDescent="0.2">
      <c r="A147" t="s">
        <v>4</v>
      </c>
      <c r="B147" s="1">
        <v>43466</v>
      </c>
      <c r="C147" t="s">
        <v>6</v>
      </c>
      <c r="D147">
        <v>11.18</v>
      </c>
    </row>
    <row r="148" spans="1:4" x14ac:dyDescent="0.2">
      <c r="A148" t="s">
        <v>4</v>
      </c>
      <c r="B148" s="1">
        <v>43466</v>
      </c>
      <c r="C148" t="s">
        <v>7</v>
      </c>
      <c r="D148">
        <v>9.07</v>
      </c>
    </row>
    <row r="149" spans="1:4" x14ac:dyDescent="0.2">
      <c r="A149" t="s">
        <v>4</v>
      </c>
      <c r="B149" s="1">
        <v>43466</v>
      </c>
      <c r="C149" t="s">
        <v>8</v>
      </c>
      <c r="D149">
        <v>14.61</v>
      </c>
    </row>
    <row r="150" spans="1:4" x14ac:dyDescent="0.2">
      <c r="A150" t="s">
        <v>4</v>
      </c>
      <c r="B150" s="1">
        <v>43466</v>
      </c>
      <c r="C150" t="s">
        <v>9</v>
      </c>
      <c r="D150">
        <v>5.4</v>
      </c>
    </row>
    <row r="151" spans="1:4" x14ac:dyDescent="0.2">
      <c r="A151" t="s">
        <v>4</v>
      </c>
      <c r="B151" s="1">
        <v>43466</v>
      </c>
      <c r="C151" t="s">
        <v>10</v>
      </c>
      <c r="D151">
        <v>7.65</v>
      </c>
    </row>
    <row r="152" spans="1:4" x14ac:dyDescent="0.2">
      <c r="A152" t="s">
        <v>4</v>
      </c>
      <c r="B152" s="1">
        <v>43466</v>
      </c>
      <c r="C152" t="s">
        <v>11</v>
      </c>
      <c r="D152">
        <v>0</v>
      </c>
    </row>
    <row r="153" spans="1:4" x14ac:dyDescent="0.2">
      <c r="A153" t="s">
        <v>4</v>
      </c>
      <c r="B153" s="1">
        <v>43466</v>
      </c>
      <c r="C153" t="s">
        <v>12</v>
      </c>
      <c r="D153">
        <v>0.14000000000000001</v>
      </c>
    </row>
    <row r="154" spans="1:4" x14ac:dyDescent="0.2">
      <c r="A154" t="s">
        <v>4</v>
      </c>
      <c r="B154" s="1">
        <v>43466</v>
      </c>
      <c r="C154" t="s">
        <v>13</v>
      </c>
      <c r="D154">
        <v>0.72</v>
      </c>
    </row>
    <row r="155" spans="1:4" x14ac:dyDescent="0.2">
      <c r="A155" t="s">
        <v>4</v>
      </c>
      <c r="B155" s="1">
        <v>43466</v>
      </c>
      <c r="C155" t="s">
        <v>14</v>
      </c>
      <c r="D155">
        <v>0.33</v>
      </c>
    </row>
    <row r="156" spans="1:4" x14ac:dyDescent="0.2">
      <c r="A156" t="s">
        <v>4</v>
      </c>
      <c r="B156" s="1">
        <v>43466</v>
      </c>
      <c r="C156" t="s">
        <v>15</v>
      </c>
      <c r="D156">
        <v>2.2000000000000002</v>
      </c>
    </row>
    <row r="157" spans="1:4" x14ac:dyDescent="0.2">
      <c r="A157" t="s">
        <v>4</v>
      </c>
      <c r="B157" s="1">
        <v>43466</v>
      </c>
      <c r="C157" t="s">
        <v>16</v>
      </c>
      <c r="D157">
        <v>2.5299999999999998</v>
      </c>
    </row>
    <row r="158" spans="1:4" x14ac:dyDescent="0.2">
      <c r="A158" t="s">
        <v>4</v>
      </c>
      <c r="B158" s="1">
        <v>43497</v>
      </c>
      <c r="C158" t="s">
        <v>5</v>
      </c>
      <c r="D158">
        <v>0.25</v>
      </c>
    </row>
    <row r="159" spans="1:4" x14ac:dyDescent="0.2">
      <c r="A159" t="s">
        <v>4</v>
      </c>
      <c r="B159" s="1">
        <v>43497</v>
      </c>
      <c r="C159" t="s">
        <v>6</v>
      </c>
      <c r="D159">
        <v>10.5</v>
      </c>
    </row>
    <row r="160" spans="1:4" x14ac:dyDescent="0.2">
      <c r="A160" t="s">
        <v>4</v>
      </c>
      <c r="B160" s="1">
        <v>43497</v>
      </c>
      <c r="C160" t="s">
        <v>7</v>
      </c>
      <c r="D160">
        <v>9.11</v>
      </c>
    </row>
    <row r="161" spans="1:4" x14ac:dyDescent="0.2">
      <c r="A161" t="s">
        <v>4</v>
      </c>
      <c r="B161" s="1">
        <v>43497</v>
      </c>
      <c r="C161" t="s">
        <v>8</v>
      </c>
      <c r="D161">
        <v>12.79</v>
      </c>
    </row>
    <row r="162" spans="1:4" x14ac:dyDescent="0.2">
      <c r="A162" t="s">
        <v>4</v>
      </c>
      <c r="B162" s="1">
        <v>43497</v>
      </c>
      <c r="C162" t="s">
        <v>9</v>
      </c>
      <c r="D162">
        <v>3.56</v>
      </c>
    </row>
    <row r="163" spans="1:4" x14ac:dyDescent="0.2">
      <c r="A163" t="s">
        <v>4</v>
      </c>
      <c r="B163" s="1">
        <v>43497</v>
      </c>
      <c r="C163" t="s">
        <v>10</v>
      </c>
      <c r="D163">
        <v>7.17</v>
      </c>
    </row>
    <row r="164" spans="1:4" x14ac:dyDescent="0.2">
      <c r="A164" t="s">
        <v>4</v>
      </c>
      <c r="B164" s="1">
        <v>43497</v>
      </c>
      <c r="C164" t="s">
        <v>11</v>
      </c>
      <c r="D164">
        <v>0</v>
      </c>
    </row>
    <row r="165" spans="1:4" x14ac:dyDescent="0.2">
      <c r="A165" t="s">
        <v>4</v>
      </c>
      <c r="B165" s="1">
        <v>43497</v>
      </c>
      <c r="C165" t="s">
        <v>12</v>
      </c>
      <c r="D165">
        <v>0.12</v>
      </c>
    </row>
    <row r="166" spans="1:4" x14ac:dyDescent="0.2">
      <c r="A166" t="s">
        <v>4</v>
      </c>
      <c r="B166" s="1">
        <v>43497</v>
      </c>
      <c r="C166" t="s">
        <v>13</v>
      </c>
      <c r="D166">
        <v>0.66</v>
      </c>
    </row>
    <row r="167" spans="1:4" x14ac:dyDescent="0.2">
      <c r="A167" t="s">
        <v>4</v>
      </c>
      <c r="B167" s="1">
        <v>43497</v>
      </c>
      <c r="C167" t="s">
        <v>14</v>
      </c>
      <c r="D167">
        <v>0.54</v>
      </c>
    </row>
    <row r="168" spans="1:4" x14ac:dyDescent="0.2">
      <c r="A168" t="s">
        <v>4</v>
      </c>
      <c r="B168" s="1">
        <v>43497</v>
      </c>
      <c r="C168" t="s">
        <v>15</v>
      </c>
      <c r="D168">
        <v>1.88</v>
      </c>
    </row>
    <row r="169" spans="1:4" x14ac:dyDescent="0.2">
      <c r="A169" t="s">
        <v>4</v>
      </c>
      <c r="B169" s="1">
        <v>43497</v>
      </c>
      <c r="C169" t="s">
        <v>16</v>
      </c>
      <c r="D169">
        <v>2.42</v>
      </c>
    </row>
    <row r="170" spans="1:4" x14ac:dyDescent="0.2">
      <c r="A170" t="s">
        <v>4</v>
      </c>
      <c r="B170" s="1">
        <v>43525</v>
      </c>
      <c r="C170" t="s">
        <v>5</v>
      </c>
      <c r="D170">
        <v>0.28000000000000003</v>
      </c>
    </row>
    <row r="171" spans="1:4" x14ac:dyDescent="0.2">
      <c r="A171" t="s">
        <v>4</v>
      </c>
      <c r="B171" s="1">
        <v>43525</v>
      </c>
      <c r="C171" t="s">
        <v>6</v>
      </c>
      <c r="D171">
        <v>11.64</v>
      </c>
    </row>
    <row r="172" spans="1:4" x14ac:dyDescent="0.2">
      <c r="A172" t="s">
        <v>4</v>
      </c>
      <c r="B172" s="1">
        <v>43525</v>
      </c>
      <c r="C172" t="s">
        <v>7</v>
      </c>
      <c r="D172">
        <v>8.5500000000000007</v>
      </c>
    </row>
    <row r="173" spans="1:4" x14ac:dyDescent="0.2">
      <c r="A173" t="s">
        <v>4</v>
      </c>
      <c r="B173" s="1">
        <v>43525</v>
      </c>
      <c r="C173" t="s">
        <v>8</v>
      </c>
      <c r="D173">
        <v>12.95</v>
      </c>
    </row>
    <row r="174" spans="1:4" x14ac:dyDescent="0.2">
      <c r="A174" t="s">
        <v>4</v>
      </c>
      <c r="B174" s="1">
        <v>43525</v>
      </c>
      <c r="C174" t="s">
        <v>9</v>
      </c>
      <c r="D174">
        <v>4.26</v>
      </c>
    </row>
    <row r="175" spans="1:4" x14ac:dyDescent="0.2">
      <c r="A175" t="s">
        <v>4</v>
      </c>
      <c r="B175" s="1">
        <v>43525</v>
      </c>
      <c r="C175" t="s">
        <v>10</v>
      </c>
      <c r="D175">
        <v>7.71</v>
      </c>
    </row>
    <row r="176" spans="1:4" x14ac:dyDescent="0.2">
      <c r="A176" t="s">
        <v>4</v>
      </c>
      <c r="B176" s="1">
        <v>43525</v>
      </c>
      <c r="C176" t="s">
        <v>11</v>
      </c>
      <c r="D176">
        <v>0</v>
      </c>
    </row>
    <row r="177" spans="1:4" x14ac:dyDescent="0.2">
      <c r="A177" t="s">
        <v>4</v>
      </c>
      <c r="B177" s="1">
        <v>43525</v>
      </c>
      <c r="C177" t="s">
        <v>12</v>
      </c>
      <c r="D177">
        <v>0.14000000000000001</v>
      </c>
    </row>
    <row r="178" spans="1:4" x14ac:dyDescent="0.2">
      <c r="A178" t="s">
        <v>4</v>
      </c>
      <c r="B178" s="1">
        <v>43525</v>
      </c>
      <c r="C178" t="s">
        <v>13</v>
      </c>
      <c r="D178">
        <v>0.71</v>
      </c>
    </row>
    <row r="179" spans="1:4" x14ac:dyDescent="0.2">
      <c r="A179" t="s">
        <v>4</v>
      </c>
      <c r="B179" s="1">
        <v>43525</v>
      </c>
      <c r="C179" t="s">
        <v>14</v>
      </c>
      <c r="D179">
        <v>0.82</v>
      </c>
    </row>
    <row r="180" spans="1:4" x14ac:dyDescent="0.2">
      <c r="A180" t="s">
        <v>4</v>
      </c>
      <c r="B180" s="1">
        <v>43525</v>
      </c>
      <c r="C180" t="s">
        <v>15</v>
      </c>
      <c r="D180">
        <v>2.12</v>
      </c>
    </row>
    <row r="181" spans="1:4" x14ac:dyDescent="0.2">
      <c r="A181" t="s">
        <v>4</v>
      </c>
      <c r="B181" s="1">
        <v>43525</v>
      </c>
      <c r="C181" t="s">
        <v>16</v>
      </c>
      <c r="D181">
        <v>2.94</v>
      </c>
    </row>
    <row r="182" spans="1:4" x14ac:dyDescent="0.2">
      <c r="A182" t="s">
        <v>4</v>
      </c>
      <c r="B182" s="1">
        <v>43556</v>
      </c>
      <c r="C182" t="s">
        <v>5</v>
      </c>
      <c r="D182">
        <v>0.28000000000000003</v>
      </c>
    </row>
    <row r="183" spans="1:4" x14ac:dyDescent="0.2">
      <c r="A183" t="s">
        <v>4</v>
      </c>
      <c r="B183" s="1">
        <v>43556</v>
      </c>
      <c r="C183" t="s">
        <v>6</v>
      </c>
      <c r="D183">
        <v>13.23</v>
      </c>
    </row>
    <row r="184" spans="1:4" x14ac:dyDescent="0.2">
      <c r="A184" t="s">
        <v>4</v>
      </c>
      <c r="B184" s="1">
        <v>43556</v>
      </c>
      <c r="C184" t="s">
        <v>7</v>
      </c>
      <c r="D184">
        <v>7.09</v>
      </c>
    </row>
    <row r="185" spans="1:4" x14ac:dyDescent="0.2">
      <c r="A185" t="s">
        <v>4</v>
      </c>
      <c r="B185" s="1">
        <v>43556</v>
      </c>
      <c r="C185" t="s">
        <v>8</v>
      </c>
      <c r="D185">
        <v>10.32</v>
      </c>
    </row>
    <row r="186" spans="1:4" x14ac:dyDescent="0.2">
      <c r="A186" t="s">
        <v>4</v>
      </c>
      <c r="B186" s="1">
        <v>43556</v>
      </c>
      <c r="C186" t="s">
        <v>9</v>
      </c>
      <c r="D186">
        <v>3.12</v>
      </c>
    </row>
    <row r="187" spans="1:4" x14ac:dyDescent="0.2">
      <c r="A187" t="s">
        <v>4</v>
      </c>
      <c r="B187" s="1">
        <v>43556</v>
      </c>
      <c r="C187" t="s">
        <v>10</v>
      </c>
      <c r="D187">
        <v>9.9700000000000006</v>
      </c>
    </row>
    <row r="188" spans="1:4" x14ac:dyDescent="0.2">
      <c r="A188" t="s">
        <v>4</v>
      </c>
      <c r="B188" s="1">
        <v>43556</v>
      </c>
      <c r="C188" t="s">
        <v>11</v>
      </c>
      <c r="D188">
        <v>0</v>
      </c>
    </row>
    <row r="189" spans="1:4" x14ac:dyDescent="0.2">
      <c r="A189" t="s">
        <v>4</v>
      </c>
      <c r="B189" s="1">
        <v>43556</v>
      </c>
      <c r="C189" t="s">
        <v>12</v>
      </c>
      <c r="D189">
        <v>0.11</v>
      </c>
    </row>
    <row r="190" spans="1:4" x14ac:dyDescent="0.2">
      <c r="A190" t="s">
        <v>4</v>
      </c>
      <c r="B190" s="1">
        <v>43556</v>
      </c>
      <c r="C190" t="s">
        <v>13</v>
      </c>
      <c r="D190">
        <v>0.69</v>
      </c>
    </row>
    <row r="191" spans="1:4" x14ac:dyDescent="0.2">
      <c r="A191" t="s">
        <v>4</v>
      </c>
      <c r="B191" s="1">
        <v>43556</v>
      </c>
      <c r="C191" t="s">
        <v>14</v>
      </c>
      <c r="D191">
        <v>0.8</v>
      </c>
    </row>
    <row r="192" spans="1:4" x14ac:dyDescent="0.2">
      <c r="A192" t="s">
        <v>4</v>
      </c>
      <c r="B192" s="1">
        <v>43556</v>
      </c>
      <c r="C192" t="s">
        <v>15</v>
      </c>
      <c r="D192">
        <v>1.49</v>
      </c>
    </row>
    <row r="193" spans="1:4" x14ac:dyDescent="0.2">
      <c r="A193" t="s">
        <v>4</v>
      </c>
      <c r="B193" s="1">
        <v>43556</v>
      </c>
      <c r="C193" t="s">
        <v>16</v>
      </c>
      <c r="D193">
        <v>2.29</v>
      </c>
    </row>
    <row r="194" spans="1:4" x14ac:dyDescent="0.2">
      <c r="A194" t="s">
        <v>4</v>
      </c>
      <c r="B194" s="1">
        <v>43586</v>
      </c>
      <c r="C194" t="s">
        <v>5</v>
      </c>
      <c r="D194">
        <v>0.28999999999999998</v>
      </c>
    </row>
    <row r="195" spans="1:4" x14ac:dyDescent="0.2">
      <c r="A195" t="s">
        <v>4</v>
      </c>
      <c r="B195" s="1">
        <v>43586</v>
      </c>
      <c r="C195" t="s">
        <v>6</v>
      </c>
      <c r="D195">
        <v>14.71</v>
      </c>
    </row>
    <row r="196" spans="1:4" x14ac:dyDescent="0.2">
      <c r="A196" t="s">
        <v>4</v>
      </c>
      <c r="B196" s="1">
        <v>43586</v>
      </c>
      <c r="C196" t="s">
        <v>7</v>
      </c>
      <c r="D196">
        <v>6.95</v>
      </c>
    </row>
    <row r="197" spans="1:4" x14ac:dyDescent="0.2">
      <c r="A197" t="s">
        <v>4</v>
      </c>
      <c r="B197" s="1">
        <v>43586</v>
      </c>
      <c r="C197" t="s">
        <v>8</v>
      </c>
      <c r="D197">
        <v>10.029999999999999</v>
      </c>
    </row>
    <row r="198" spans="1:4" x14ac:dyDescent="0.2">
      <c r="A198" t="s">
        <v>4</v>
      </c>
      <c r="B198" s="1">
        <v>43586</v>
      </c>
      <c r="C198" t="s">
        <v>9</v>
      </c>
      <c r="D198">
        <v>2.93</v>
      </c>
    </row>
    <row r="199" spans="1:4" x14ac:dyDescent="0.2">
      <c r="A199" t="s">
        <v>4</v>
      </c>
      <c r="B199" s="1">
        <v>43586</v>
      </c>
      <c r="C199" t="s">
        <v>10</v>
      </c>
      <c r="D199">
        <v>11.59</v>
      </c>
    </row>
    <row r="200" spans="1:4" x14ac:dyDescent="0.2">
      <c r="A200" t="s">
        <v>4</v>
      </c>
      <c r="B200" s="1">
        <v>43586</v>
      </c>
      <c r="C200" t="s">
        <v>11</v>
      </c>
      <c r="D200">
        <v>0</v>
      </c>
    </row>
    <row r="201" spans="1:4" x14ac:dyDescent="0.2">
      <c r="A201" t="s">
        <v>4</v>
      </c>
      <c r="B201" s="1">
        <v>43586</v>
      </c>
      <c r="C201" t="s">
        <v>12</v>
      </c>
      <c r="D201">
        <v>0.15</v>
      </c>
    </row>
    <row r="202" spans="1:4" x14ac:dyDescent="0.2">
      <c r="A202" t="s">
        <v>4</v>
      </c>
      <c r="B202" s="1">
        <v>43586</v>
      </c>
      <c r="C202" t="s">
        <v>13</v>
      </c>
      <c r="D202">
        <v>0.67</v>
      </c>
    </row>
    <row r="203" spans="1:4" x14ac:dyDescent="0.2">
      <c r="A203" t="s">
        <v>4</v>
      </c>
      <c r="B203" s="1">
        <v>43586</v>
      </c>
      <c r="C203" t="s">
        <v>14</v>
      </c>
      <c r="D203">
        <v>1</v>
      </c>
    </row>
    <row r="204" spans="1:4" x14ac:dyDescent="0.2">
      <c r="A204" t="s">
        <v>4</v>
      </c>
      <c r="B204" s="1">
        <v>43586</v>
      </c>
      <c r="C204" t="s">
        <v>15</v>
      </c>
      <c r="D204">
        <v>1.1599999999999999</v>
      </c>
    </row>
    <row r="205" spans="1:4" x14ac:dyDescent="0.2">
      <c r="A205" t="s">
        <v>4</v>
      </c>
      <c r="B205" s="1">
        <v>43586</v>
      </c>
      <c r="C205" t="s">
        <v>16</v>
      </c>
      <c r="D205">
        <v>2.16</v>
      </c>
    </row>
    <row r="206" spans="1:4" x14ac:dyDescent="0.2">
      <c r="A206" t="s">
        <v>4</v>
      </c>
      <c r="B206" s="1">
        <v>43617</v>
      </c>
      <c r="C206" t="s">
        <v>5</v>
      </c>
      <c r="D206">
        <v>0.28000000000000003</v>
      </c>
    </row>
    <row r="207" spans="1:4" x14ac:dyDescent="0.2">
      <c r="A207" t="s">
        <v>4</v>
      </c>
      <c r="B207" s="1">
        <v>43617</v>
      </c>
      <c r="C207" t="s">
        <v>6</v>
      </c>
      <c r="D207">
        <v>13.19</v>
      </c>
    </row>
    <row r="208" spans="1:4" x14ac:dyDescent="0.2">
      <c r="A208" t="s">
        <v>4</v>
      </c>
      <c r="B208" s="1">
        <v>43617</v>
      </c>
      <c r="C208" t="s">
        <v>7</v>
      </c>
      <c r="D208">
        <v>7.68</v>
      </c>
    </row>
    <row r="209" spans="1:4" x14ac:dyDescent="0.2">
      <c r="A209" t="s">
        <v>4</v>
      </c>
      <c r="B209" s="1">
        <v>43617</v>
      </c>
      <c r="C209" t="s">
        <v>8</v>
      </c>
      <c r="D209">
        <v>10.8</v>
      </c>
    </row>
    <row r="210" spans="1:4" x14ac:dyDescent="0.2">
      <c r="A210" t="s">
        <v>4</v>
      </c>
      <c r="B210" s="1">
        <v>43617</v>
      </c>
      <c r="C210" t="s">
        <v>9</v>
      </c>
      <c r="D210">
        <v>2.98</v>
      </c>
    </row>
    <row r="211" spans="1:4" x14ac:dyDescent="0.2">
      <c r="A211" t="s">
        <v>4</v>
      </c>
      <c r="B211" s="1">
        <v>43617</v>
      </c>
      <c r="C211" t="s">
        <v>10</v>
      </c>
      <c r="D211">
        <v>9.6</v>
      </c>
    </row>
    <row r="212" spans="1:4" x14ac:dyDescent="0.2">
      <c r="A212" t="s">
        <v>4</v>
      </c>
      <c r="B212" s="1">
        <v>43617</v>
      </c>
      <c r="C212" t="s">
        <v>11</v>
      </c>
      <c r="D212">
        <v>0</v>
      </c>
    </row>
    <row r="213" spans="1:4" x14ac:dyDescent="0.2">
      <c r="A213" t="s">
        <v>4</v>
      </c>
      <c r="B213" s="1">
        <v>43617</v>
      </c>
      <c r="C213" t="s">
        <v>12</v>
      </c>
      <c r="D213">
        <v>0.14000000000000001</v>
      </c>
    </row>
    <row r="214" spans="1:4" x14ac:dyDescent="0.2">
      <c r="A214" t="s">
        <v>4</v>
      </c>
      <c r="B214" s="1">
        <v>43617</v>
      </c>
      <c r="C214" t="s">
        <v>13</v>
      </c>
      <c r="D214">
        <v>0.61</v>
      </c>
    </row>
    <row r="215" spans="1:4" x14ac:dyDescent="0.2">
      <c r="A215" t="s">
        <v>4</v>
      </c>
      <c r="B215" s="1">
        <v>43617</v>
      </c>
      <c r="C215" t="s">
        <v>14</v>
      </c>
      <c r="D215">
        <v>0.99</v>
      </c>
    </row>
    <row r="216" spans="1:4" x14ac:dyDescent="0.2">
      <c r="A216" t="s">
        <v>4</v>
      </c>
      <c r="B216" s="1">
        <v>43617</v>
      </c>
      <c r="C216" t="s">
        <v>15</v>
      </c>
      <c r="D216">
        <v>1.71</v>
      </c>
    </row>
    <row r="217" spans="1:4" x14ac:dyDescent="0.2">
      <c r="A217" t="s">
        <v>4</v>
      </c>
      <c r="B217" s="1">
        <v>43617</v>
      </c>
      <c r="C217" t="s">
        <v>16</v>
      </c>
      <c r="D217">
        <v>2.7</v>
      </c>
    </row>
    <row r="218" spans="1:4" x14ac:dyDescent="0.2">
      <c r="A218" t="s">
        <v>4</v>
      </c>
      <c r="B218" s="1">
        <v>43647</v>
      </c>
      <c r="C218" t="s">
        <v>5</v>
      </c>
      <c r="D218">
        <v>0.28999999999999998</v>
      </c>
    </row>
    <row r="219" spans="1:4" x14ac:dyDescent="0.2">
      <c r="A219" t="s">
        <v>4</v>
      </c>
      <c r="B219" s="1">
        <v>43647</v>
      </c>
      <c r="C219" t="s">
        <v>6</v>
      </c>
      <c r="D219">
        <v>11.63</v>
      </c>
    </row>
    <row r="220" spans="1:4" x14ac:dyDescent="0.2">
      <c r="A220" t="s">
        <v>4</v>
      </c>
      <c r="B220" s="1">
        <v>43647</v>
      </c>
      <c r="C220" t="s">
        <v>7</v>
      </c>
      <c r="D220">
        <v>10.84</v>
      </c>
    </row>
    <row r="221" spans="1:4" x14ac:dyDescent="0.2">
      <c r="A221" t="s">
        <v>4</v>
      </c>
      <c r="B221" s="1">
        <v>43647</v>
      </c>
      <c r="C221" t="s">
        <v>8</v>
      </c>
      <c r="D221">
        <v>16.88</v>
      </c>
    </row>
    <row r="222" spans="1:4" x14ac:dyDescent="0.2">
      <c r="A222" t="s">
        <v>4</v>
      </c>
      <c r="B222" s="1">
        <v>43647</v>
      </c>
      <c r="C222" t="s">
        <v>9</v>
      </c>
      <c r="D222">
        <v>6</v>
      </c>
    </row>
    <row r="223" spans="1:4" x14ac:dyDescent="0.2">
      <c r="A223" t="s">
        <v>4</v>
      </c>
      <c r="B223" s="1">
        <v>43647</v>
      </c>
      <c r="C223" t="s">
        <v>10</v>
      </c>
      <c r="D223">
        <v>7.63</v>
      </c>
    </row>
    <row r="224" spans="1:4" x14ac:dyDescent="0.2">
      <c r="A224" t="s">
        <v>4</v>
      </c>
      <c r="B224" s="1">
        <v>43647</v>
      </c>
      <c r="C224" t="s">
        <v>11</v>
      </c>
      <c r="D224">
        <v>0</v>
      </c>
    </row>
    <row r="225" spans="1:4" x14ac:dyDescent="0.2">
      <c r="A225" t="s">
        <v>4</v>
      </c>
      <c r="B225" s="1">
        <v>43647</v>
      </c>
      <c r="C225" t="s">
        <v>12</v>
      </c>
      <c r="D225">
        <v>0.04</v>
      </c>
    </row>
    <row r="226" spans="1:4" x14ac:dyDescent="0.2">
      <c r="A226" t="s">
        <v>4</v>
      </c>
      <c r="B226" s="1">
        <v>43647</v>
      </c>
      <c r="C226" t="s">
        <v>13</v>
      </c>
      <c r="D226">
        <v>0.62</v>
      </c>
    </row>
    <row r="227" spans="1:4" x14ac:dyDescent="0.2">
      <c r="A227" t="s">
        <v>4</v>
      </c>
      <c r="B227" s="1">
        <v>43647</v>
      </c>
      <c r="C227" t="s">
        <v>14</v>
      </c>
      <c r="D227">
        <v>1.1299999999999999</v>
      </c>
    </row>
    <row r="228" spans="1:4" x14ac:dyDescent="0.2">
      <c r="A228" t="s">
        <v>4</v>
      </c>
      <c r="B228" s="1">
        <v>43647</v>
      </c>
      <c r="C228" t="s">
        <v>15</v>
      </c>
      <c r="D228">
        <v>1.96</v>
      </c>
    </row>
    <row r="229" spans="1:4" x14ac:dyDescent="0.2">
      <c r="A229" t="s">
        <v>4</v>
      </c>
      <c r="B229" s="1">
        <v>43647</v>
      </c>
      <c r="C229" t="s">
        <v>16</v>
      </c>
      <c r="D229">
        <v>3.09</v>
      </c>
    </row>
    <row r="230" spans="1:4" x14ac:dyDescent="0.2">
      <c r="A230" t="s">
        <v>4</v>
      </c>
      <c r="B230" s="1">
        <v>43678</v>
      </c>
      <c r="C230" t="s">
        <v>5</v>
      </c>
      <c r="D230">
        <v>0.28000000000000003</v>
      </c>
    </row>
    <row r="231" spans="1:4" x14ac:dyDescent="0.2">
      <c r="A231" t="s">
        <v>4</v>
      </c>
      <c r="B231" s="1">
        <v>43678</v>
      </c>
      <c r="C231" t="s">
        <v>6</v>
      </c>
      <c r="D231">
        <v>11.56</v>
      </c>
    </row>
    <row r="232" spans="1:4" x14ac:dyDescent="0.2">
      <c r="A232" t="s">
        <v>4</v>
      </c>
      <c r="B232" s="1">
        <v>43678</v>
      </c>
      <c r="C232" t="s">
        <v>7</v>
      </c>
      <c r="D232">
        <v>10.61</v>
      </c>
    </row>
    <row r="233" spans="1:4" x14ac:dyDescent="0.2">
      <c r="A233" t="s">
        <v>4</v>
      </c>
      <c r="B233" s="1">
        <v>43678</v>
      </c>
      <c r="C233" t="s">
        <v>8</v>
      </c>
      <c r="D233">
        <v>15.89</v>
      </c>
    </row>
    <row r="234" spans="1:4" x14ac:dyDescent="0.2">
      <c r="A234" t="s">
        <v>4</v>
      </c>
      <c r="B234" s="1">
        <v>43678</v>
      </c>
      <c r="C234" t="s">
        <v>9</v>
      </c>
      <c r="D234">
        <v>5.25</v>
      </c>
    </row>
    <row r="235" spans="1:4" x14ac:dyDescent="0.2">
      <c r="A235" t="s">
        <v>4</v>
      </c>
      <c r="B235" s="1">
        <v>43678</v>
      </c>
      <c r="C235" t="s">
        <v>10</v>
      </c>
      <c r="D235">
        <v>6.95</v>
      </c>
    </row>
    <row r="236" spans="1:4" x14ac:dyDescent="0.2">
      <c r="A236" t="s">
        <v>4</v>
      </c>
      <c r="B236" s="1">
        <v>43678</v>
      </c>
      <c r="C236" t="s">
        <v>11</v>
      </c>
      <c r="D236">
        <v>0</v>
      </c>
    </row>
    <row r="237" spans="1:4" x14ac:dyDescent="0.2">
      <c r="A237" t="s">
        <v>4</v>
      </c>
      <c r="B237" s="1">
        <v>43678</v>
      </c>
      <c r="C237" t="s">
        <v>12</v>
      </c>
      <c r="D237">
        <v>0.03</v>
      </c>
    </row>
    <row r="238" spans="1:4" x14ac:dyDescent="0.2">
      <c r="A238" t="s">
        <v>4</v>
      </c>
      <c r="B238" s="1">
        <v>43678</v>
      </c>
      <c r="C238" t="s">
        <v>13</v>
      </c>
      <c r="D238">
        <v>0.6</v>
      </c>
    </row>
    <row r="239" spans="1:4" x14ac:dyDescent="0.2">
      <c r="A239" t="s">
        <v>4</v>
      </c>
      <c r="B239" s="1">
        <v>43678</v>
      </c>
      <c r="C239" t="s">
        <v>14</v>
      </c>
      <c r="D239">
        <v>1.08</v>
      </c>
    </row>
    <row r="240" spans="1:4" x14ac:dyDescent="0.2">
      <c r="A240" t="s">
        <v>4</v>
      </c>
      <c r="B240" s="1">
        <v>43678</v>
      </c>
      <c r="C240" t="s">
        <v>15</v>
      </c>
      <c r="D240">
        <v>2.65</v>
      </c>
    </row>
    <row r="241" spans="1:4" x14ac:dyDescent="0.2">
      <c r="A241" t="s">
        <v>4</v>
      </c>
      <c r="B241" s="1">
        <v>43678</v>
      </c>
      <c r="C241" t="s">
        <v>16</v>
      </c>
      <c r="D241">
        <v>3.73</v>
      </c>
    </row>
    <row r="242" spans="1:4" x14ac:dyDescent="0.2">
      <c r="A242" t="s">
        <v>4</v>
      </c>
      <c r="B242" s="1">
        <v>43709</v>
      </c>
      <c r="C242" t="s">
        <v>5</v>
      </c>
      <c r="D242">
        <v>0.28000000000000003</v>
      </c>
    </row>
    <row r="243" spans="1:4" x14ac:dyDescent="0.2">
      <c r="A243" t="s">
        <v>4</v>
      </c>
      <c r="B243" s="1">
        <v>43709</v>
      </c>
      <c r="C243" t="s">
        <v>6</v>
      </c>
      <c r="D243">
        <v>9.57</v>
      </c>
    </row>
    <row r="244" spans="1:4" x14ac:dyDescent="0.2">
      <c r="A244" t="s">
        <v>4</v>
      </c>
      <c r="B244" s="1">
        <v>43709</v>
      </c>
      <c r="C244" t="s">
        <v>7</v>
      </c>
      <c r="D244">
        <v>10.55</v>
      </c>
    </row>
    <row r="245" spans="1:4" x14ac:dyDescent="0.2">
      <c r="A245" t="s">
        <v>4</v>
      </c>
      <c r="B245" s="1">
        <v>43709</v>
      </c>
      <c r="C245" t="s">
        <v>8</v>
      </c>
      <c r="D245">
        <v>15.54</v>
      </c>
    </row>
    <row r="246" spans="1:4" x14ac:dyDescent="0.2">
      <c r="A246" t="s">
        <v>4</v>
      </c>
      <c r="B246" s="1">
        <v>43709</v>
      </c>
      <c r="C246" t="s">
        <v>9</v>
      </c>
      <c r="D246">
        <v>4.96</v>
      </c>
    </row>
    <row r="247" spans="1:4" x14ac:dyDescent="0.2">
      <c r="A247" t="s">
        <v>4</v>
      </c>
      <c r="B247" s="1">
        <v>43709</v>
      </c>
      <c r="C247" t="s">
        <v>10</v>
      </c>
      <c r="D247">
        <v>5.68</v>
      </c>
    </row>
    <row r="248" spans="1:4" x14ac:dyDescent="0.2">
      <c r="A248" t="s">
        <v>4</v>
      </c>
      <c r="B248" s="1">
        <v>43709</v>
      </c>
      <c r="C248" t="s">
        <v>11</v>
      </c>
      <c r="D248">
        <v>0</v>
      </c>
    </row>
    <row r="249" spans="1:4" x14ac:dyDescent="0.2">
      <c r="A249" t="s">
        <v>4</v>
      </c>
      <c r="B249" s="1">
        <v>43709</v>
      </c>
      <c r="C249" t="s">
        <v>12</v>
      </c>
      <c r="D249">
        <v>0.03</v>
      </c>
    </row>
    <row r="250" spans="1:4" x14ac:dyDescent="0.2">
      <c r="A250" t="s">
        <v>4</v>
      </c>
      <c r="B250" s="1">
        <v>43709</v>
      </c>
      <c r="C250" t="s">
        <v>13</v>
      </c>
      <c r="D250">
        <v>0.64</v>
      </c>
    </row>
    <row r="251" spans="1:4" x14ac:dyDescent="0.2">
      <c r="A251" t="s">
        <v>4</v>
      </c>
      <c r="B251" s="1">
        <v>43709</v>
      </c>
      <c r="C251" t="s">
        <v>14</v>
      </c>
      <c r="D251">
        <v>0.99</v>
      </c>
    </row>
    <row r="252" spans="1:4" x14ac:dyDescent="0.2">
      <c r="A252" t="s">
        <v>4</v>
      </c>
      <c r="B252" s="1">
        <v>43709</v>
      </c>
      <c r="C252" t="s">
        <v>15</v>
      </c>
      <c r="D252">
        <v>1.98</v>
      </c>
    </row>
    <row r="253" spans="1:4" x14ac:dyDescent="0.2">
      <c r="A253" t="s">
        <v>4</v>
      </c>
      <c r="B253" s="1">
        <v>43709</v>
      </c>
      <c r="C253" t="s">
        <v>16</v>
      </c>
      <c r="D253">
        <v>2.97</v>
      </c>
    </row>
    <row r="254" spans="1:4" x14ac:dyDescent="0.2">
      <c r="A254" t="s">
        <v>4</v>
      </c>
      <c r="B254" s="1">
        <v>43739</v>
      </c>
      <c r="C254" t="s">
        <v>5</v>
      </c>
      <c r="D254">
        <v>0.28000000000000003</v>
      </c>
    </row>
    <row r="255" spans="1:4" x14ac:dyDescent="0.2">
      <c r="A255" t="s">
        <v>4</v>
      </c>
      <c r="B255" s="1">
        <v>43739</v>
      </c>
      <c r="C255" t="s">
        <v>6</v>
      </c>
      <c r="D255">
        <v>8.2100000000000009</v>
      </c>
    </row>
    <row r="256" spans="1:4" x14ac:dyDescent="0.2">
      <c r="A256" t="s">
        <v>4</v>
      </c>
      <c r="B256" s="1">
        <v>43739</v>
      </c>
      <c r="C256" t="s">
        <v>7</v>
      </c>
      <c r="D256">
        <v>10.77</v>
      </c>
    </row>
    <row r="257" spans="1:4" x14ac:dyDescent="0.2">
      <c r="A257" t="s">
        <v>4</v>
      </c>
      <c r="B257" s="1">
        <v>43739</v>
      </c>
      <c r="C257" t="s">
        <v>8</v>
      </c>
      <c r="D257">
        <v>15.59</v>
      </c>
    </row>
    <row r="258" spans="1:4" x14ac:dyDescent="0.2">
      <c r="A258" t="s">
        <v>4</v>
      </c>
      <c r="B258" s="1">
        <v>43739</v>
      </c>
      <c r="C258" t="s">
        <v>9</v>
      </c>
      <c r="D258">
        <v>4.79</v>
      </c>
    </row>
    <row r="259" spans="1:4" x14ac:dyDescent="0.2">
      <c r="A259" t="s">
        <v>4</v>
      </c>
      <c r="B259" s="1">
        <v>43739</v>
      </c>
      <c r="C259" t="s">
        <v>10</v>
      </c>
      <c r="D259">
        <v>5.1100000000000003</v>
      </c>
    </row>
    <row r="260" spans="1:4" x14ac:dyDescent="0.2">
      <c r="A260" t="s">
        <v>4</v>
      </c>
      <c r="B260" s="1">
        <v>43739</v>
      </c>
      <c r="C260" t="s">
        <v>11</v>
      </c>
      <c r="D260">
        <v>0</v>
      </c>
    </row>
    <row r="261" spans="1:4" x14ac:dyDescent="0.2">
      <c r="A261" t="s">
        <v>4</v>
      </c>
      <c r="B261" s="1">
        <v>43739</v>
      </c>
      <c r="C261" t="s">
        <v>12</v>
      </c>
      <c r="D261">
        <v>0.03</v>
      </c>
    </row>
    <row r="262" spans="1:4" x14ac:dyDescent="0.2">
      <c r="A262" t="s">
        <v>4</v>
      </c>
      <c r="B262" s="1">
        <v>43739</v>
      </c>
      <c r="C262" t="s">
        <v>13</v>
      </c>
      <c r="D262">
        <v>0.72</v>
      </c>
    </row>
    <row r="263" spans="1:4" x14ac:dyDescent="0.2">
      <c r="A263" t="s">
        <v>4</v>
      </c>
      <c r="B263" s="1">
        <v>43739</v>
      </c>
      <c r="C263" t="s">
        <v>14</v>
      </c>
      <c r="D263">
        <v>0.84</v>
      </c>
    </row>
    <row r="264" spans="1:4" x14ac:dyDescent="0.2">
      <c r="A264" t="s">
        <v>4</v>
      </c>
      <c r="B264" s="1">
        <v>43739</v>
      </c>
      <c r="C264" t="s">
        <v>15</v>
      </c>
      <c r="D264">
        <v>1.26</v>
      </c>
    </row>
    <row r="265" spans="1:4" x14ac:dyDescent="0.2">
      <c r="A265" t="s">
        <v>4</v>
      </c>
      <c r="B265" s="1">
        <v>43739</v>
      </c>
      <c r="C265" t="s">
        <v>16</v>
      </c>
      <c r="D265">
        <v>2.1</v>
      </c>
    </row>
    <row r="266" spans="1:4" x14ac:dyDescent="0.2">
      <c r="A266" t="s">
        <v>4</v>
      </c>
      <c r="B266" s="1">
        <v>43770</v>
      </c>
      <c r="C266" t="s">
        <v>5</v>
      </c>
      <c r="D266">
        <v>0.3</v>
      </c>
    </row>
    <row r="267" spans="1:4" x14ac:dyDescent="0.2">
      <c r="A267" t="s">
        <v>4</v>
      </c>
      <c r="B267" s="1">
        <v>43770</v>
      </c>
      <c r="C267" t="s">
        <v>6</v>
      </c>
      <c r="D267">
        <v>7.55</v>
      </c>
    </row>
    <row r="268" spans="1:4" x14ac:dyDescent="0.2">
      <c r="A268" t="s">
        <v>4</v>
      </c>
      <c r="B268" s="1">
        <v>43770</v>
      </c>
      <c r="C268" t="s">
        <v>7</v>
      </c>
      <c r="D268">
        <v>10.55</v>
      </c>
    </row>
    <row r="269" spans="1:4" x14ac:dyDescent="0.2">
      <c r="A269" t="s">
        <v>4</v>
      </c>
      <c r="B269" s="1">
        <v>43770</v>
      </c>
      <c r="C269" t="s">
        <v>8</v>
      </c>
      <c r="D269">
        <v>16.010000000000002</v>
      </c>
    </row>
    <row r="270" spans="1:4" x14ac:dyDescent="0.2">
      <c r="A270" t="s">
        <v>4</v>
      </c>
      <c r="B270" s="1">
        <v>43770</v>
      </c>
      <c r="C270" t="s">
        <v>9</v>
      </c>
      <c r="D270">
        <v>5.43</v>
      </c>
    </row>
    <row r="271" spans="1:4" x14ac:dyDescent="0.2">
      <c r="A271" t="s">
        <v>4</v>
      </c>
      <c r="B271" s="1">
        <v>43770</v>
      </c>
      <c r="C271" t="s">
        <v>10</v>
      </c>
      <c r="D271">
        <v>4.49</v>
      </c>
    </row>
    <row r="272" spans="1:4" x14ac:dyDescent="0.2">
      <c r="A272" t="s">
        <v>4</v>
      </c>
      <c r="B272" s="1">
        <v>43770</v>
      </c>
      <c r="C272" t="s">
        <v>11</v>
      </c>
      <c r="D272">
        <v>0</v>
      </c>
    </row>
    <row r="273" spans="1:4" x14ac:dyDescent="0.2">
      <c r="A273" t="s">
        <v>4</v>
      </c>
      <c r="B273" s="1">
        <v>43770</v>
      </c>
      <c r="C273" t="s">
        <v>12</v>
      </c>
      <c r="D273">
        <v>0.03</v>
      </c>
    </row>
    <row r="274" spans="1:4" x14ac:dyDescent="0.2">
      <c r="A274" t="s">
        <v>4</v>
      </c>
      <c r="B274" s="1">
        <v>43770</v>
      </c>
      <c r="C274" t="s">
        <v>13</v>
      </c>
      <c r="D274">
        <v>0.78</v>
      </c>
    </row>
    <row r="275" spans="1:4" x14ac:dyDescent="0.2">
      <c r="A275" t="s">
        <v>4</v>
      </c>
      <c r="B275" s="1">
        <v>43770</v>
      </c>
      <c r="C275" t="s">
        <v>14</v>
      </c>
      <c r="D275">
        <v>0.64</v>
      </c>
    </row>
    <row r="276" spans="1:4" x14ac:dyDescent="0.2">
      <c r="A276" t="s">
        <v>4</v>
      </c>
      <c r="B276" s="1">
        <v>43770</v>
      </c>
      <c r="C276" t="s">
        <v>15</v>
      </c>
      <c r="D276">
        <v>1.34</v>
      </c>
    </row>
    <row r="277" spans="1:4" x14ac:dyDescent="0.2">
      <c r="A277" t="s">
        <v>4</v>
      </c>
      <c r="B277" s="1">
        <v>43770</v>
      </c>
      <c r="C277" t="s">
        <v>16</v>
      </c>
      <c r="D277">
        <v>1.98</v>
      </c>
    </row>
    <row r="278" spans="1:4" x14ac:dyDescent="0.2">
      <c r="A278" t="s">
        <v>4</v>
      </c>
      <c r="B278" s="1">
        <v>43800</v>
      </c>
      <c r="C278" t="s">
        <v>5</v>
      </c>
      <c r="D278">
        <v>0.31</v>
      </c>
    </row>
    <row r="279" spans="1:4" x14ac:dyDescent="0.2">
      <c r="A279" t="s">
        <v>4</v>
      </c>
      <c r="B279" s="1">
        <v>43800</v>
      </c>
      <c r="C279" t="s">
        <v>6</v>
      </c>
      <c r="D279">
        <v>8.4700000000000006</v>
      </c>
    </row>
    <row r="280" spans="1:4" x14ac:dyDescent="0.2">
      <c r="A280" t="s">
        <v>4</v>
      </c>
      <c r="B280" s="1">
        <v>43800</v>
      </c>
      <c r="C280" t="s">
        <v>7</v>
      </c>
      <c r="D280">
        <v>11.08</v>
      </c>
    </row>
    <row r="281" spans="1:4" x14ac:dyDescent="0.2">
      <c r="A281" t="s">
        <v>4</v>
      </c>
      <c r="B281" s="1">
        <v>43800</v>
      </c>
      <c r="C281" t="s">
        <v>8</v>
      </c>
      <c r="D281">
        <v>17.3</v>
      </c>
    </row>
    <row r="282" spans="1:4" x14ac:dyDescent="0.2">
      <c r="A282" t="s">
        <v>4</v>
      </c>
      <c r="B282" s="1">
        <v>43800</v>
      </c>
      <c r="C282" t="s">
        <v>9</v>
      </c>
      <c r="D282">
        <v>6.19</v>
      </c>
    </row>
    <row r="283" spans="1:4" x14ac:dyDescent="0.2">
      <c r="A283" t="s">
        <v>4</v>
      </c>
      <c r="B283" s="1">
        <v>43800</v>
      </c>
      <c r="C283" t="s">
        <v>10</v>
      </c>
      <c r="D283">
        <v>5.07</v>
      </c>
    </row>
    <row r="284" spans="1:4" x14ac:dyDescent="0.2">
      <c r="A284" t="s">
        <v>4</v>
      </c>
      <c r="B284" s="1">
        <v>43800</v>
      </c>
      <c r="C284" t="s">
        <v>11</v>
      </c>
      <c r="D284">
        <v>0</v>
      </c>
    </row>
    <row r="285" spans="1:4" x14ac:dyDescent="0.2">
      <c r="A285" t="s">
        <v>4</v>
      </c>
      <c r="B285" s="1">
        <v>43800</v>
      </c>
      <c r="C285" t="s">
        <v>12</v>
      </c>
      <c r="D285">
        <v>0.03</v>
      </c>
    </row>
    <row r="286" spans="1:4" x14ac:dyDescent="0.2">
      <c r="A286" t="s">
        <v>4</v>
      </c>
      <c r="B286" s="1">
        <v>43800</v>
      </c>
      <c r="C286" t="s">
        <v>13</v>
      </c>
      <c r="D286">
        <v>0.82</v>
      </c>
    </row>
    <row r="287" spans="1:4" x14ac:dyDescent="0.2">
      <c r="A287" t="s">
        <v>4</v>
      </c>
      <c r="B287" s="1">
        <v>43800</v>
      </c>
      <c r="C287" t="s">
        <v>14</v>
      </c>
      <c r="D287">
        <v>0.4</v>
      </c>
    </row>
    <row r="288" spans="1:4" x14ac:dyDescent="0.2">
      <c r="A288" t="s">
        <v>4</v>
      </c>
      <c r="B288" s="1">
        <v>43800</v>
      </c>
      <c r="C288" t="s">
        <v>15</v>
      </c>
      <c r="D288">
        <v>1.87</v>
      </c>
    </row>
    <row r="289" spans="1:4" x14ac:dyDescent="0.2">
      <c r="A289" t="s">
        <v>4</v>
      </c>
      <c r="B289" s="1">
        <v>43800</v>
      </c>
      <c r="C289" t="s">
        <v>16</v>
      </c>
      <c r="D289">
        <v>2.27</v>
      </c>
    </row>
    <row r="290" spans="1:4" x14ac:dyDescent="0.2">
      <c r="A290" t="s">
        <v>4</v>
      </c>
      <c r="B290" s="1">
        <v>43831</v>
      </c>
      <c r="C290" t="s">
        <v>5</v>
      </c>
      <c r="D290">
        <v>0.34</v>
      </c>
    </row>
    <row r="291" spans="1:4" x14ac:dyDescent="0.2">
      <c r="A291" t="s">
        <v>4</v>
      </c>
      <c r="B291" s="1">
        <v>43831</v>
      </c>
      <c r="C291" t="s">
        <v>6</v>
      </c>
      <c r="D291">
        <v>9.57</v>
      </c>
    </row>
    <row r="292" spans="1:4" x14ac:dyDescent="0.2">
      <c r="A292" t="s">
        <v>4</v>
      </c>
      <c r="B292" s="1">
        <v>43831</v>
      </c>
      <c r="C292" t="s">
        <v>7</v>
      </c>
      <c r="D292">
        <v>9.82</v>
      </c>
    </row>
    <row r="293" spans="1:4" x14ac:dyDescent="0.2">
      <c r="A293" t="s">
        <v>4</v>
      </c>
      <c r="B293" s="1">
        <v>43831</v>
      </c>
      <c r="C293" t="s">
        <v>8</v>
      </c>
      <c r="D293">
        <v>17.2</v>
      </c>
    </row>
    <row r="294" spans="1:4" x14ac:dyDescent="0.2">
      <c r="A294" t="s">
        <v>4</v>
      </c>
      <c r="B294" s="1">
        <v>43831</v>
      </c>
      <c r="C294" t="s">
        <v>9</v>
      </c>
      <c r="D294">
        <v>7.35</v>
      </c>
    </row>
    <row r="295" spans="1:4" x14ac:dyDescent="0.2">
      <c r="A295" t="s">
        <v>4</v>
      </c>
      <c r="B295" s="1">
        <v>43831</v>
      </c>
      <c r="C295" t="s">
        <v>10</v>
      </c>
      <c r="D295">
        <v>5.47</v>
      </c>
    </row>
    <row r="296" spans="1:4" x14ac:dyDescent="0.2">
      <c r="A296" t="s">
        <v>4</v>
      </c>
      <c r="B296" s="1">
        <v>43831</v>
      </c>
      <c r="C296" t="s">
        <v>11</v>
      </c>
      <c r="D296">
        <v>0</v>
      </c>
    </row>
    <row r="297" spans="1:4" x14ac:dyDescent="0.2">
      <c r="A297" t="s">
        <v>4</v>
      </c>
      <c r="B297" s="1">
        <v>43831</v>
      </c>
      <c r="C297" t="s">
        <v>12</v>
      </c>
      <c r="D297">
        <v>0.03</v>
      </c>
    </row>
    <row r="298" spans="1:4" x14ac:dyDescent="0.2">
      <c r="A298" t="s">
        <v>4</v>
      </c>
      <c r="B298" s="1">
        <v>43831</v>
      </c>
      <c r="C298" t="s">
        <v>13</v>
      </c>
      <c r="D298">
        <v>0.84</v>
      </c>
    </row>
    <row r="299" spans="1:4" x14ac:dyDescent="0.2">
      <c r="A299" t="s">
        <v>4</v>
      </c>
      <c r="B299" s="1">
        <v>43831</v>
      </c>
      <c r="C299" t="s">
        <v>14</v>
      </c>
      <c r="D299">
        <v>0.53</v>
      </c>
    </row>
    <row r="300" spans="1:4" x14ac:dyDescent="0.2">
      <c r="A300" t="s">
        <v>4</v>
      </c>
      <c r="B300" s="1">
        <v>43831</v>
      </c>
      <c r="C300" t="s">
        <v>15</v>
      </c>
      <c r="D300">
        <v>2.39</v>
      </c>
    </row>
    <row r="301" spans="1:4" x14ac:dyDescent="0.2">
      <c r="A301" t="s">
        <v>4</v>
      </c>
      <c r="B301" s="1">
        <v>43831</v>
      </c>
      <c r="C301" t="s">
        <v>16</v>
      </c>
      <c r="D301">
        <v>2.92</v>
      </c>
    </row>
    <row r="302" spans="1:4" x14ac:dyDescent="0.2">
      <c r="A302" t="s">
        <v>4</v>
      </c>
      <c r="B302" s="1">
        <v>43862</v>
      </c>
      <c r="C302" t="s">
        <v>5</v>
      </c>
      <c r="D302">
        <v>0.32</v>
      </c>
    </row>
    <row r="303" spans="1:4" x14ac:dyDescent="0.2">
      <c r="A303" t="s">
        <v>4</v>
      </c>
      <c r="B303" s="1">
        <v>43862</v>
      </c>
      <c r="C303" t="s">
        <v>6</v>
      </c>
      <c r="D303">
        <v>11.05</v>
      </c>
    </row>
    <row r="304" spans="1:4" x14ac:dyDescent="0.2">
      <c r="A304" t="s">
        <v>4</v>
      </c>
      <c r="B304" s="1">
        <v>43862</v>
      </c>
      <c r="C304" t="s">
        <v>7</v>
      </c>
      <c r="D304">
        <v>8.82</v>
      </c>
    </row>
    <row r="305" spans="1:4" x14ac:dyDescent="0.2">
      <c r="A305" t="s">
        <v>4</v>
      </c>
      <c r="B305" s="1">
        <v>43862</v>
      </c>
      <c r="C305" t="s">
        <v>8</v>
      </c>
      <c r="D305">
        <v>13.6</v>
      </c>
    </row>
    <row r="306" spans="1:4" x14ac:dyDescent="0.2">
      <c r="A306" t="s">
        <v>4</v>
      </c>
      <c r="B306" s="1">
        <v>43862</v>
      </c>
      <c r="C306" t="s">
        <v>9</v>
      </c>
      <c r="D306">
        <v>4.75</v>
      </c>
    </row>
    <row r="307" spans="1:4" x14ac:dyDescent="0.2">
      <c r="A307" t="s">
        <v>4</v>
      </c>
      <c r="B307" s="1">
        <v>43862</v>
      </c>
      <c r="C307" t="s">
        <v>10</v>
      </c>
      <c r="D307">
        <v>7.15</v>
      </c>
    </row>
    <row r="308" spans="1:4" x14ac:dyDescent="0.2">
      <c r="A308" t="s">
        <v>4</v>
      </c>
      <c r="B308" s="1">
        <v>43862</v>
      </c>
      <c r="C308" t="s">
        <v>11</v>
      </c>
      <c r="D308">
        <v>0</v>
      </c>
    </row>
    <row r="309" spans="1:4" x14ac:dyDescent="0.2">
      <c r="A309" t="s">
        <v>4</v>
      </c>
      <c r="B309" s="1">
        <v>43862</v>
      </c>
      <c r="C309" t="s">
        <v>12</v>
      </c>
      <c r="D309">
        <v>0.03</v>
      </c>
    </row>
    <row r="310" spans="1:4" x14ac:dyDescent="0.2">
      <c r="A310" t="s">
        <v>4</v>
      </c>
      <c r="B310" s="1">
        <v>43862</v>
      </c>
      <c r="C310" t="s">
        <v>13</v>
      </c>
      <c r="D310">
        <v>0.77</v>
      </c>
    </row>
    <row r="311" spans="1:4" x14ac:dyDescent="0.2">
      <c r="A311" t="s">
        <v>4</v>
      </c>
      <c r="B311" s="1">
        <v>43862</v>
      </c>
      <c r="C311" t="s">
        <v>14</v>
      </c>
      <c r="D311">
        <v>0.56999999999999995</v>
      </c>
    </row>
    <row r="312" spans="1:4" x14ac:dyDescent="0.2">
      <c r="A312" t="s">
        <v>4</v>
      </c>
      <c r="B312" s="1">
        <v>43862</v>
      </c>
      <c r="C312" t="s">
        <v>15</v>
      </c>
      <c r="D312">
        <v>2.2400000000000002</v>
      </c>
    </row>
    <row r="313" spans="1:4" x14ac:dyDescent="0.2">
      <c r="A313" t="s">
        <v>4</v>
      </c>
      <c r="B313" s="1">
        <v>43862</v>
      </c>
      <c r="C313" t="s">
        <v>16</v>
      </c>
      <c r="D313">
        <v>2.81</v>
      </c>
    </row>
    <row r="314" spans="1:4" x14ac:dyDescent="0.2">
      <c r="A314" t="s">
        <v>4</v>
      </c>
      <c r="B314" s="1">
        <v>43891</v>
      </c>
      <c r="C314" t="s">
        <v>5</v>
      </c>
      <c r="D314">
        <v>0.36</v>
      </c>
    </row>
    <row r="315" spans="1:4" x14ac:dyDescent="0.2">
      <c r="A315" t="s">
        <v>4</v>
      </c>
      <c r="B315" s="1">
        <v>43891</v>
      </c>
      <c r="C315" t="s">
        <v>6</v>
      </c>
      <c r="D315">
        <v>13.79</v>
      </c>
    </row>
    <row r="316" spans="1:4" x14ac:dyDescent="0.2">
      <c r="A316" t="s">
        <v>4</v>
      </c>
      <c r="B316" s="1">
        <v>43891</v>
      </c>
      <c r="C316" t="s">
        <v>7</v>
      </c>
      <c r="D316">
        <v>8.1999999999999993</v>
      </c>
    </row>
    <row r="317" spans="1:4" x14ac:dyDescent="0.2">
      <c r="A317" t="s">
        <v>4</v>
      </c>
      <c r="B317" s="1">
        <v>43891</v>
      </c>
      <c r="C317" t="s">
        <v>8</v>
      </c>
      <c r="D317">
        <v>10.64</v>
      </c>
    </row>
    <row r="318" spans="1:4" x14ac:dyDescent="0.2">
      <c r="A318" t="s">
        <v>4</v>
      </c>
      <c r="B318" s="1">
        <v>43891</v>
      </c>
      <c r="C318" t="s">
        <v>9</v>
      </c>
      <c r="D318">
        <v>2.41</v>
      </c>
    </row>
    <row r="319" spans="1:4" x14ac:dyDescent="0.2">
      <c r="A319" t="s">
        <v>4</v>
      </c>
      <c r="B319" s="1">
        <v>43891</v>
      </c>
      <c r="C319" t="s">
        <v>10</v>
      </c>
      <c r="D319">
        <v>9.6</v>
      </c>
    </row>
    <row r="320" spans="1:4" x14ac:dyDescent="0.2">
      <c r="A320" t="s">
        <v>4</v>
      </c>
      <c r="B320" s="1">
        <v>43891</v>
      </c>
      <c r="C320" t="s">
        <v>11</v>
      </c>
      <c r="D320">
        <v>0</v>
      </c>
    </row>
    <row r="321" spans="1:4" x14ac:dyDescent="0.2">
      <c r="A321" t="s">
        <v>4</v>
      </c>
      <c r="B321" s="1">
        <v>43891</v>
      </c>
      <c r="C321" t="s">
        <v>12</v>
      </c>
      <c r="D321">
        <v>0.03</v>
      </c>
    </row>
    <row r="322" spans="1:4" x14ac:dyDescent="0.2">
      <c r="A322" t="s">
        <v>4</v>
      </c>
      <c r="B322" s="1">
        <v>43891</v>
      </c>
      <c r="C322" t="s">
        <v>13</v>
      </c>
      <c r="D322">
        <v>0.84</v>
      </c>
    </row>
    <row r="323" spans="1:4" x14ac:dyDescent="0.2">
      <c r="A323" t="s">
        <v>4</v>
      </c>
      <c r="B323" s="1">
        <v>43891</v>
      </c>
      <c r="C323" t="s">
        <v>14</v>
      </c>
      <c r="D323">
        <v>0.84</v>
      </c>
    </row>
    <row r="324" spans="1:4" x14ac:dyDescent="0.2">
      <c r="A324" t="s">
        <v>4</v>
      </c>
      <c r="B324" s="1">
        <v>43891</v>
      </c>
      <c r="C324" t="s">
        <v>15</v>
      </c>
      <c r="D324">
        <v>2.15</v>
      </c>
    </row>
    <row r="325" spans="1:4" x14ac:dyDescent="0.2">
      <c r="A325" t="s">
        <v>4</v>
      </c>
      <c r="B325" s="1">
        <v>43891</v>
      </c>
      <c r="C325" t="s">
        <v>16</v>
      </c>
      <c r="D325">
        <v>2.99</v>
      </c>
    </row>
    <row r="326" spans="1:4" x14ac:dyDescent="0.2">
      <c r="A326" t="s">
        <v>4</v>
      </c>
      <c r="B326" s="1">
        <v>43922</v>
      </c>
      <c r="C326" t="s">
        <v>5</v>
      </c>
      <c r="D326">
        <v>0.35</v>
      </c>
    </row>
    <row r="327" spans="1:4" x14ac:dyDescent="0.2">
      <c r="A327" t="s">
        <v>4</v>
      </c>
      <c r="B327" s="1">
        <v>43922</v>
      </c>
      <c r="C327" t="s">
        <v>6</v>
      </c>
      <c r="D327">
        <v>13.25</v>
      </c>
    </row>
    <row r="328" spans="1:4" x14ac:dyDescent="0.2">
      <c r="A328" t="s">
        <v>4</v>
      </c>
      <c r="B328" s="1">
        <v>43922</v>
      </c>
      <c r="C328" t="s">
        <v>7</v>
      </c>
      <c r="D328">
        <v>5.34</v>
      </c>
    </row>
    <row r="329" spans="1:4" x14ac:dyDescent="0.2">
      <c r="A329" t="s">
        <v>4</v>
      </c>
      <c r="B329" s="1">
        <v>43922</v>
      </c>
      <c r="C329" t="s">
        <v>8</v>
      </c>
      <c r="D329">
        <v>6.84</v>
      </c>
    </row>
    <row r="330" spans="1:4" x14ac:dyDescent="0.2">
      <c r="A330" t="s">
        <v>4</v>
      </c>
      <c r="B330" s="1">
        <v>43922</v>
      </c>
      <c r="C330" t="s">
        <v>9</v>
      </c>
      <c r="D330">
        <v>1.47</v>
      </c>
    </row>
    <row r="331" spans="1:4" x14ac:dyDescent="0.2">
      <c r="A331" t="s">
        <v>4</v>
      </c>
      <c r="B331" s="1">
        <v>43922</v>
      </c>
      <c r="C331" t="s">
        <v>10</v>
      </c>
      <c r="D331">
        <v>9.11</v>
      </c>
    </row>
    <row r="332" spans="1:4" x14ac:dyDescent="0.2">
      <c r="A332" t="s">
        <v>4</v>
      </c>
      <c r="B332" s="1">
        <v>43922</v>
      </c>
      <c r="C332" t="s">
        <v>11</v>
      </c>
      <c r="D332">
        <v>0</v>
      </c>
    </row>
    <row r="333" spans="1:4" x14ac:dyDescent="0.2">
      <c r="A333" t="s">
        <v>4</v>
      </c>
      <c r="B333" s="1">
        <v>43922</v>
      </c>
      <c r="C333" t="s">
        <v>12</v>
      </c>
      <c r="D333">
        <v>0.03</v>
      </c>
    </row>
    <row r="334" spans="1:4" x14ac:dyDescent="0.2">
      <c r="A334" t="s">
        <v>4</v>
      </c>
      <c r="B334" s="1">
        <v>43922</v>
      </c>
      <c r="C334" t="s">
        <v>13</v>
      </c>
      <c r="D334">
        <v>0.79</v>
      </c>
    </row>
    <row r="335" spans="1:4" x14ac:dyDescent="0.2">
      <c r="A335" t="s">
        <v>4</v>
      </c>
      <c r="B335" s="1">
        <v>43922</v>
      </c>
      <c r="C335" t="s">
        <v>14</v>
      </c>
      <c r="D335">
        <v>1.01</v>
      </c>
    </row>
    <row r="336" spans="1:4" x14ac:dyDescent="0.2">
      <c r="A336" t="s">
        <v>4</v>
      </c>
      <c r="B336" s="1">
        <v>43922</v>
      </c>
      <c r="C336" t="s">
        <v>15</v>
      </c>
      <c r="D336">
        <v>1.99</v>
      </c>
    </row>
    <row r="337" spans="1:4" x14ac:dyDescent="0.2">
      <c r="A337" t="s">
        <v>4</v>
      </c>
      <c r="B337" s="1">
        <v>43922</v>
      </c>
      <c r="C337" t="s">
        <v>16</v>
      </c>
      <c r="D337">
        <v>3</v>
      </c>
    </row>
    <row r="338" spans="1:4" x14ac:dyDescent="0.2">
      <c r="A338" t="s">
        <v>4</v>
      </c>
      <c r="B338" s="1">
        <v>43952</v>
      </c>
      <c r="C338" t="s">
        <v>5</v>
      </c>
      <c r="D338">
        <v>0.36</v>
      </c>
    </row>
    <row r="339" spans="1:4" x14ac:dyDescent="0.2">
      <c r="A339" t="s">
        <v>4</v>
      </c>
      <c r="B339" s="1">
        <v>43952</v>
      </c>
      <c r="C339" t="s">
        <v>6</v>
      </c>
      <c r="D339">
        <v>12.81</v>
      </c>
    </row>
    <row r="340" spans="1:4" x14ac:dyDescent="0.2">
      <c r="A340" t="s">
        <v>4</v>
      </c>
      <c r="B340" s="1">
        <v>43952</v>
      </c>
      <c r="C340" t="s">
        <v>7</v>
      </c>
      <c r="D340">
        <v>6.16</v>
      </c>
    </row>
    <row r="341" spans="1:4" x14ac:dyDescent="0.2">
      <c r="A341" t="s">
        <v>4</v>
      </c>
      <c r="B341" s="1">
        <v>43952</v>
      </c>
      <c r="C341" t="s">
        <v>8</v>
      </c>
      <c r="D341">
        <v>7.84</v>
      </c>
    </row>
    <row r="342" spans="1:4" x14ac:dyDescent="0.2">
      <c r="A342" t="s">
        <v>4</v>
      </c>
      <c r="B342" s="1">
        <v>43952</v>
      </c>
      <c r="C342" t="s">
        <v>9</v>
      </c>
      <c r="D342">
        <v>1.65</v>
      </c>
    </row>
    <row r="343" spans="1:4" x14ac:dyDescent="0.2">
      <c r="A343" t="s">
        <v>4</v>
      </c>
      <c r="B343" s="1">
        <v>43952</v>
      </c>
      <c r="C343" t="s">
        <v>10</v>
      </c>
      <c r="D343">
        <v>8.99</v>
      </c>
    </row>
    <row r="344" spans="1:4" x14ac:dyDescent="0.2">
      <c r="A344" t="s">
        <v>4</v>
      </c>
      <c r="B344" s="1">
        <v>43952</v>
      </c>
      <c r="C344" t="s">
        <v>11</v>
      </c>
      <c r="D344">
        <v>0</v>
      </c>
    </row>
    <row r="345" spans="1:4" x14ac:dyDescent="0.2">
      <c r="A345" t="s">
        <v>4</v>
      </c>
      <c r="B345" s="1">
        <v>43952</v>
      </c>
      <c r="C345" t="s">
        <v>12</v>
      </c>
      <c r="D345">
        <v>0.03</v>
      </c>
    </row>
    <row r="346" spans="1:4" x14ac:dyDescent="0.2">
      <c r="A346" t="s">
        <v>4</v>
      </c>
      <c r="B346" s="1">
        <v>43952</v>
      </c>
      <c r="C346" t="s">
        <v>13</v>
      </c>
      <c r="D346">
        <v>0.78</v>
      </c>
    </row>
    <row r="347" spans="1:4" x14ac:dyDescent="0.2">
      <c r="A347" t="s">
        <v>4</v>
      </c>
      <c r="B347" s="1">
        <v>43952</v>
      </c>
      <c r="C347" t="s">
        <v>14</v>
      </c>
      <c r="D347">
        <v>1.1499999999999999</v>
      </c>
    </row>
    <row r="348" spans="1:4" x14ac:dyDescent="0.2">
      <c r="A348" t="s">
        <v>4</v>
      </c>
      <c r="B348" s="1">
        <v>43952</v>
      </c>
      <c r="C348" t="s">
        <v>15</v>
      </c>
      <c r="D348">
        <v>1.53</v>
      </c>
    </row>
    <row r="349" spans="1:4" x14ac:dyDescent="0.2">
      <c r="A349" t="s">
        <v>4</v>
      </c>
      <c r="B349" s="1">
        <v>43952</v>
      </c>
      <c r="C349" t="s">
        <v>16</v>
      </c>
      <c r="D349">
        <v>2.68</v>
      </c>
    </row>
    <row r="350" spans="1:4" x14ac:dyDescent="0.2">
      <c r="A350" t="s">
        <v>4</v>
      </c>
      <c r="B350" s="1">
        <v>43983</v>
      </c>
      <c r="C350" t="s">
        <v>5</v>
      </c>
      <c r="D350">
        <v>0.34</v>
      </c>
    </row>
    <row r="351" spans="1:4" x14ac:dyDescent="0.2">
      <c r="A351" t="s">
        <v>4</v>
      </c>
      <c r="B351" s="1">
        <v>43983</v>
      </c>
      <c r="C351" t="s">
        <v>6</v>
      </c>
      <c r="D351">
        <v>10.220000000000001</v>
      </c>
    </row>
    <row r="352" spans="1:4" x14ac:dyDescent="0.2">
      <c r="A352" t="s">
        <v>4</v>
      </c>
      <c r="B352" s="1">
        <v>43983</v>
      </c>
      <c r="C352" t="s">
        <v>7</v>
      </c>
      <c r="D352">
        <v>9.58</v>
      </c>
    </row>
    <row r="353" spans="1:4" x14ac:dyDescent="0.2">
      <c r="A353" t="s">
        <v>4</v>
      </c>
      <c r="B353" s="1">
        <v>43983</v>
      </c>
      <c r="C353" t="s">
        <v>8</v>
      </c>
      <c r="D353">
        <v>13.14</v>
      </c>
    </row>
    <row r="354" spans="1:4" x14ac:dyDescent="0.2">
      <c r="A354" t="s">
        <v>4</v>
      </c>
      <c r="B354" s="1">
        <v>43983</v>
      </c>
      <c r="C354" t="s">
        <v>9</v>
      </c>
      <c r="D354">
        <v>3.53</v>
      </c>
    </row>
    <row r="355" spans="1:4" x14ac:dyDescent="0.2">
      <c r="A355" t="s">
        <v>4</v>
      </c>
      <c r="B355" s="1">
        <v>43983</v>
      </c>
      <c r="C355" t="s">
        <v>10</v>
      </c>
      <c r="D355">
        <v>6.7</v>
      </c>
    </row>
    <row r="356" spans="1:4" x14ac:dyDescent="0.2">
      <c r="A356" t="s">
        <v>4</v>
      </c>
      <c r="B356" s="1">
        <v>43983</v>
      </c>
      <c r="C356" t="s">
        <v>11</v>
      </c>
      <c r="D356">
        <v>0</v>
      </c>
    </row>
    <row r="357" spans="1:4" x14ac:dyDescent="0.2">
      <c r="A357" t="s">
        <v>4</v>
      </c>
      <c r="B357" s="1">
        <v>43983</v>
      </c>
      <c r="C357" t="s">
        <v>12</v>
      </c>
      <c r="D357">
        <v>0.03</v>
      </c>
    </row>
    <row r="358" spans="1:4" x14ac:dyDescent="0.2">
      <c r="A358" t="s">
        <v>4</v>
      </c>
      <c r="B358" s="1">
        <v>43983</v>
      </c>
      <c r="C358" t="s">
        <v>13</v>
      </c>
      <c r="D358">
        <v>0.73</v>
      </c>
    </row>
    <row r="359" spans="1:4" x14ac:dyDescent="0.2">
      <c r="A359" t="s">
        <v>4</v>
      </c>
      <c r="B359" s="1">
        <v>43983</v>
      </c>
      <c r="C359" t="s">
        <v>14</v>
      </c>
      <c r="D359">
        <v>1.18</v>
      </c>
    </row>
    <row r="360" spans="1:4" x14ac:dyDescent="0.2">
      <c r="A360" t="s">
        <v>4</v>
      </c>
      <c r="B360" s="1">
        <v>43983</v>
      </c>
      <c r="C360" t="s">
        <v>15</v>
      </c>
      <c r="D360">
        <v>1.27</v>
      </c>
    </row>
    <row r="361" spans="1:4" x14ac:dyDescent="0.2">
      <c r="A361" t="s">
        <v>4</v>
      </c>
      <c r="B361" s="1">
        <v>43983</v>
      </c>
      <c r="C361" t="s">
        <v>16</v>
      </c>
      <c r="D361">
        <v>2.4500000000000002</v>
      </c>
    </row>
    <row r="362" spans="1:4" x14ac:dyDescent="0.2">
      <c r="A362" t="s">
        <v>4</v>
      </c>
      <c r="B362" s="1">
        <v>44013</v>
      </c>
      <c r="C362" t="s">
        <v>5</v>
      </c>
      <c r="D362">
        <v>0.36</v>
      </c>
    </row>
    <row r="363" spans="1:4" x14ac:dyDescent="0.2">
      <c r="A363" t="s">
        <v>4</v>
      </c>
      <c r="B363" s="1">
        <v>44013</v>
      </c>
      <c r="C363" t="s">
        <v>6</v>
      </c>
      <c r="D363">
        <v>11.87</v>
      </c>
    </row>
    <row r="364" spans="1:4" x14ac:dyDescent="0.2">
      <c r="A364" t="s">
        <v>4</v>
      </c>
      <c r="B364" s="1">
        <v>44013</v>
      </c>
      <c r="C364" t="s">
        <v>7</v>
      </c>
      <c r="D364">
        <v>10.06</v>
      </c>
    </row>
    <row r="365" spans="1:4" x14ac:dyDescent="0.2">
      <c r="A365" t="s">
        <v>4</v>
      </c>
      <c r="B365" s="1">
        <v>44013</v>
      </c>
      <c r="C365" t="s">
        <v>8</v>
      </c>
      <c r="D365">
        <v>16.57</v>
      </c>
    </row>
    <row r="366" spans="1:4" x14ac:dyDescent="0.2">
      <c r="A366" t="s">
        <v>4</v>
      </c>
      <c r="B366" s="1">
        <v>44013</v>
      </c>
      <c r="C366" t="s">
        <v>9</v>
      </c>
      <c r="D366">
        <v>6.48</v>
      </c>
    </row>
    <row r="367" spans="1:4" x14ac:dyDescent="0.2">
      <c r="A367" t="s">
        <v>4</v>
      </c>
      <c r="B367" s="1">
        <v>44013</v>
      </c>
      <c r="C367" t="s">
        <v>10</v>
      </c>
      <c r="D367">
        <v>6.89</v>
      </c>
    </row>
    <row r="368" spans="1:4" x14ac:dyDescent="0.2">
      <c r="A368" t="s">
        <v>4</v>
      </c>
      <c r="B368" s="1">
        <v>44013</v>
      </c>
      <c r="C368" t="s">
        <v>11</v>
      </c>
      <c r="D368">
        <v>0</v>
      </c>
    </row>
    <row r="369" spans="1:4" x14ac:dyDescent="0.2">
      <c r="A369" t="s">
        <v>4</v>
      </c>
      <c r="B369" s="1">
        <v>44013</v>
      </c>
      <c r="C369" t="s">
        <v>12</v>
      </c>
      <c r="D369">
        <v>0.03</v>
      </c>
    </row>
    <row r="370" spans="1:4" x14ac:dyDescent="0.2">
      <c r="A370" t="s">
        <v>4</v>
      </c>
      <c r="B370" s="1">
        <v>44013</v>
      </c>
      <c r="C370" t="s">
        <v>13</v>
      </c>
      <c r="D370">
        <v>0.68</v>
      </c>
    </row>
    <row r="371" spans="1:4" x14ac:dyDescent="0.2">
      <c r="A371" t="s">
        <v>4</v>
      </c>
      <c r="B371" s="1">
        <v>44013</v>
      </c>
      <c r="C371" t="s">
        <v>14</v>
      </c>
      <c r="D371">
        <v>1.3</v>
      </c>
    </row>
    <row r="372" spans="1:4" x14ac:dyDescent="0.2">
      <c r="A372" t="s">
        <v>4</v>
      </c>
      <c r="B372" s="1">
        <v>44013</v>
      </c>
      <c r="C372" t="s">
        <v>15</v>
      </c>
      <c r="D372">
        <v>2.64</v>
      </c>
    </row>
    <row r="373" spans="1:4" x14ac:dyDescent="0.2">
      <c r="A373" t="s">
        <v>4</v>
      </c>
      <c r="B373" s="1">
        <v>44013</v>
      </c>
      <c r="C373" t="s">
        <v>16</v>
      </c>
      <c r="D373">
        <v>3.94</v>
      </c>
    </row>
    <row r="374" spans="1:4" x14ac:dyDescent="0.2">
      <c r="A374" t="s">
        <v>4</v>
      </c>
      <c r="B374" s="1">
        <v>44044</v>
      </c>
      <c r="C374" t="s">
        <v>5</v>
      </c>
      <c r="D374">
        <v>0.36</v>
      </c>
    </row>
    <row r="375" spans="1:4" x14ac:dyDescent="0.2">
      <c r="A375" t="s">
        <v>4</v>
      </c>
      <c r="B375" s="1">
        <v>44044</v>
      </c>
      <c r="C375" t="s">
        <v>6</v>
      </c>
      <c r="D375">
        <v>11.45</v>
      </c>
    </row>
    <row r="376" spans="1:4" x14ac:dyDescent="0.2">
      <c r="A376" t="s">
        <v>4</v>
      </c>
      <c r="B376" s="1">
        <v>44044</v>
      </c>
      <c r="C376" t="s">
        <v>7</v>
      </c>
      <c r="D376">
        <v>9.86</v>
      </c>
    </row>
    <row r="377" spans="1:4" x14ac:dyDescent="0.2">
      <c r="A377" t="s">
        <v>4</v>
      </c>
      <c r="B377" s="1">
        <v>44044</v>
      </c>
      <c r="C377" t="s">
        <v>8</v>
      </c>
      <c r="D377">
        <v>17.16</v>
      </c>
    </row>
    <row r="378" spans="1:4" x14ac:dyDescent="0.2">
      <c r="A378" t="s">
        <v>4</v>
      </c>
      <c r="B378" s="1">
        <v>44044</v>
      </c>
      <c r="C378" t="s">
        <v>9</v>
      </c>
      <c r="D378">
        <v>7.27</v>
      </c>
    </row>
    <row r="379" spans="1:4" x14ac:dyDescent="0.2">
      <c r="A379" t="s">
        <v>4</v>
      </c>
      <c r="B379" s="1">
        <v>44044</v>
      </c>
      <c r="C379" t="s">
        <v>10</v>
      </c>
      <c r="D379">
        <v>6.68</v>
      </c>
    </row>
    <row r="380" spans="1:4" x14ac:dyDescent="0.2">
      <c r="A380" t="s">
        <v>4</v>
      </c>
      <c r="B380" s="1">
        <v>44044</v>
      </c>
      <c r="C380" t="s">
        <v>11</v>
      </c>
      <c r="D380">
        <v>0</v>
      </c>
    </row>
    <row r="381" spans="1:4" x14ac:dyDescent="0.2">
      <c r="A381" t="s">
        <v>4</v>
      </c>
      <c r="B381" s="1">
        <v>44044</v>
      </c>
      <c r="C381" t="s">
        <v>12</v>
      </c>
      <c r="D381">
        <v>0.03</v>
      </c>
    </row>
    <row r="382" spans="1:4" x14ac:dyDescent="0.2">
      <c r="A382" t="s">
        <v>4</v>
      </c>
      <c r="B382" s="1">
        <v>44044</v>
      </c>
      <c r="C382" t="s">
        <v>13</v>
      </c>
      <c r="D382">
        <v>0.69</v>
      </c>
    </row>
    <row r="383" spans="1:4" x14ac:dyDescent="0.2">
      <c r="A383" t="s">
        <v>4</v>
      </c>
      <c r="B383" s="1">
        <v>44044</v>
      </c>
      <c r="C383" t="s">
        <v>14</v>
      </c>
      <c r="D383">
        <v>1.28</v>
      </c>
    </row>
    <row r="384" spans="1:4" x14ac:dyDescent="0.2">
      <c r="A384" t="s">
        <v>4</v>
      </c>
      <c r="B384" s="1">
        <v>44044</v>
      </c>
      <c r="C384" t="s">
        <v>15</v>
      </c>
      <c r="D384">
        <v>2.44</v>
      </c>
    </row>
    <row r="385" spans="1:4" x14ac:dyDescent="0.2">
      <c r="A385" t="s">
        <v>4</v>
      </c>
      <c r="B385" s="1">
        <v>44044</v>
      </c>
      <c r="C385" t="s">
        <v>16</v>
      </c>
      <c r="D385">
        <v>3.72</v>
      </c>
    </row>
    <row r="386" spans="1:4" x14ac:dyDescent="0.2">
      <c r="A386" t="s">
        <v>4</v>
      </c>
      <c r="B386" s="1">
        <v>44075</v>
      </c>
      <c r="C386" t="s">
        <v>5</v>
      </c>
      <c r="D386">
        <v>0.36</v>
      </c>
    </row>
    <row r="387" spans="1:4" x14ac:dyDescent="0.2">
      <c r="A387" t="s">
        <v>4</v>
      </c>
      <c r="B387" s="1">
        <v>44075</v>
      </c>
      <c r="C387" t="s">
        <v>6</v>
      </c>
      <c r="D387">
        <v>9.81</v>
      </c>
    </row>
    <row r="388" spans="1:4" x14ac:dyDescent="0.2">
      <c r="A388" t="s">
        <v>4</v>
      </c>
      <c r="B388" s="1">
        <v>44075</v>
      </c>
      <c r="C388" t="s">
        <v>7</v>
      </c>
      <c r="D388">
        <v>9.48</v>
      </c>
    </row>
    <row r="389" spans="1:4" x14ac:dyDescent="0.2">
      <c r="A389" t="s">
        <v>4</v>
      </c>
      <c r="B389" s="1">
        <v>44075</v>
      </c>
      <c r="C389" t="s">
        <v>8</v>
      </c>
      <c r="D389">
        <v>17.53</v>
      </c>
    </row>
    <row r="390" spans="1:4" x14ac:dyDescent="0.2">
      <c r="A390" t="s">
        <v>4</v>
      </c>
      <c r="B390" s="1">
        <v>44075</v>
      </c>
      <c r="C390" t="s">
        <v>9</v>
      </c>
      <c r="D390">
        <v>8.02</v>
      </c>
    </row>
    <row r="391" spans="1:4" x14ac:dyDescent="0.2">
      <c r="A391" t="s">
        <v>4</v>
      </c>
      <c r="B391" s="1">
        <v>44075</v>
      </c>
      <c r="C391" t="s">
        <v>10</v>
      </c>
      <c r="D391">
        <v>5.56</v>
      </c>
    </row>
    <row r="392" spans="1:4" x14ac:dyDescent="0.2">
      <c r="A392" t="s">
        <v>4</v>
      </c>
      <c r="B392" s="1">
        <v>44075</v>
      </c>
      <c r="C392" t="s">
        <v>11</v>
      </c>
      <c r="D392">
        <v>0</v>
      </c>
    </row>
    <row r="393" spans="1:4" x14ac:dyDescent="0.2">
      <c r="A393" t="s">
        <v>4</v>
      </c>
      <c r="B393" s="1">
        <v>44075</v>
      </c>
      <c r="C393" t="s">
        <v>12</v>
      </c>
      <c r="D393">
        <v>0.03</v>
      </c>
    </row>
    <row r="394" spans="1:4" x14ac:dyDescent="0.2">
      <c r="A394" t="s">
        <v>4</v>
      </c>
      <c r="B394" s="1">
        <v>44075</v>
      </c>
      <c r="C394" t="s">
        <v>13</v>
      </c>
      <c r="D394">
        <v>0.7</v>
      </c>
    </row>
    <row r="395" spans="1:4" x14ac:dyDescent="0.2">
      <c r="A395" t="s">
        <v>4</v>
      </c>
      <c r="B395" s="1">
        <v>44075</v>
      </c>
      <c r="C395" t="s">
        <v>14</v>
      </c>
      <c r="D395">
        <v>1.1000000000000001</v>
      </c>
    </row>
    <row r="396" spans="1:4" x14ac:dyDescent="0.2">
      <c r="A396" t="s">
        <v>4</v>
      </c>
      <c r="B396" s="1">
        <v>44075</v>
      </c>
      <c r="C396" t="s">
        <v>15</v>
      </c>
      <c r="D396">
        <v>2.09</v>
      </c>
    </row>
    <row r="397" spans="1:4" x14ac:dyDescent="0.2">
      <c r="A397" t="s">
        <v>4</v>
      </c>
      <c r="B397" s="1">
        <v>44075</v>
      </c>
      <c r="C397" t="s">
        <v>16</v>
      </c>
      <c r="D397">
        <v>3.19</v>
      </c>
    </row>
    <row r="398" spans="1:4" x14ac:dyDescent="0.2">
      <c r="A398" t="s">
        <v>4</v>
      </c>
      <c r="B398" s="1">
        <v>44105</v>
      </c>
      <c r="C398" t="s">
        <v>5</v>
      </c>
      <c r="D398">
        <v>0.38</v>
      </c>
    </row>
    <row r="399" spans="1:4" x14ac:dyDescent="0.2">
      <c r="A399" t="s">
        <v>4</v>
      </c>
      <c r="B399" s="1">
        <v>44105</v>
      </c>
      <c r="C399" t="s">
        <v>6</v>
      </c>
      <c r="D399">
        <v>7.69</v>
      </c>
    </row>
    <row r="400" spans="1:4" x14ac:dyDescent="0.2">
      <c r="A400" t="s">
        <v>4</v>
      </c>
      <c r="B400" s="1">
        <v>44105</v>
      </c>
      <c r="C400" t="s">
        <v>7</v>
      </c>
      <c r="D400">
        <v>9.31</v>
      </c>
    </row>
    <row r="401" spans="1:4" x14ac:dyDescent="0.2">
      <c r="A401" t="s">
        <v>4</v>
      </c>
      <c r="B401" s="1">
        <v>44105</v>
      </c>
      <c r="C401" t="s">
        <v>8</v>
      </c>
      <c r="D401">
        <v>17.48</v>
      </c>
    </row>
    <row r="402" spans="1:4" x14ac:dyDescent="0.2">
      <c r="A402" t="s">
        <v>4</v>
      </c>
      <c r="B402" s="1">
        <v>44105</v>
      </c>
      <c r="C402" t="s">
        <v>9</v>
      </c>
      <c r="D402">
        <v>8.14</v>
      </c>
    </row>
    <row r="403" spans="1:4" x14ac:dyDescent="0.2">
      <c r="A403" t="s">
        <v>4</v>
      </c>
      <c r="B403" s="1">
        <v>44105</v>
      </c>
      <c r="C403" t="s">
        <v>10</v>
      </c>
      <c r="D403">
        <v>4.46</v>
      </c>
    </row>
    <row r="404" spans="1:4" x14ac:dyDescent="0.2">
      <c r="A404" t="s">
        <v>4</v>
      </c>
      <c r="B404" s="1">
        <v>44105</v>
      </c>
      <c r="C404" t="s">
        <v>11</v>
      </c>
      <c r="D404">
        <v>0</v>
      </c>
    </row>
    <row r="405" spans="1:4" x14ac:dyDescent="0.2">
      <c r="A405" t="s">
        <v>4</v>
      </c>
      <c r="B405" s="1">
        <v>44105</v>
      </c>
      <c r="C405" t="s">
        <v>12</v>
      </c>
      <c r="D405">
        <v>0.03</v>
      </c>
    </row>
    <row r="406" spans="1:4" x14ac:dyDescent="0.2">
      <c r="A406" t="s">
        <v>4</v>
      </c>
      <c r="B406" s="1">
        <v>44105</v>
      </c>
      <c r="C406" t="s">
        <v>13</v>
      </c>
      <c r="D406">
        <v>0.77</v>
      </c>
    </row>
    <row r="407" spans="1:4" x14ac:dyDescent="0.2">
      <c r="A407" t="s">
        <v>4</v>
      </c>
      <c r="B407" s="1">
        <v>44105</v>
      </c>
      <c r="C407" t="s">
        <v>14</v>
      </c>
      <c r="D407">
        <v>0.96</v>
      </c>
    </row>
    <row r="408" spans="1:4" x14ac:dyDescent="0.2">
      <c r="A408" t="s">
        <v>4</v>
      </c>
      <c r="B408" s="1">
        <v>44105</v>
      </c>
      <c r="C408" t="s">
        <v>15</v>
      </c>
      <c r="D408">
        <v>1.1200000000000001</v>
      </c>
    </row>
    <row r="409" spans="1:4" x14ac:dyDescent="0.2">
      <c r="A409" t="s">
        <v>4</v>
      </c>
      <c r="B409" s="1">
        <v>44105</v>
      </c>
      <c r="C409" t="s">
        <v>16</v>
      </c>
      <c r="D409">
        <v>2.08</v>
      </c>
    </row>
    <row r="410" spans="1:4" x14ac:dyDescent="0.2">
      <c r="A410" t="s">
        <v>4</v>
      </c>
      <c r="B410" s="1">
        <v>44136</v>
      </c>
      <c r="C410" t="s">
        <v>5</v>
      </c>
      <c r="D410">
        <v>0.39</v>
      </c>
    </row>
    <row r="411" spans="1:4" x14ac:dyDescent="0.2">
      <c r="A411" t="s">
        <v>4</v>
      </c>
      <c r="B411" s="1">
        <v>44136</v>
      </c>
      <c r="C411" t="s">
        <v>6</v>
      </c>
      <c r="D411">
        <v>7.59</v>
      </c>
    </row>
    <row r="412" spans="1:4" x14ac:dyDescent="0.2">
      <c r="A412" t="s">
        <v>4</v>
      </c>
      <c r="B412" s="1">
        <v>44136</v>
      </c>
      <c r="C412" t="s">
        <v>7</v>
      </c>
      <c r="D412">
        <v>9.6199999999999992</v>
      </c>
    </row>
    <row r="413" spans="1:4" x14ac:dyDescent="0.2">
      <c r="A413" t="s">
        <v>4</v>
      </c>
      <c r="B413" s="1">
        <v>44136</v>
      </c>
      <c r="C413" t="s">
        <v>8</v>
      </c>
      <c r="D413">
        <v>17.84</v>
      </c>
    </row>
    <row r="414" spans="1:4" x14ac:dyDescent="0.2">
      <c r="A414" t="s">
        <v>4</v>
      </c>
      <c r="B414" s="1">
        <v>44136</v>
      </c>
      <c r="C414" t="s">
        <v>9</v>
      </c>
      <c r="D414">
        <v>8.19</v>
      </c>
    </row>
    <row r="415" spans="1:4" x14ac:dyDescent="0.2">
      <c r="A415" t="s">
        <v>4</v>
      </c>
      <c r="B415" s="1">
        <v>44136</v>
      </c>
      <c r="C415" t="s">
        <v>10</v>
      </c>
      <c r="D415">
        <v>3.3</v>
      </c>
    </row>
    <row r="416" spans="1:4" x14ac:dyDescent="0.2">
      <c r="A416" t="s">
        <v>4</v>
      </c>
      <c r="B416" s="1">
        <v>44136</v>
      </c>
      <c r="C416" t="s">
        <v>11</v>
      </c>
      <c r="D416">
        <v>0</v>
      </c>
    </row>
    <row r="417" spans="1:4" x14ac:dyDescent="0.2">
      <c r="A417" t="s">
        <v>4</v>
      </c>
      <c r="B417" s="1">
        <v>44136</v>
      </c>
      <c r="C417" t="s">
        <v>12</v>
      </c>
      <c r="D417">
        <v>0.03</v>
      </c>
    </row>
    <row r="418" spans="1:4" x14ac:dyDescent="0.2">
      <c r="A418" t="s">
        <v>4</v>
      </c>
      <c r="B418" s="1">
        <v>44136</v>
      </c>
      <c r="C418" t="s">
        <v>13</v>
      </c>
      <c r="D418">
        <v>0.84</v>
      </c>
    </row>
    <row r="419" spans="1:4" x14ac:dyDescent="0.2">
      <c r="A419" t="s">
        <v>4</v>
      </c>
      <c r="B419" s="1">
        <v>44136</v>
      </c>
      <c r="C419" t="s">
        <v>14</v>
      </c>
      <c r="D419">
        <v>0.74</v>
      </c>
    </row>
    <row r="420" spans="1:4" x14ac:dyDescent="0.2">
      <c r="A420" t="s">
        <v>4</v>
      </c>
      <c r="B420" s="1">
        <v>44136</v>
      </c>
      <c r="C420" t="s">
        <v>15</v>
      </c>
      <c r="D420">
        <v>2.3199999999999998</v>
      </c>
    </row>
    <row r="421" spans="1:4" x14ac:dyDescent="0.2">
      <c r="A421" t="s">
        <v>4</v>
      </c>
      <c r="B421" s="1">
        <v>44136</v>
      </c>
      <c r="C421" t="s">
        <v>16</v>
      </c>
      <c r="D421">
        <v>3.06</v>
      </c>
    </row>
    <row r="422" spans="1:4" x14ac:dyDescent="0.2">
      <c r="A422" t="s">
        <v>4</v>
      </c>
      <c r="B422" s="1">
        <v>44166</v>
      </c>
      <c r="C422" t="s">
        <v>5</v>
      </c>
      <c r="D422">
        <v>0.42</v>
      </c>
    </row>
    <row r="423" spans="1:4" x14ac:dyDescent="0.2">
      <c r="A423" t="s">
        <v>4</v>
      </c>
      <c r="B423" s="1">
        <v>44166</v>
      </c>
      <c r="C423" t="s">
        <v>6</v>
      </c>
      <c r="D423">
        <v>8.23</v>
      </c>
    </row>
    <row r="424" spans="1:4" x14ac:dyDescent="0.2">
      <c r="A424" t="s">
        <v>4</v>
      </c>
      <c r="B424" s="1">
        <v>44166</v>
      </c>
      <c r="C424" t="s">
        <v>7</v>
      </c>
      <c r="D424">
        <v>10.02</v>
      </c>
    </row>
    <row r="425" spans="1:4" x14ac:dyDescent="0.2">
      <c r="A425" t="s">
        <v>4</v>
      </c>
      <c r="B425" s="1">
        <v>44166</v>
      </c>
      <c r="C425" t="s">
        <v>8</v>
      </c>
      <c r="D425">
        <v>18.86</v>
      </c>
    </row>
    <row r="426" spans="1:4" x14ac:dyDescent="0.2">
      <c r="A426" t="s">
        <v>4</v>
      </c>
      <c r="B426" s="1">
        <v>44166</v>
      </c>
      <c r="C426" t="s">
        <v>9</v>
      </c>
      <c r="D426">
        <v>8.81</v>
      </c>
    </row>
    <row r="427" spans="1:4" x14ac:dyDescent="0.2">
      <c r="A427" t="s">
        <v>4</v>
      </c>
      <c r="B427" s="1">
        <v>44166</v>
      </c>
      <c r="C427" t="s">
        <v>10</v>
      </c>
      <c r="D427">
        <v>3.94</v>
      </c>
    </row>
    <row r="428" spans="1:4" x14ac:dyDescent="0.2">
      <c r="A428" t="s">
        <v>4</v>
      </c>
      <c r="B428" s="1">
        <v>44166</v>
      </c>
      <c r="C428" t="s">
        <v>11</v>
      </c>
      <c r="D428">
        <v>0</v>
      </c>
    </row>
    <row r="429" spans="1:4" x14ac:dyDescent="0.2">
      <c r="A429" t="s">
        <v>4</v>
      </c>
      <c r="B429" s="1">
        <v>44166</v>
      </c>
      <c r="C429" t="s">
        <v>12</v>
      </c>
      <c r="D429">
        <v>0.03</v>
      </c>
    </row>
    <row r="430" spans="1:4" x14ac:dyDescent="0.2">
      <c r="A430" t="s">
        <v>4</v>
      </c>
      <c r="B430" s="1">
        <v>44166</v>
      </c>
      <c r="C430" t="s">
        <v>13</v>
      </c>
      <c r="D430">
        <v>0.88</v>
      </c>
    </row>
    <row r="431" spans="1:4" x14ac:dyDescent="0.2">
      <c r="A431" t="s">
        <v>4</v>
      </c>
      <c r="B431" s="1">
        <v>44166</v>
      </c>
      <c r="C431" t="s">
        <v>14</v>
      </c>
      <c r="D431">
        <v>0.56000000000000005</v>
      </c>
    </row>
    <row r="432" spans="1:4" x14ac:dyDescent="0.2">
      <c r="A432" t="s">
        <v>4</v>
      </c>
      <c r="B432" s="1">
        <v>44166</v>
      </c>
      <c r="C432" t="s">
        <v>15</v>
      </c>
      <c r="D432">
        <v>2.4300000000000002</v>
      </c>
    </row>
    <row r="433" spans="1:4" x14ac:dyDescent="0.2">
      <c r="A433" t="s">
        <v>4</v>
      </c>
      <c r="B433" s="1">
        <v>44166</v>
      </c>
      <c r="C433" t="s">
        <v>16</v>
      </c>
      <c r="D433">
        <v>2.99</v>
      </c>
    </row>
    <row r="434" spans="1:4" x14ac:dyDescent="0.2">
      <c r="A434" t="s">
        <v>4</v>
      </c>
      <c r="B434" s="1">
        <v>44197</v>
      </c>
      <c r="C434" t="s">
        <v>5</v>
      </c>
      <c r="D434">
        <v>0.44</v>
      </c>
    </row>
    <row r="435" spans="1:4" x14ac:dyDescent="0.2">
      <c r="A435" t="s">
        <v>4</v>
      </c>
      <c r="B435" s="1">
        <v>44197</v>
      </c>
      <c r="C435" t="s">
        <v>6</v>
      </c>
      <c r="D435">
        <v>9.07</v>
      </c>
    </row>
    <row r="436" spans="1:4" x14ac:dyDescent="0.2">
      <c r="A436" t="s">
        <v>4</v>
      </c>
      <c r="B436" s="1">
        <v>44197</v>
      </c>
      <c r="C436" t="s">
        <v>7</v>
      </c>
      <c r="D436">
        <v>9.4</v>
      </c>
    </row>
    <row r="437" spans="1:4" x14ac:dyDescent="0.2">
      <c r="A437" t="s">
        <v>4</v>
      </c>
      <c r="B437" s="1">
        <v>44197</v>
      </c>
      <c r="C437" t="s">
        <v>8</v>
      </c>
      <c r="D437">
        <v>17.670000000000002</v>
      </c>
    </row>
    <row r="438" spans="1:4" x14ac:dyDescent="0.2">
      <c r="A438" t="s">
        <v>4</v>
      </c>
      <c r="B438" s="1">
        <v>44197</v>
      </c>
      <c r="C438" t="s">
        <v>9</v>
      </c>
      <c r="D438">
        <v>8.24</v>
      </c>
    </row>
    <row r="439" spans="1:4" x14ac:dyDescent="0.2">
      <c r="A439" t="s">
        <v>4</v>
      </c>
      <c r="B439" s="1">
        <v>44197</v>
      </c>
      <c r="C439" t="s">
        <v>10</v>
      </c>
      <c r="D439">
        <v>4.29</v>
      </c>
    </row>
    <row r="440" spans="1:4" x14ac:dyDescent="0.2">
      <c r="A440" t="s">
        <v>4</v>
      </c>
      <c r="B440" s="1">
        <v>44197</v>
      </c>
      <c r="C440" t="s">
        <v>11</v>
      </c>
      <c r="D440">
        <v>0</v>
      </c>
    </row>
    <row r="441" spans="1:4" x14ac:dyDescent="0.2">
      <c r="A441" t="s">
        <v>4</v>
      </c>
      <c r="B441" s="1">
        <v>44197</v>
      </c>
      <c r="C441" t="s">
        <v>12</v>
      </c>
      <c r="D441">
        <v>0.03</v>
      </c>
    </row>
    <row r="442" spans="1:4" x14ac:dyDescent="0.2">
      <c r="A442" t="s">
        <v>4</v>
      </c>
      <c r="B442" s="1">
        <v>44197</v>
      </c>
      <c r="C442" t="s">
        <v>13</v>
      </c>
      <c r="D442">
        <v>0.92</v>
      </c>
    </row>
    <row r="443" spans="1:4" x14ac:dyDescent="0.2">
      <c r="A443" t="s">
        <v>4</v>
      </c>
      <c r="B443" s="1">
        <v>44197</v>
      </c>
      <c r="C443" t="s">
        <v>14</v>
      </c>
      <c r="D443">
        <v>0.54</v>
      </c>
    </row>
    <row r="444" spans="1:4" x14ac:dyDescent="0.2">
      <c r="A444" t="s">
        <v>4</v>
      </c>
      <c r="B444" s="1">
        <v>44197</v>
      </c>
      <c r="C444" t="s">
        <v>15</v>
      </c>
      <c r="D444">
        <v>2.88</v>
      </c>
    </row>
    <row r="445" spans="1:4" x14ac:dyDescent="0.2">
      <c r="A445" t="s">
        <v>4</v>
      </c>
      <c r="B445" s="1">
        <v>44197</v>
      </c>
      <c r="C445" t="s">
        <v>16</v>
      </c>
      <c r="D445">
        <v>3.42</v>
      </c>
    </row>
    <row r="446" spans="1:4" x14ac:dyDescent="0.2">
      <c r="A446" t="s">
        <v>4</v>
      </c>
      <c r="B446" s="1">
        <v>44228</v>
      </c>
      <c r="C446" t="s">
        <v>5</v>
      </c>
      <c r="D446">
        <v>0.44</v>
      </c>
    </row>
    <row r="447" spans="1:4" x14ac:dyDescent="0.2">
      <c r="A447" t="s">
        <v>4</v>
      </c>
      <c r="B447" s="1">
        <v>44228</v>
      </c>
      <c r="C447" t="s">
        <v>6</v>
      </c>
      <c r="D447">
        <v>8.61</v>
      </c>
    </row>
    <row r="448" spans="1:4" x14ac:dyDescent="0.2">
      <c r="A448" t="s">
        <v>4</v>
      </c>
      <c r="B448" s="1">
        <v>44228</v>
      </c>
      <c r="C448" t="s">
        <v>7</v>
      </c>
      <c r="D448">
        <v>8.98</v>
      </c>
    </row>
    <row r="449" spans="1:4" x14ac:dyDescent="0.2">
      <c r="A449" t="s">
        <v>4</v>
      </c>
      <c r="B449" s="1">
        <v>44228</v>
      </c>
      <c r="C449" t="s">
        <v>8</v>
      </c>
      <c r="D449">
        <v>15.57</v>
      </c>
    </row>
    <row r="450" spans="1:4" x14ac:dyDescent="0.2">
      <c r="A450" t="s">
        <v>4</v>
      </c>
      <c r="B450" s="1">
        <v>44228</v>
      </c>
      <c r="C450" t="s">
        <v>9</v>
      </c>
      <c r="D450">
        <v>6.56</v>
      </c>
    </row>
    <row r="451" spans="1:4" x14ac:dyDescent="0.2">
      <c r="A451" t="s">
        <v>4</v>
      </c>
      <c r="B451" s="1">
        <v>44228</v>
      </c>
      <c r="C451" t="s">
        <v>10</v>
      </c>
      <c r="D451">
        <v>3.99</v>
      </c>
    </row>
    <row r="452" spans="1:4" x14ac:dyDescent="0.2">
      <c r="A452" t="s">
        <v>4</v>
      </c>
      <c r="B452" s="1">
        <v>44228</v>
      </c>
      <c r="C452" t="s">
        <v>11</v>
      </c>
      <c r="D452">
        <v>0</v>
      </c>
    </row>
    <row r="453" spans="1:4" x14ac:dyDescent="0.2">
      <c r="A453" t="s">
        <v>4</v>
      </c>
      <c r="B453" s="1">
        <v>44228</v>
      </c>
      <c r="C453" t="s">
        <v>12</v>
      </c>
      <c r="D453">
        <v>0.03</v>
      </c>
    </row>
    <row r="454" spans="1:4" x14ac:dyDescent="0.2">
      <c r="A454" t="s">
        <v>4</v>
      </c>
      <c r="B454" s="1">
        <v>44228</v>
      </c>
      <c r="C454" t="s">
        <v>13</v>
      </c>
      <c r="D454">
        <v>0.82</v>
      </c>
    </row>
    <row r="455" spans="1:4" x14ac:dyDescent="0.2">
      <c r="A455" t="s">
        <v>4</v>
      </c>
      <c r="B455" s="1">
        <v>44228</v>
      </c>
      <c r="C455" t="s">
        <v>14</v>
      </c>
      <c r="D455">
        <v>0.86</v>
      </c>
    </row>
    <row r="456" spans="1:4" x14ac:dyDescent="0.2">
      <c r="A456" t="s">
        <v>4</v>
      </c>
      <c r="B456" s="1">
        <v>44228</v>
      </c>
      <c r="C456" t="s">
        <v>15</v>
      </c>
      <c r="D456">
        <v>2.5</v>
      </c>
    </row>
    <row r="457" spans="1:4" x14ac:dyDescent="0.2">
      <c r="A457" t="s">
        <v>4</v>
      </c>
      <c r="B457" s="1">
        <v>44228</v>
      </c>
      <c r="C457" t="s">
        <v>16</v>
      </c>
      <c r="D457">
        <v>3.36</v>
      </c>
    </row>
    <row r="458" spans="1:4" x14ac:dyDescent="0.2">
      <c r="A458" t="s">
        <v>4</v>
      </c>
      <c r="B458" s="1">
        <v>44256</v>
      </c>
      <c r="C458" t="s">
        <v>5</v>
      </c>
      <c r="D458">
        <v>0.49</v>
      </c>
    </row>
    <row r="459" spans="1:4" x14ac:dyDescent="0.2">
      <c r="A459" t="s">
        <v>4</v>
      </c>
      <c r="B459" s="1">
        <v>44256</v>
      </c>
      <c r="C459" t="s">
        <v>6</v>
      </c>
      <c r="D459">
        <v>11.04</v>
      </c>
    </row>
    <row r="460" spans="1:4" x14ac:dyDescent="0.2">
      <c r="A460" t="s">
        <v>4</v>
      </c>
      <c r="B460" s="1">
        <v>44256</v>
      </c>
      <c r="C460" t="s">
        <v>7</v>
      </c>
      <c r="D460">
        <v>8.56</v>
      </c>
    </row>
    <row r="461" spans="1:4" x14ac:dyDescent="0.2">
      <c r="A461" t="s">
        <v>4</v>
      </c>
      <c r="B461" s="1">
        <v>44256</v>
      </c>
      <c r="C461" t="s">
        <v>8</v>
      </c>
      <c r="D461">
        <v>16.649999999999999</v>
      </c>
    </row>
    <row r="462" spans="1:4" x14ac:dyDescent="0.2">
      <c r="A462" t="s">
        <v>4</v>
      </c>
      <c r="B462" s="1">
        <v>44256</v>
      </c>
      <c r="C462" t="s">
        <v>9</v>
      </c>
      <c r="D462">
        <v>8.06</v>
      </c>
    </row>
    <row r="463" spans="1:4" x14ac:dyDescent="0.2">
      <c r="A463" t="s">
        <v>4</v>
      </c>
      <c r="B463" s="1">
        <v>44256</v>
      </c>
      <c r="C463" t="s">
        <v>10</v>
      </c>
      <c r="D463">
        <v>6.18</v>
      </c>
    </row>
    <row r="464" spans="1:4" x14ac:dyDescent="0.2">
      <c r="A464" t="s">
        <v>4</v>
      </c>
      <c r="B464" s="1">
        <v>44256</v>
      </c>
      <c r="C464" t="s">
        <v>11</v>
      </c>
      <c r="D464">
        <v>0</v>
      </c>
    </row>
    <row r="465" spans="1:4" x14ac:dyDescent="0.2">
      <c r="A465" t="s">
        <v>4</v>
      </c>
      <c r="B465" s="1">
        <v>44256</v>
      </c>
      <c r="C465" t="s">
        <v>12</v>
      </c>
      <c r="D465">
        <v>0.03</v>
      </c>
    </row>
    <row r="466" spans="1:4" x14ac:dyDescent="0.2">
      <c r="A466" t="s">
        <v>4</v>
      </c>
      <c r="B466" s="1">
        <v>44256</v>
      </c>
      <c r="C466" t="s">
        <v>13</v>
      </c>
      <c r="D466">
        <v>0.92</v>
      </c>
    </row>
    <row r="467" spans="1:4" x14ac:dyDescent="0.2">
      <c r="A467" t="s">
        <v>4</v>
      </c>
      <c r="B467" s="1">
        <v>44256</v>
      </c>
      <c r="C467" t="s">
        <v>14</v>
      </c>
      <c r="D467">
        <v>0.96</v>
      </c>
    </row>
    <row r="468" spans="1:4" x14ac:dyDescent="0.2">
      <c r="A468" t="s">
        <v>4</v>
      </c>
      <c r="B468" s="1">
        <v>44256</v>
      </c>
      <c r="C468" t="s">
        <v>15</v>
      </c>
      <c r="D468">
        <v>2.4900000000000002</v>
      </c>
    </row>
    <row r="469" spans="1:4" x14ac:dyDescent="0.2">
      <c r="A469" t="s">
        <v>4</v>
      </c>
      <c r="B469" s="1">
        <v>44256</v>
      </c>
      <c r="C469" t="s">
        <v>16</v>
      </c>
      <c r="D469">
        <v>3.45</v>
      </c>
    </row>
    <row r="470" spans="1:4" x14ac:dyDescent="0.2">
      <c r="A470" t="s">
        <v>4</v>
      </c>
      <c r="B470" s="1">
        <v>44287</v>
      </c>
      <c r="C470" t="s">
        <v>5</v>
      </c>
      <c r="D470">
        <v>0.48</v>
      </c>
    </row>
    <row r="471" spans="1:4" x14ac:dyDescent="0.2">
      <c r="A471" t="s">
        <v>4</v>
      </c>
      <c r="B471" s="1">
        <v>44287</v>
      </c>
      <c r="C471" t="s">
        <v>6</v>
      </c>
      <c r="D471">
        <v>12.79</v>
      </c>
    </row>
    <row r="472" spans="1:4" x14ac:dyDescent="0.2">
      <c r="A472" t="s">
        <v>4</v>
      </c>
      <c r="B472" s="1">
        <v>44287</v>
      </c>
      <c r="C472" t="s">
        <v>7</v>
      </c>
      <c r="D472">
        <v>7.36</v>
      </c>
    </row>
    <row r="473" spans="1:4" x14ac:dyDescent="0.2">
      <c r="A473" t="s">
        <v>4</v>
      </c>
      <c r="B473" s="1">
        <v>44287</v>
      </c>
      <c r="C473" t="s">
        <v>8</v>
      </c>
      <c r="D473">
        <v>12.97</v>
      </c>
    </row>
    <row r="474" spans="1:4" x14ac:dyDescent="0.2">
      <c r="A474" t="s">
        <v>4</v>
      </c>
      <c r="B474" s="1">
        <v>44287</v>
      </c>
      <c r="C474" t="s">
        <v>9</v>
      </c>
      <c r="D474">
        <v>5.58</v>
      </c>
    </row>
    <row r="475" spans="1:4" x14ac:dyDescent="0.2">
      <c r="A475" t="s">
        <v>4</v>
      </c>
      <c r="B475" s="1">
        <v>44287</v>
      </c>
      <c r="C475" t="s">
        <v>10</v>
      </c>
      <c r="D475">
        <v>8.0399999999999991</v>
      </c>
    </row>
    <row r="476" spans="1:4" x14ac:dyDescent="0.2">
      <c r="A476" t="s">
        <v>4</v>
      </c>
      <c r="B476" s="1">
        <v>44287</v>
      </c>
      <c r="C476" t="s">
        <v>11</v>
      </c>
      <c r="D476">
        <v>0</v>
      </c>
    </row>
    <row r="477" spans="1:4" x14ac:dyDescent="0.2">
      <c r="A477" t="s">
        <v>4</v>
      </c>
      <c r="B477" s="1">
        <v>44287</v>
      </c>
      <c r="C477" t="s">
        <v>12</v>
      </c>
      <c r="D477">
        <v>0.03</v>
      </c>
    </row>
    <row r="478" spans="1:4" x14ac:dyDescent="0.2">
      <c r="A478" t="s">
        <v>4</v>
      </c>
      <c r="B478" s="1">
        <v>44287</v>
      </c>
      <c r="C478" t="s">
        <v>13</v>
      </c>
      <c r="D478">
        <v>0.86</v>
      </c>
    </row>
    <row r="479" spans="1:4" x14ac:dyDescent="0.2">
      <c r="A479" t="s">
        <v>4</v>
      </c>
      <c r="B479" s="1">
        <v>44287</v>
      </c>
      <c r="C479" t="s">
        <v>14</v>
      </c>
      <c r="D479">
        <v>1.08</v>
      </c>
    </row>
    <row r="480" spans="1:4" x14ac:dyDescent="0.2">
      <c r="A480" t="s">
        <v>4</v>
      </c>
      <c r="B480" s="1">
        <v>44287</v>
      </c>
      <c r="C480" t="s">
        <v>15</v>
      </c>
      <c r="D480">
        <v>2.33</v>
      </c>
    </row>
    <row r="481" spans="1:4" x14ac:dyDescent="0.2">
      <c r="A481" t="s">
        <v>4</v>
      </c>
      <c r="B481" s="1">
        <v>44287</v>
      </c>
      <c r="C481" t="s">
        <v>16</v>
      </c>
      <c r="D481">
        <v>3.41</v>
      </c>
    </row>
    <row r="482" spans="1:4" x14ac:dyDescent="0.2">
      <c r="A482" t="s">
        <v>4</v>
      </c>
      <c r="B482" s="1">
        <v>44317</v>
      </c>
      <c r="C482" t="s">
        <v>5</v>
      </c>
      <c r="D482">
        <v>0.51</v>
      </c>
    </row>
    <row r="483" spans="1:4" x14ac:dyDescent="0.2">
      <c r="A483" t="s">
        <v>4</v>
      </c>
      <c r="B483" s="1">
        <v>44317</v>
      </c>
      <c r="C483" t="s">
        <v>6</v>
      </c>
      <c r="D483">
        <v>10.69</v>
      </c>
    </row>
    <row r="484" spans="1:4" x14ac:dyDescent="0.2">
      <c r="A484" t="s">
        <v>4</v>
      </c>
      <c r="B484" s="1">
        <v>44317</v>
      </c>
      <c r="C484" t="s">
        <v>7</v>
      </c>
      <c r="D484">
        <v>7.39</v>
      </c>
    </row>
    <row r="485" spans="1:4" x14ac:dyDescent="0.2">
      <c r="A485" t="s">
        <v>4</v>
      </c>
      <c r="B485" s="1">
        <v>44317</v>
      </c>
      <c r="C485" t="s">
        <v>8</v>
      </c>
      <c r="D485">
        <v>14.3</v>
      </c>
    </row>
    <row r="486" spans="1:4" x14ac:dyDescent="0.2">
      <c r="A486" t="s">
        <v>4</v>
      </c>
      <c r="B486" s="1">
        <v>44317</v>
      </c>
      <c r="C486" t="s">
        <v>9</v>
      </c>
      <c r="D486">
        <v>6.88</v>
      </c>
    </row>
    <row r="487" spans="1:4" x14ac:dyDescent="0.2">
      <c r="A487" t="s">
        <v>4</v>
      </c>
      <c r="B487" s="1">
        <v>44317</v>
      </c>
      <c r="C487" t="s">
        <v>10</v>
      </c>
      <c r="D487">
        <v>5.79</v>
      </c>
    </row>
    <row r="488" spans="1:4" x14ac:dyDescent="0.2">
      <c r="A488" t="s">
        <v>4</v>
      </c>
      <c r="B488" s="1">
        <v>44317</v>
      </c>
      <c r="C488" t="s">
        <v>11</v>
      </c>
      <c r="D488">
        <v>0</v>
      </c>
    </row>
    <row r="489" spans="1:4" x14ac:dyDescent="0.2">
      <c r="A489" t="s">
        <v>4</v>
      </c>
      <c r="B489" s="1">
        <v>44317</v>
      </c>
      <c r="C489" t="s">
        <v>12</v>
      </c>
      <c r="D489">
        <v>0.03</v>
      </c>
    </row>
    <row r="490" spans="1:4" x14ac:dyDescent="0.2">
      <c r="A490" t="s">
        <v>4</v>
      </c>
      <c r="B490" s="1">
        <v>44317</v>
      </c>
      <c r="C490" t="s">
        <v>13</v>
      </c>
      <c r="D490">
        <v>0.84</v>
      </c>
    </row>
    <row r="491" spans="1:4" x14ac:dyDescent="0.2">
      <c r="A491" t="s">
        <v>4</v>
      </c>
      <c r="B491" s="1">
        <v>44317</v>
      </c>
      <c r="C491" t="s">
        <v>14</v>
      </c>
      <c r="D491">
        <v>1.47</v>
      </c>
    </row>
    <row r="492" spans="1:4" x14ac:dyDescent="0.2">
      <c r="A492" t="s">
        <v>4</v>
      </c>
      <c r="B492" s="1">
        <v>44317</v>
      </c>
      <c r="C492" t="s">
        <v>15</v>
      </c>
      <c r="D492">
        <v>2.08</v>
      </c>
    </row>
    <row r="493" spans="1:4" x14ac:dyDescent="0.2">
      <c r="A493" t="s">
        <v>4</v>
      </c>
      <c r="B493" s="1">
        <v>44317</v>
      </c>
      <c r="C493" t="s">
        <v>16</v>
      </c>
      <c r="D493">
        <v>3.55</v>
      </c>
    </row>
    <row r="494" spans="1:4" x14ac:dyDescent="0.2">
      <c r="A494" t="s">
        <v>4</v>
      </c>
      <c r="B494" s="1">
        <v>44348</v>
      </c>
      <c r="C494" t="s">
        <v>5</v>
      </c>
      <c r="D494">
        <v>0.5</v>
      </c>
    </row>
    <row r="495" spans="1:4" x14ac:dyDescent="0.2">
      <c r="A495" t="s">
        <v>4</v>
      </c>
      <c r="B495" s="1">
        <v>44348</v>
      </c>
      <c r="C495" t="s">
        <v>6</v>
      </c>
      <c r="D495">
        <v>8.7200000000000006</v>
      </c>
    </row>
    <row r="496" spans="1:4" x14ac:dyDescent="0.2">
      <c r="A496" t="s">
        <v>4</v>
      </c>
      <c r="B496" s="1">
        <v>44348</v>
      </c>
      <c r="C496" t="s">
        <v>7</v>
      </c>
      <c r="D496">
        <v>8.07</v>
      </c>
    </row>
    <row r="497" spans="1:4" x14ac:dyDescent="0.2">
      <c r="A497" t="s">
        <v>4</v>
      </c>
      <c r="B497" s="1">
        <v>44348</v>
      </c>
      <c r="C497" t="s">
        <v>8</v>
      </c>
      <c r="D497">
        <v>17.89</v>
      </c>
    </row>
    <row r="498" spans="1:4" x14ac:dyDescent="0.2">
      <c r="A498" t="s">
        <v>4</v>
      </c>
      <c r="B498" s="1">
        <v>44348</v>
      </c>
      <c r="C498" t="s">
        <v>9</v>
      </c>
      <c r="D498">
        <v>9.7899999999999991</v>
      </c>
    </row>
    <row r="499" spans="1:4" x14ac:dyDescent="0.2">
      <c r="A499" t="s">
        <v>4</v>
      </c>
      <c r="B499" s="1">
        <v>44348</v>
      </c>
      <c r="C499" t="s">
        <v>10</v>
      </c>
      <c r="D499">
        <v>4.5</v>
      </c>
    </row>
    <row r="500" spans="1:4" x14ac:dyDescent="0.2">
      <c r="A500" t="s">
        <v>4</v>
      </c>
      <c r="B500" s="1">
        <v>44348</v>
      </c>
      <c r="C500" t="s">
        <v>11</v>
      </c>
      <c r="D500">
        <v>0</v>
      </c>
    </row>
    <row r="501" spans="1:4" x14ac:dyDescent="0.2">
      <c r="A501" t="s">
        <v>4</v>
      </c>
      <c r="B501" s="1">
        <v>44348</v>
      </c>
      <c r="C501" t="s">
        <v>12</v>
      </c>
      <c r="D501">
        <v>0.03</v>
      </c>
    </row>
    <row r="502" spans="1:4" x14ac:dyDescent="0.2">
      <c r="A502" t="s">
        <v>4</v>
      </c>
      <c r="B502" s="1">
        <v>44348</v>
      </c>
      <c r="C502" t="s">
        <v>13</v>
      </c>
      <c r="D502">
        <v>0.79</v>
      </c>
    </row>
    <row r="503" spans="1:4" x14ac:dyDescent="0.2">
      <c r="A503" t="s">
        <v>4</v>
      </c>
      <c r="B503" s="1">
        <v>44348</v>
      </c>
      <c r="C503" t="s">
        <v>14</v>
      </c>
      <c r="D503">
        <v>1.41</v>
      </c>
    </row>
    <row r="504" spans="1:4" x14ac:dyDescent="0.2">
      <c r="A504" t="s">
        <v>4</v>
      </c>
      <c r="B504" s="1">
        <v>44348</v>
      </c>
      <c r="C504" t="s">
        <v>15</v>
      </c>
      <c r="D504">
        <v>1.52</v>
      </c>
    </row>
    <row r="505" spans="1:4" x14ac:dyDescent="0.2">
      <c r="A505" t="s">
        <v>4</v>
      </c>
      <c r="B505" s="1">
        <v>44348</v>
      </c>
      <c r="C505" t="s">
        <v>16</v>
      </c>
      <c r="D505">
        <v>2.93</v>
      </c>
    </row>
    <row r="506" spans="1:4" x14ac:dyDescent="0.2">
      <c r="A506" t="s">
        <v>4</v>
      </c>
      <c r="B506" s="1">
        <v>44378</v>
      </c>
      <c r="C506" t="s">
        <v>5</v>
      </c>
      <c r="D506">
        <v>0.51</v>
      </c>
    </row>
    <row r="507" spans="1:4" x14ac:dyDescent="0.2">
      <c r="A507" t="s">
        <v>4</v>
      </c>
      <c r="B507" s="1">
        <v>44378</v>
      </c>
      <c r="C507" t="s">
        <v>6</v>
      </c>
      <c r="D507">
        <v>10.87</v>
      </c>
    </row>
    <row r="508" spans="1:4" x14ac:dyDescent="0.2">
      <c r="A508" t="s">
        <v>4</v>
      </c>
      <c r="B508" s="1">
        <v>44378</v>
      </c>
      <c r="C508" t="s">
        <v>7</v>
      </c>
      <c r="D508">
        <v>8.9</v>
      </c>
    </row>
    <row r="509" spans="1:4" x14ac:dyDescent="0.2">
      <c r="A509" t="s">
        <v>4</v>
      </c>
      <c r="B509" s="1">
        <v>44378</v>
      </c>
      <c r="C509" t="s">
        <v>8</v>
      </c>
      <c r="D509">
        <v>19.829999999999998</v>
      </c>
    </row>
    <row r="510" spans="1:4" x14ac:dyDescent="0.2">
      <c r="A510" t="s">
        <v>4</v>
      </c>
      <c r="B510" s="1">
        <v>44378</v>
      </c>
      <c r="C510" t="s">
        <v>9</v>
      </c>
      <c r="D510">
        <v>10.9</v>
      </c>
    </row>
    <row r="511" spans="1:4" x14ac:dyDescent="0.2">
      <c r="A511" t="s">
        <v>4</v>
      </c>
      <c r="B511" s="1">
        <v>44378</v>
      </c>
      <c r="C511" t="s">
        <v>10</v>
      </c>
      <c r="D511">
        <v>5.03</v>
      </c>
    </row>
    <row r="512" spans="1:4" x14ac:dyDescent="0.2">
      <c r="A512" t="s">
        <v>4</v>
      </c>
      <c r="B512" s="1">
        <v>44378</v>
      </c>
      <c r="C512" t="s">
        <v>11</v>
      </c>
      <c r="D512">
        <v>0</v>
      </c>
    </row>
    <row r="513" spans="1:4" x14ac:dyDescent="0.2">
      <c r="A513" t="s">
        <v>4</v>
      </c>
      <c r="B513" s="1">
        <v>44378</v>
      </c>
      <c r="C513" t="s">
        <v>12</v>
      </c>
      <c r="D513">
        <v>0.03</v>
      </c>
    </row>
    <row r="514" spans="1:4" x14ac:dyDescent="0.2">
      <c r="A514" t="s">
        <v>4</v>
      </c>
      <c r="B514" s="1">
        <v>44378</v>
      </c>
      <c r="C514" t="s">
        <v>13</v>
      </c>
      <c r="D514">
        <v>0.75</v>
      </c>
    </row>
    <row r="515" spans="1:4" x14ac:dyDescent="0.2">
      <c r="A515" t="s">
        <v>4</v>
      </c>
      <c r="B515" s="1">
        <v>44378</v>
      </c>
      <c r="C515" t="s">
        <v>14</v>
      </c>
      <c r="D515">
        <v>1.56</v>
      </c>
    </row>
    <row r="516" spans="1:4" x14ac:dyDescent="0.2">
      <c r="A516" t="s">
        <v>4</v>
      </c>
      <c r="B516" s="1">
        <v>44378</v>
      </c>
      <c r="C516" t="s">
        <v>15</v>
      </c>
      <c r="D516">
        <v>3.02</v>
      </c>
    </row>
    <row r="517" spans="1:4" x14ac:dyDescent="0.2">
      <c r="A517" t="s">
        <v>4</v>
      </c>
      <c r="B517" s="1">
        <v>44378</v>
      </c>
      <c r="C517" t="s">
        <v>16</v>
      </c>
      <c r="D517">
        <v>4.58</v>
      </c>
    </row>
    <row r="518" spans="1:4" x14ac:dyDescent="0.2">
      <c r="A518" t="s">
        <v>4</v>
      </c>
      <c r="B518" s="1">
        <v>44409</v>
      </c>
      <c r="C518" t="s">
        <v>5</v>
      </c>
      <c r="D518">
        <v>0.54</v>
      </c>
    </row>
    <row r="519" spans="1:4" x14ac:dyDescent="0.2">
      <c r="A519" t="s">
        <v>4</v>
      </c>
      <c r="B519" s="1">
        <v>44409</v>
      </c>
      <c r="C519" t="s">
        <v>6</v>
      </c>
      <c r="D519">
        <v>10.18</v>
      </c>
    </row>
    <row r="520" spans="1:4" x14ac:dyDescent="0.2">
      <c r="A520" t="s">
        <v>4</v>
      </c>
      <c r="B520" s="1">
        <v>44409</v>
      </c>
      <c r="C520" t="s">
        <v>7</v>
      </c>
      <c r="D520">
        <v>9.7899999999999991</v>
      </c>
    </row>
    <row r="521" spans="1:4" x14ac:dyDescent="0.2">
      <c r="A521" t="s">
        <v>4</v>
      </c>
      <c r="B521" s="1">
        <v>44409</v>
      </c>
      <c r="C521" t="s">
        <v>8</v>
      </c>
      <c r="D521">
        <v>22.25</v>
      </c>
    </row>
    <row r="522" spans="1:4" x14ac:dyDescent="0.2">
      <c r="A522" t="s">
        <v>4</v>
      </c>
      <c r="B522" s="1">
        <v>44409</v>
      </c>
      <c r="C522" t="s">
        <v>9</v>
      </c>
      <c r="D522">
        <v>12.43</v>
      </c>
    </row>
    <row r="523" spans="1:4" x14ac:dyDescent="0.2">
      <c r="A523" t="s">
        <v>4</v>
      </c>
      <c r="B523" s="1">
        <v>44409</v>
      </c>
      <c r="C523" t="s">
        <v>10</v>
      </c>
      <c r="D523">
        <v>4.8099999999999996</v>
      </c>
    </row>
    <row r="524" spans="1:4" x14ac:dyDescent="0.2">
      <c r="A524" t="s">
        <v>4</v>
      </c>
      <c r="B524" s="1">
        <v>44409</v>
      </c>
      <c r="C524" t="s">
        <v>11</v>
      </c>
      <c r="D524">
        <v>0</v>
      </c>
    </row>
    <row r="525" spans="1:4" x14ac:dyDescent="0.2">
      <c r="A525" t="s">
        <v>4</v>
      </c>
      <c r="B525" s="1">
        <v>44409</v>
      </c>
      <c r="C525" t="s">
        <v>12</v>
      </c>
      <c r="D525">
        <v>0.03</v>
      </c>
    </row>
    <row r="526" spans="1:4" x14ac:dyDescent="0.2">
      <c r="A526" t="s">
        <v>4</v>
      </c>
      <c r="B526" s="1">
        <v>44409</v>
      </c>
      <c r="C526" t="s">
        <v>13</v>
      </c>
      <c r="D526">
        <v>0.74</v>
      </c>
    </row>
    <row r="527" spans="1:4" x14ac:dyDescent="0.2">
      <c r="A527" t="s">
        <v>4</v>
      </c>
      <c r="B527" s="1">
        <v>44409</v>
      </c>
      <c r="C527" t="s">
        <v>14</v>
      </c>
      <c r="D527">
        <v>1.48</v>
      </c>
    </row>
    <row r="528" spans="1:4" x14ac:dyDescent="0.2">
      <c r="A528" t="s">
        <v>4</v>
      </c>
      <c r="B528" s="1">
        <v>44409</v>
      </c>
      <c r="C528" t="s">
        <v>15</v>
      </c>
      <c r="D528">
        <v>2.61</v>
      </c>
    </row>
    <row r="529" spans="1:4" x14ac:dyDescent="0.2">
      <c r="A529" t="s">
        <v>4</v>
      </c>
      <c r="B529" s="1">
        <v>44409</v>
      </c>
      <c r="C529" t="s">
        <v>16</v>
      </c>
      <c r="D529">
        <v>4.09</v>
      </c>
    </row>
    <row r="530" spans="1:4" x14ac:dyDescent="0.2">
      <c r="A530" t="s">
        <v>4</v>
      </c>
      <c r="B530" s="1">
        <v>44440</v>
      </c>
      <c r="C530" t="s">
        <v>5</v>
      </c>
      <c r="D530">
        <v>0.54</v>
      </c>
    </row>
    <row r="531" spans="1:4" x14ac:dyDescent="0.2">
      <c r="A531" t="s">
        <v>4</v>
      </c>
      <c r="B531" s="1">
        <v>44440</v>
      </c>
      <c r="C531" t="s">
        <v>6</v>
      </c>
      <c r="D531">
        <v>8.34</v>
      </c>
    </row>
    <row r="532" spans="1:4" x14ac:dyDescent="0.2">
      <c r="A532" t="s">
        <v>4</v>
      </c>
      <c r="B532" s="1">
        <v>44440</v>
      </c>
      <c r="C532" t="s">
        <v>7</v>
      </c>
      <c r="D532">
        <v>8.51</v>
      </c>
    </row>
    <row r="533" spans="1:4" x14ac:dyDescent="0.2">
      <c r="A533" t="s">
        <v>4</v>
      </c>
      <c r="B533" s="1">
        <v>44440</v>
      </c>
      <c r="C533" t="s">
        <v>8</v>
      </c>
      <c r="D533">
        <v>19.25</v>
      </c>
    </row>
    <row r="534" spans="1:4" x14ac:dyDescent="0.2">
      <c r="A534" t="s">
        <v>4</v>
      </c>
      <c r="B534" s="1">
        <v>44440</v>
      </c>
      <c r="C534" t="s">
        <v>9</v>
      </c>
      <c r="D534">
        <v>10.71</v>
      </c>
    </row>
    <row r="535" spans="1:4" x14ac:dyDescent="0.2">
      <c r="A535" t="s">
        <v>4</v>
      </c>
      <c r="B535" s="1">
        <v>44440</v>
      </c>
      <c r="C535" t="s">
        <v>10</v>
      </c>
      <c r="D535">
        <v>2.85</v>
      </c>
    </row>
    <row r="536" spans="1:4" x14ac:dyDescent="0.2">
      <c r="A536" t="s">
        <v>4</v>
      </c>
      <c r="B536" s="1">
        <v>44440</v>
      </c>
      <c r="C536" t="s">
        <v>11</v>
      </c>
      <c r="D536">
        <v>0</v>
      </c>
    </row>
    <row r="537" spans="1:4" x14ac:dyDescent="0.2">
      <c r="A537" t="s">
        <v>4</v>
      </c>
      <c r="B537" s="1">
        <v>44440</v>
      </c>
      <c r="C537" t="s">
        <v>12</v>
      </c>
      <c r="D537">
        <v>0.03</v>
      </c>
    </row>
    <row r="538" spans="1:4" x14ac:dyDescent="0.2">
      <c r="A538" t="s">
        <v>4</v>
      </c>
      <c r="B538" s="1">
        <v>44440</v>
      </c>
      <c r="C538" t="s">
        <v>13</v>
      </c>
      <c r="D538">
        <v>0.78</v>
      </c>
    </row>
    <row r="539" spans="1:4" x14ac:dyDescent="0.2">
      <c r="A539" t="s">
        <v>4</v>
      </c>
      <c r="B539" s="1">
        <v>44440</v>
      </c>
      <c r="C539" t="s">
        <v>14</v>
      </c>
      <c r="D539">
        <v>1.31</v>
      </c>
    </row>
    <row r="540" spans="1:4" x14ac:dyDescent="0.2">
      <c r="A540" t="s">
        <v>4</v>
      </c>
      <c r="B540" s="1">
        <v>44440</v>
      </c>
      <c r="C540" t="s">
        <v>15</v>
      </c>
      <c r="D540">
        <v>2.86</v>
      </c>
    </row>
    <row r="541" spans="1:4" x14ac:dyDescent="0.2">
      <c r="A541" t="s">
        <v>4</v>
      </c>
      <c r="B541" s="1">
        <v>44440</v>
      </c>
      <c r="C541" t="s">
        <v>16</v>
      </c>
      <c r="D541">
        <v>4.17</v>
      </c>
    </row>
    <row r="542" spans="1:4" x14ac:dyDescent="0.2">
      <c r="A542" t="s">
        <v>4</v>
      </c>
      <c r="B542" s="1">
        <v>44470</v>
      </c>
      <c r="C542" t="s">
        <v>5</v>
      </c>
      <c r="D542">
        <v>0.56000000000000005</v>
      </c>
    </row>
    <row r="543" spans="1:4" x14ac:dyDescent="0.2">
      <c r="A543" t="s">
        <v>4</v>
      </c>
      <c r="B543" s="1">
        <v>44470</v>
      </c>
      <c r="C543" t="s">
        <v>6</v>
      </c>
      <c r="D543">
        <v>8.52</v>
      </c>
    </row>
    <row r="544" spans="1:4" x14ac:dyDescent="0.2">
      <c r="A544" t="s">
        <v>4</v>
      </c>
      <c r="B544" s="1">
        <v>44470</v>
      </c>
      <c r="C544" t="s">
        <v>7</v>
      </c>
      <c r="D544">
        <v>6.88</v>
      </c>
    </row>
    <row r="545" spans="1:4" x14ac:dyDescent="0.2">
      <c r="A545" t="s">
        <v>4</v>
      </c>
      <c r="B545" s="1">
        <v>44470</v>
      </c>
      <c r="C545" t="s">
        <v>8</v>
      </c>
      <c r="D545">
        <v>17.52</v>
      </c>
    </row>
    <row r="546" spans="1:4" x14ac:dyDescent="0.2">
      <c r="A546" t="s">
        <v>4</v>
      </c>
      <c r="B546" s="1">
        <v>44470</v>
      </c>
      <c r="C546" t="s">
        <v>9</v>
      </c>
      <c r="D546">
        <v>10.61</v>
      </c>
    </row>
    <row r="547" spans="1:4" x14ac:dyDescent="0.2">
      <c r="A547" t="s">
        <v>4</v>
      </c>
      <c r="B547" s="1">
        <v>44470</v>
      </c>
      <c r="C547" t="s">
        <v>10</v>
      </c>
      <c r="D547">
        <v>3.26</v>
      </c>
    </row>
    <row r="548" spans="1:4" x14ac:dyDescent="0.2">
      <c r="A548" t="s">
        <v>4</v>
      </c>
      <c r="B548" s="1">
        <v>44470</v>
      </c>
      <c r="C548" t="s">
        <v>11</v>
      </c>
      <c r="D548">
        <v>0</v>
      </c>
    </row>
    <row r="549" spans="1:4" x14ac:dyDescent="0.2">
      <c r="A549" t="s">
        <v>4</v>
      </c>
      <c r="B549" s="1">
        <v>44470</v>
      </c>
      <c r="C549" t="s">
        <v>12</v>
      </c>
      <c r="D549">
        <v>0.03</v>
      </c>
    </row>
    <row r="550" spans="1:4" x14ac:dyDescent="0.2">
      <c r="A550" t="s">
        <v>4</v>
      </c>
      <c r="B550" s="1">
        <v>44470</v>
      </c>
      <c r="C550" t="s">
        <v>13</v>
      </c>
      <c r="D550">
        <v>0.88</v>
      </c>
    </row>
    <row r="551" spans="1:4" x14ac:dyDescent="0.2">
      <c r="A551" t="s">
        <v>4</v>
      </c>
      <c r="B551" s="1">
        <v>44470</v>
      </c>
      <c r="C551" t="s">
        <v>14</v>
      </c>
      <c r="D551">
        <v>1.19</v>
      </c>
    </row>
    <row r="552" spans="1:4" x14ac:dyDescent="0.2">
      <c r="A552" t="s">
        <v>4</v>
      </c>
      <c r="B552" s="1">
        <v>44470</v>
      </c>
      <c r="C552" t="s">
        <v>15</v>
      </c>
      <c r="D552">
        <v>2.63</v>
      </c>
    </row>
    <row r="553" spans="1:4" x14ac:dyDescent="0.2">
      <c r="A553" t="s">
        <v>4</v>
      </c>
      <c r="B553" s="1">
        <v>44470</v>
      </c>
      <c r="C553" t="s">
        <v>16</v>
      </c>
      <c r="D553">
        <v>3.82</v>
      </c>
    </row>
    <row r="554" spans="1:4" x14ac:dyDescent="0.2">
      <c r="A554" t="s">
        <v>4</v>
      </c>
      <c r="B554" s="1">
        <v>44501</v>
      </c>
      <c r="C554" t="s">
        <v>5</v>
      </c>
      <c r="D554">
        <v>0.56000000000000005</v>
      </c>
    </row>
    <row r="555" spans="1:4" x14ac:dyDescent="0.2">
      <c r="A555" t="s">
        <v>4</v>
      </c>
      <c r="B555" s="1">
        <v>44501</v>
      </c>
      <c r="C555" t="s">
        <v>6</v>
      </c>
      <c r="D555">
        <v>7.96</v>
      </c>
    </row>
    <row r="556" spans="1:4" x14ac:dyDescent="0.2">
      <c r="A556" t="s">
        <v>4</v>
      </c>
      <c r="B556" s="1">
        <v>44501</v>
      </c>
      <c r="C556" t="s">
        <v>7</v>
      </c>
      <c r="D556">
        <v>9.83</v>
      </c>
    </row>
    <row r="557" spans="1:4" x14ac:dyDescent="0.2">
      <c r="A557" t="s">
        <v>4</v>
      </c>
      <c r="B557" s="1">
        <v>44501</v>
      </c>
      <c r="C557" t="s">
        <v>8</v>
      </c>
      <c r="D557">
        <v>18.47</v>
      </c>
    </row>
    <row r="558" spans="1:4" x14ac:dyDescent="0.2">
      <c r="A558" t="s">
        <v>4</v>
      </c>
      <c r="B558" s="1">
        <v>44501</v>
      </c>
      <c r="C558" t="s">
        <v>9</v>
      </c>
      <c r="D558">
        <v>8.61</v>
      </c>
    </row>
    <row r="559" spans="1:4" x14ac:dyDescent="0.2">
      <c r="A559" t="s">
        <v>4</v>
      </c>
      <c r="B559" s="1">
        <v>44501</v>
      </c>
      <c r="C559" t="s">
        <v>10</v>
      </c>
      <c r="D559">
        <v>3.1</v>
      </c>
    </row>
    <row r="560" spans="1:4" x14ac:dyDescent="0.2">
      <c r="A560" t="s">
        <v>4</v>
      </c>
      <c r="B560" s="1">
        <v>44501</v>
      </c>
      <c r="C560" t="s">
        <v>11</v>
      </c>
      <c r="D560">
        <v>0</v>
      </c>
    </row>
    <row r="561" spans="1:4" x14ac:dyDescent="0.2">
      <c r="A561" t="s">
        <v>4</v>
      </c>
      <c r="B561" s="1">
        <v>44501</v>
      </c>
      <c r="C561" t="s">
        <v>12</v>
      </c>
      <c r="D561">
        <v>0.03</v>
      </c>
    </row>
    <row r="562" spans="1:4" x14ac:dyDescent="0.2">
      <c r="A562" t="s">
        <v>4</v>
      </c>
      <c r="B562" s="1">
        <v>44501</v>
      </c>
      <c r="C562" t="s">
        <v>13</v>
      </c>
      <c r="D562">
        <v>0.88</v>
      </c>
    </row>
    <row r="563" spans="1:4" x14ac:dyDescent="0.2">
      <c r="A563" t="s">
        <v>4</v>
      </c>
      <c r="B563" s="1">
        <v>44501</v>
      </c>
      <c r="C563" t="s">
        <v>14</v>
      </c>
      <c r="D563">
        <v>0.81</v>
      </c>
    </row>
    <row r="564" spans="1:4" x14ac:dyDescent="0.2">
      <c r="A564" t="s">
        <v>4</v>
      </c>
      <c r="B564" s="1">
        <v>44501</v>
      </c>
      <c r="C564" t="s">
        <v>15</v>
      </c>
      <c r="D564">
        <v>2.61</v>
      </c>
    </row>
    <row r="565" spans="1:4" x14ac:dyDescent="0.2">
      <c r="A565" t="s">
        <v>4</v>
      </c>
      <c r="B565" s="1">
        <v>44501</v>
      </c>
      <c r="C565" t="s">
        <v>16</v>
      </c>
      <c r="D565">
        <v>3.42</v>
      </c>
    </row>
    <row r="566" spans="1:4" x14ac:dyDescent="0.2">
      <c r="A566" t="s">
        <v>4</v>
      </c>
      <c r="B566" s="1">
        <v>44531</v>
      </c>
      <c r="C566" t="s">
        <v>5</v>
      </c>
      <c r="D566">
        <v>0.56999999999999995</v>
      </c>
    </row>
    <row r="567" spans="1:4" x14ac:dyDescent="0.2">
      <c r="A567" t="s">
        <v>4</v>
      </c>
      <c r="B567" s="1">
        <v>44531</v>
      </c>
      <c r="C567" t="s">
        <v>6</v>
      </c>
      <c r="D567">
        <v>9.24</v>
      </c>
    </row>
    <row r="568" spans="1:4" x14ac:dyDescent="0.2">
      <c r="A568" t="s">
        <v>4</v>
      </c>
      <c r="B568" s="1">
        <v>44531</v>
      </c>
      <c r="C568" t="s">
        <v>7</v>
      </c>
      <c r="D568">
        <v>10.46</v>
      </c>
    </row>
    <row r="569" spans="1:4" x14ac:dyDescent="0.2">
      <c r="A569" t="s">
        <v>4</v>
      </c>
      <c r="B569" s="1">
        <v>44531</v>
      </c>
      <c r="C569" t="s">
        <v>8</v>
      </c>
      <c r="D569">
        <v>19.46</v>
      </c>
    </row>
    <row r="570" spans="1:4" x14ac:dyDescent="0.2">
      <c r="A570" t="s">
        <v>4</v>
      </c>
      <c r="B570" s="1">
        <v>44531</v>
      </c>
      <c r="C570" t="s">
        <v>9</v>
      </c>
      <c r="D570">
        <v>8.9700000000000006</v>
      </c>
    </row>
    <row r="571" spans="1:4" x14ac:dyDescent="0.2">
      <c r="A571" t="s">
        <v>4</v>
      </c>
      <c r="B571" s="1">
        <v>44531</v>
      </c>
      <c r="C571" t="s">
        <v>10</v>
      </c>
      <c r="D571">
        <v>3.66</v>
      </c>
    </row>
    <row r="572" spans="1:4" x14ac:dyDescent="0.2">
      <c r="A572" t="s">
        <v>4</v>
      </c>
      <c r="B572" s="1">
        <v>44531</v>
      </c>
      <c r="C572" t="s">
        <v>11</v>
      </c>
      <c r="D572">
        <v>0</v>
      </c>
    </row>
    <row r="573" spans="1:4" x14ac:dyDescent="0.2">
      <c r="A573" t="s">
        <v>4</v>
      </c>
      <c r="B573" s="1">
        <v>44531</v>
      </c>
      <c r="C573" t="s">
        <v>12</v>
      </c>
      <c r="D573">
        <v>0.03</v>
      </c>
    </row>
    <row r="574" spans="1:4" x14ac:dyDescent="0.2">
      <c r="A574" t="s">
        <v>4</v>
      </c>
      <c r="B574" s="1">
        <v>44531</v>
      </c>
      <c r="C574" t="s">
        <v>13</v>
      </c>
      <c r="D574">
        <v>0.94</v>
      </c>
    </row>
    <row r="575" spans="1:4" x14ac:dyDescent="0.2">
      <c r="A575" t="s">
        <v>4</v>
      </c>
      <c r="B575" s="1">
        <v>44531</v>
      </c>
      <c r="C575" t="s">
        <v>14</v>
      </c>
      <c r="D575">
        <v>0.6</v>
      </c>
    </row>
    <row r="576" spans="1:4" x14ac:dyDescent="0.2">
      <c r="A576" t="s">
        <v>4</v>
      </c>
      <c r="B576" s="1">
        <v>44531</v>
      </c>
      <c r="C576" t="s">
        <v>15</v>
      </c>
      <c r="D576">
        <v>3.47</v>
      </c>
    </row>
    <row r="577" spans="1:4" x14ac:dyDescent="0.2">
      <c r="A577" t="s">
        <v>4</v>
      </c>
      <c r="B577" s="1">
        <v>44531</v>
      </c>
      <c r="C577" t="s">
        <v>16</v>
      </c>
      <c r="D577">
        <v>4.07</v>
      </c>
    </row>
    <row r="578" spans="1:4" x14ac:dyDescent="0.2">
      <c r="A578" t="s">
        <v>4</v>
      </c>
      <c r="B578" s="1">
        <v>44562</v>
      </c>
      <c r="C578" t="s">
        <v>5</v>
      </c>
      <c r="D578">
        <v>0.6</v>
      </c>
    </row>
    <row r="579" spans="1:4" x14ac:dyDescent="0.2">
      <c r="A579" t="s">
        <v>4</v>
      </c>
      <c r="B579" s="1">
        <v>44562</v>
      </c>
      <c r="C579" t="s">
        <v>6</v>
      </c>
      <c r="D579">
        <v>9.93</v>
      </c>
    </row>
    <row r="580" spans="1:4" x14ac:dyDescent="0.2">
      <c r="A580" t="s">
        <v>4</v>
      </c>
      <c r="B580" s="1">
        <v>44562</v>
      </c>
      <c r="C580" t="s">
        <v>7</v>
      </c>
      <c r="D580">
        <v>10.62</v>
      </c>
    </row>
    <row r="581" spans="1:4" x14ac:dyDescent="0.2">
      <c r="A581" t="s">
        <v>4</v>
      </c>
      <c r="B581" s="1">
        <v>44562</v>
      </c>
      <c r="C581" t="s">
        <v>8</v>
      </c>
      <c r="D581">
        <v>18.27</v>
      </c>
    </row>
    <row r="582" spans="1:4" x14ac:dyDescent="0.2">
      <c r="A582" t="s">
        <v>4</v>
      </c>
      <c r="B582" s="1">
        <v>44562</v>
      </c>
      <c r="C582" t="s">
        <v>9</v>
      </c>
      <c r="D582">
        <v>7.62</v>
      </c>
    </row>
    <row r="583" spans="1:4" x14ac:dyDescent="0.2">
      <c r="A583" t="s">
        <v>4</v>
      </c>
      <c r="B583" s="1">
        <v>44562</v>
      </c>
      <c r="C583" t="s">
        <v>10</v>
      </c>
      <c r="D583">
        <v>4.7</v>
      </c>
    </row>
    <row r="584" spans="1:4" x14ac:dyDescent="0.2">
      <c r="A584" t="s">
        <v>4</v>
      </c>
      <c r="B584" s="1">
        <v>44562</v>
      </c>
      <c r="C584" t="s">
        <v>11</v>
      </c>
      <c r="D584">
        <v>0</v>
      </c>
    </row>
    <row r="585" spans="1:4" x14ac:dyDescent="0.2">
      <c r="A585" t="s">
        <v>4</v>
      </c>
      <c r="B585" s="1">
        <v>44562</v>
      </c>
      <c r="C585" t="s">
        <v>12</v>
      </c>
      <c r="D585">
        <v>0.03</v>
      </c>
    </row>
    <row r="586" spans="1:4" x14ac:dyDescent="0.2">
      <c r="A586" t="s">
        <v>4</v>
      </c>
      <c r="B586" s="1">
        <v>44562</v>
      </c>
      <c r="C586" t="s">
        <v>13</v>
      </c>
      <c r="D586">
        <v>0.97</v>
      </c>
    </row>
    <row r="587" spans="1:4" x14ac:dyDescent="0.2">
      <c r="A587" t="s">
        <v>4</v>
      </c>
      <c r="B587" s="1">
        <v>44562</v>
      </c>
      <c r="C587" t="s">
        <v>14</v>
      </c>
      <c r="D587">
        <v>0.55000000000000004</v>
      </c>
    </row>
    <row r="588" spans="1:4" x14ac:dyDescent="0.2">
      <c r="A588" t="s">
        <v>4</v>
      </c>
      <c r="B588" s="1">
        <v>44562</v>
      </c>
      <c r="C588" t="s">
        <v>15</v>
      </c>
      <c r="D588">
        <v>3.11</v>
      </c>
    </row>
    <row r="589" spans="1:4" x14ac:dyDescent="0.2">
      <c r="A589" t="s">
        <v>4</v>
      </c>
      <c r="B589" s="1">
        <v>44562</v>
      </c>
      <c r="C589" t="s">
        <v>16</v>
      </c>
      <c r="D589">
        <v>3.66</v>
      </c>
    </row>
    <row r="590" spans="1:4" x14ac:dyDescent="0.2">
      <c r="A590" t="s">
        <v>4</v>
      </c>
      <c r="B590" s="1">
        <v>44593</v>
      </c>
      <c r="C590" t="s">
        <v>5</v>
      </c>
      <c r="D590">
        <v>0.56999999999999995</v>
      </c>
    </row>
    <row r="591" spans="1:4" x14ac:dyDescent="0.2">
      <c r="A591" t="s">
        <v>4</v>
      </c>
      <c r="B591" s="1">
        <v>44593</v>
      </c>
      <c r="C591" t="s">
        <v>6</v>
      </c>
      <c r="D591">
        <v>9.91</v>
      </c>
    </row>
    <row r="592" spans="1:4" x14ac:dyDescent="0.2">
      <c r="A592" t="s">
        <v>4</v>
      </c>
      <c r="B592" s="1">
        <v>44593</v>
      </c>
      <c r="C592" t="s">
        <v>7</v>
      </c>
      <c r="D592">
        <v>9.3699999999999992</v>
      </c>
    </row>
    <row r="593" spans="1:4" x14ac:dyDescent="0.2">
      <c r="A593" t="s">
        <v>4</v>
      </c>
      <c r="B593" s="1">
        <v>44593</v>
      </c>
      <c r="C593" t="s">
        <v>8</v>
      </c>
      <c r="D593">
        <v>15.44</v>
      </c>
    </row>
    <row r="594" spans="1:4" x14ac:dyDescent="0.2">
      <c r="A594" t="s">
        <v>4</v>
      </c>
      <c r="B594" s="1">
        <v>44593</v>
      </c>
      <c r="C594" t="s">
        <v>9</v>
      </c>
      <c r="D594">
        <v>6.01</v>
      </c>
    </row>
    <row r="595" spans="1:4" x14ac:dyDescent="0.2">
      <c r="A595" t="s">
        <v>4</v>
      </c>
      <c r="B595" s="1">
        <v>44593</v>
      </c>
      <c r="C595" t="s">
        <v>10</v>
      </c>
      <c r="D595">
        <v>5.03</v>
      </c>
    </row>
    <row r="596" spans="1:4" x14ac:dyDescent="0.2">
      <c r="A596" t="s">
        <v>4</v>
      </c>
      <c r="B596" s="1">
        <v>44593</v>
      </c>
      <c r="C596" t="s">
        <v>11</v>
      </c>
      <c r="D596">
        <v>0</v>
      </c>
    </row>
    <row r="597" spans="1:4" x14ac:dyDescent="0.2">
      <c r="A597" t="s">
        <v>4</v>
      </c>
      <c r="B597" s="1">
        <v>44593</v>
      </c>
      <c r="C597" t="s">
        <v>12</v>
      </c>
      <c r="D597">
        <v>0.06</v>
      </c>
    </row>
    <row r="598" spans="1:4" x14ac:dyDescent="0.2">
      <c r="A598" t="s">
        <v>4</v>
      </c>
      <c r="B598" s="1">
        <v>44593</v>
      </c>
      <c r="C598" t="s">
        <v>13</v>
      </c>
      <c r="D598">
        <v>0.87</v>
      </c>
    </row>
    <row r="599" spans="1:4" x14ac:dyDescent="0.2">
      <c r="A599" t="s">
        <v>4</v>
      </c>
      <c r="B599" s="1">
        <v>44593</v>
      </c>
      <c r="C599" t="s">
        <v>14</v>
      </c>
      <c r="D599">
        <v>0.79</v>
      </c>
    </row>
    <row r="600" spans="1:4" x14ac:dyDescent="0.2">
      <c r="A600" t="s">
        <v>4</v>
      </c>
      <c r="B600" s="1">
        <v>44593</v>
      </c>
      <c r="C600" t="s">
        <v>15</v>
      </c>
      <c r="D600">
        <v>2.65</v>
      </c>
    </row>
    <row r="601" spans="1:4" x14ac:dyDescent="0.2">
      <c r="A601" t="s">
        <v>4</v>
      </c>
      <c r="B601" s="1">
        <v>44593</v>
      </c>
      <c r="C601" t="s">
        <v>16</v>
      </c>
      <c r="D601">
        <v>3.44</v>
      </c>
    </row>
    <row r="602" spans="1:4" x14ac:dyDescent="0.2">
      <c r="A602" t="s">
        <v>4</v>
      </c>
      <c r="B602" s="1">
        <v>44621</v>
      </c>
      <c r="C602" t="s">
        <v>5</v>
      </c>
      <c r="D602">
        <v>0.6</v>
      </c>
    </row>
    <row r="603" spans="1:4" x14ac:dyDescent="0.2">
      <c r="A603" t="s">
        <v>4</v>
      </c>
      <c r="B603" s="1">
        <v>44621</v>
      </c>
      <c r="C603" t="s">
        <v>6</v>
      </c>
      <c r="D603">
        <v>13.86</v>
      </c>
    </row>
    <row r="604" spans="1:4" x14ac:dyDescent="0.2">
      <c r="A604" t="s">
        <v>4</v>
      </c>
      <c r="B604" s="1">
        <v>44621</v>
      </c>
      <c r="C604" t="s">
        <v>7</v>
      </c>
      <c r="D604">
        <v>8.57</v>
      </c>
    </row>
    <row r="605" spans="1:4" x14ac:dyDescent="0.2">
      <c r="A605" t="s">
        <v>4</v>
      </c>
      <c r="B605" s="1">
        <v>44621</v>
      </c>
      <c r="C605" t="s">
        <v>8</v>
      </c>
      <c r="D605">
        <v>14.37</v>
      </c>
    </row>
    <row r="606" spans="1:4" x14ac:dyDescent="0.2">
      <c r="A606" t="s">
        <v>4</v>
      </c>
      <c r="B606" s="1">
        <v>44621</v>
      </c>
      <c r="C606" t="s">
        <v>9</v>
      </c>
      <c r="D606">
        <v>5.73</v>
      </c>
    </row>
    <row r="607" spans="1:4" x14ac:dyDescent="0.2">
      <c r="A607" t="s">
        <v>4</v>
      </c>
      <c r="B607" s="1">
        <v>44621</v>
      </c>
      <c r="C607" t="s">
        <v>10</v>
      </c>
      <c r="D607">
        <v>8.0399999999999991</v>
      </c>
    </row>
    <row r="608" spans="1:4" x14ac:dyDescent="0.2">
      <c r="A608" t="s">
        <v>4</v>
      </c>
      <c r="B608" s="1">
        <v>44621</v>
      </c>
      <c r="C608" t="s">
        <v>11</v>
      </c>
      <c r="D608">
        <v>0</v>
      </c>
    </row>
    <row r="609" spans="1:4" x14ac:dyDescent="0.2">
      <c r="A609" t="s">
        <v>4</v>
      </c>
      <c r="B609" s="1">
        <v>44621</v>
      </c>
      <c r="C609" t="s">
        <v>12</v>
      </c>
      <c r="D609">
        <v>7.0000000000000007E-2</v>
      </c>
    </row>
    <row r="610" spans="1:4" x14ac:dyDescent="0.2">
      <c r="A610" t="s">
        <v>4</v>
      </c>
      <c r="B610" s="1">
        <v>44621</v>
      </c>
      <c r="C610" t="s">
        <v>13</v>
      </c>
      <c r="D610">
        <v>0.97</v>
      </c>
    </row>
    <row r="611" spans="1:4" x14ac:dyDescent="0.2">
      <c r="A611" t="s">
        <v>4</v>
      </c>
      <c r="B611" s="1">
        <v>44621</v>
      </c>
      <c r="C611" t="s">
        <v>14</v>
      </c>
      <c r="D611">
        <v>1.06</v>
      </c>
    </row>
    <row r="612" spans="1:4" x14ac:dyDescent="0.2">
      <c r="A612" t="s">
        <v>4</v>
      </c>
      <c r="B612" s="1">
        <v>44621</v>
      </c>
      <c r="C612" t="s">
        <v>15</v>
      </c>
      <c r="D612">
        <v>3.19</v>
      </c>
    </row>
    <row r="613" spans="1:4" x14ac:dyDescent="0.2">
      <c r="A613" t="s">
        <v>4</v>
      </c>
      <c r="B613" s="1">
        <v>44621</v>
      </c>
      <c r="C613" t="s">
        <v>16</v>
      </c>
      <c r="D613">
        <v>4.25</v>
      </c>
    </row>
    <row r="614" spans="1:4" x14ac:dyDescent="0.2">
      <c r="A614" t="s">
        <v>4</v>
      </c>
      <c r="B614" s="1">
        <v>44652</v>
      </c>
      <c r="C614" t="s">
        <v>5</v>
      </c>
      <c r="D614">
        <v>0.61</v>
      </c>
    </row>
    <row r="615" spans="1:4" x14ac:dyDescent="0.2">
      <c r="A615" t="s">
        <v>4</v>
      </c>
      <c r="B615" s="1">
        <v>44652</v>
      </c>
      <c r="C615" t="s">
        <v>6</v>
      </c>
      <c r="D615">
        <v>14.15</v>
      </c>
    </row>
    <row r="616" spans="1:4" x14ac:dyDescent="0.2">
      <c r="A616" t="s">
        <v>4</v>
      </c>
      <c r="B616" s="1">
        <v>44652</v>
      </c>
      <c r="C616" t="s">
        <v>7</v>
      </c>
      <c r="D616">
        <v>6.89</v>
      </c>
    </row>
    <row r="617" spans="1:4" x14ac:dyDescent="0.2">
      <c r="A617" t="s">
        <v>4</v>
      </c>
      <c r="B617" s="1">
        <v>44652</v>
      </c>
      <c r="C617" t="s">
        <v>8</v>
      </c>
      <c r="D617">
        <v>11.51</v>
      </c>
    </row>
    <row r="618" spans="1:4" x14ac:dyDescent="0.2">
      <c r="A618" t="s">
        <v>4</v>
      </c>
      <c r="B618" s="1">
        <v>44652</v>
      </c>
      <c r="C618" t="s">
        <v>9</v>
      </c>
      <c r="D618">
        <v>4.55</v>
      </c>
    </row>
    <row r="619" spans="1:4" x14ac:dyDescent="0.2">
      <c r="A619" t="s">
        <v>4</v>
      </c>
      <c r="B619" s="1">
        <v>44652</v>
      </c>
      <c r="C619" t="s">
        <v>10</v>
      </c>
      <c r="D619">
        <v>8.66</v>
      </c>
    </row>
    <row r="620" spans="1:4" x14ac:dyDescent="0.2">
      <c r="A620" t="s">
        <v>4</v>
      </c>
      <c r="B620" s="1">
        <v>44652</v>
      </c>
      <c r="C620" t="s">
        <v>11</v>
      </c>
      <c r="D620">
        <v>0</v>
      </c>
    </row>
    <row r="621" spans="1:4" x14ac:dyDescent="0.2">
      <c r="A621" t="s">
        <v>4</v>
      </c>
      <c r="B621" s="1">
        <v>44652</v>
      </c>
      <c r="C621" t="s">
        <v>12</v>
      </c>
      <c r="D621">
        <v>7.0000000000000007E-2</v>
      </c>
    </row>
    <row r="622" spans="1:4" x14ac:dyDescent="0.2">
      <c r="A622" t="s">
        <v>4</v>
      </c>
      <c r="B622" s="1">
        <v>44652</v>
      </c>
      <c r="C622" t="s">
        <v>13</v>
      </c>
      <c r="D622">
        <v>0.86</v>
      </c>
    </row>
    <row r="623" spans="1:4" x14ac:dyDescent="0.2">
      <c r="A623" t="s">
        <v>4</v>
      </c>
      <c r="B623" s="1">
        <v>44652</v>
      </c>
      <c r="C623" t="s">
        <v>14</v>
      </c>
      <c r="D623">
        <v>1.43</v>
      </c>
    </row>
    <row r="624" spans="1:4" x14ac:dyDescent="0.2">
      <c r="A624" t="s">
        <v>4</v>
      </c>
      <c r="B624" s="1">
        <v>44652</v>
      </c>
      <c r="C624" t="s">
        <v>15</v>
      </c>
      <c r="D624">
        <v>2.59</v>
      </c>
    </row>
    <row r="625" spans="1:4" x14ac:dyDescent="0.2">
      <c r="A625" t="s">
        <v>4</v>
      </c>
      <c r="B625" s="1">
        <v>44652</v>
      </c>
      <c r="C625" t="s">
        <v>16</v>
      </c>
      <c r="D625">
        <v>4.0199999999999996</v>
      </c>
    </row>
    <row r="626" spans="1:4" x14ac:dyDescent="0.2">
      <c r="A626" t="s">
        <v>4</v>
      </c>
      <c r="B626" s="1">
        <v>44682</v>
      </c>
      <c r="C626" t="s">
        <v>5</v>
      </c>
      <c r="D626">
        <v>0.66</v>
      </c>
    </row>
    <row r="627" spans="1:4" x14ac:dyDescent="0.2">
      <c r="A627" t="s">
        <v>4</v>
      </c>
      <c r="B627" s="1">
        <v>44682</v>
      </c>
      <c r="C627" t="s">
        <v>6</v>
      </c>
      <c r="D627">
        <v>13.84</v>
      </c>
    </row>
    <row r="628" spans="1:4" x14ac:dyDescent="0.2">
      <c r="A628" t="s">
        <v>4</v>
      </c>
      <c r="B628" s="1">
        <v>44682</v>
      </c>
      <c r="C628" t="s">
        <v>7</v>
      </c>
      <c r="D628">
        <v>6.77</v>
      </c>
    </row>
    <row r="629" spans="1:4" x14ac:dyDescent="0.2">
      <c r="A629" t="s">
        <v>4</v>
      </c>
      <c r="B629" s="1">
        <v>44682</v>
      </c>
      <c r="C629" t="s">
        <v>8</v>
      </c>
      <c r="D629">
        <v>11.2</v>
      </c>
    </row>
    <row r="630" spans="1:4" x14ac:dyDescent="0.2">
      <c r="A630" t="s">
        <v>4</v>
      </c>
      <c r="B630" s="1">
        <v>44682</v>
      </c>
      <c r="C630" t="s">
        <v>9</v>
      </c>
      <c r="D630">
        <v>4.3600000000000003</v>
      </c>
    </row>
    <row r="631" spans="1:4" x14ac:dyDescent="0.2">
      <c r="A631" t="s">
        <v>4</v>
      </c>
      <c r="B631" s="1">
        <v>44682</v>
      </c>
      <c r="C631" t="s">
        <v>10</v>
      </c>
      <c r="D631">
        <v>8.65</v>
      </c>
    </row>
    <row r="632" spans="1:4" x14ac:dyDescent="0.2">
      <c r="A632" t="s">
        <v>4</v>
      </c>
      <c r="B632" s="1">
        <v>44682</v>
      </c>
      <c r="C632" t="s">
        <v>11</v>
      </c>
      <c r="D632">
        <v>0</v>
      </c>
    </row>
    <row r="633" spans="1:4" x14ac:dyDescent="0.2">
      <c r="A633" t="s">
        <v>4</v>
      </c>
      <c r="B633" s="1">
        <v>44682</v>
      </c>
      <c r="C633" t="s">
        <v>12</v>
      </c>
      <c r="D633">
        <v>7.0000000000000007E-2</v>
      </c>
    </row>
    <row r="634" spans="1:4" x14ac:dyDescent="0.2">
      <c r="A634" t="s">
        <v>4</v>
      </c>
      <c r="B634" s="1">
        <v>44682</v>
      </c>
      <c r="C634" t="s">
        <v>13</v>
      </c>
      <c r="D634">
        <v>0.84</v>
      </c>
    </row>
    <row r="635" spans="1:4" x14ac:dyDescent="0.2">
      <c r="A635" t="s">
        <v>4</v>
      </c>
      <c r="B635" s="1">
        <v>44682</v>
      </c>
      <c r="C635" t="s">
        <v>14</v>
      </c>
      <c r="D635">
        <v>1.6</v>
      </c>
    </row>
    <row r="636" spans="1:4" x14ac:dyDescent="0.2">
      <c r="A636" t="s">
        <v>4</v>
      </c>
      <c r="B636" s="1">
        <v>44682</v>
      </c>
      <c r="C636" t="s">
        <v>15</v>
      </c>
      <c r="D636">
        <v>2.09</v>
      </c>
    </row>
    <row r="637" spans="1:4" x14ac:dyDescent="0.2">
      <c r="A637" t="s">
        <v>4</v>
      </c>
      <c r="B637" s="1">
        <v>44682</v>
      </c>
      <c r="C637" t="s">
        <v>16</v>
      </c>
      <c r="D637">
        <v>3.69</v>
      </c>
    </row>
    <row r="638" spans="1:4" x14ac:dyDescent="0.2">
      <c r="A638" t="s">
        <v>4</v>
      </c>
      <c r="B638" s="1">
        <v>44713</v>
      </c>
      <c r="C638" t="s">
        <v>5</v>
      </c>
      <c r="D638">
        <v>0.65</v>
      </c>
    </row>
    <row r="639" spans="1:4" x14ac:dyDescent="0.2">
      <c r="A639" t="s">
        <v>4</v>
      </c>
      <c r="B639" s="1">
        <v>44713</v>
      </c>
      <c r="C639" t="s">
        <v>6</v>
      </c>
      <c r="D639">
        <v>12.87</v>
      </c>
    </row>
    <row r="640" spans="1:4" x14ac:dyDescent="0.2">
      <c r="A640" t="s">
        <v>4</v>
      </c>
      <c r="B640" s="1">
        <v>44713</v>
      </c>
      <c r="C640" t="s">
        <v>7</v>
      </c>
      <c r="D640">
        <v>8.51</v>
      </c>
    </row>
    <row r="641" spans="1:4" x14ac:dyDescent="0.2">
      <c r="A641" t="s">
        <v>4</v>
      </c>
      <c r="B641" s="1">
        <v>44713</v>
      </c>
      <c r="C641" t="s">
        <v>8</v>
      </c>
      <c r="D641">
        <v>13.91</v>
      </c>
    </row>
    <row r="642" spans="1:4" x14ac:dyDescent="0.2">
      <c r="A642" t="s">
        <v>4</v>
      </c>
      <c r="B642" s="1">
        <v>44713</v>
      </c>
      <c r="C642" t="s">
        <v>9</v>
      </c>
      <c r="D642">
        <v>5.34</v>
      </c>
    </row>
    <row r="643" spans="1:4" x14ac:dyDescent="0.2">
      <c r="A643" t="s">
        <v>4</v>
      </c>
      <c r="B643" s="1">
        <v>44713</v>
      </c>
      <c r="C643" t="s">
        <v>10</v>
      </c>
      <c r="D643">
        <v>6.94</v>
      </c>
    </row>
    <row r="644" spans="1:4" x14ac:dyDescent="0.2">
      <c r="A644" t="s">
        <v>4</v>
      </c>
      <c r="B644" s="1">
        <v>44713</v>
      </c>
      <c r="C644" t="s">
        <v>11</v>
      </c>
      <c r="D644">
        <v>0</v>
      </c>
    </row>
    <row r="645" spans="1:4" x14ac:dyDescent="0.2">
      <c r="A645" t="s">
        <v>4</v>
      </c>
      <c r="B645" s="1">
        <v>44713</v>
      </c>
      <c r="C645" t="s">
        <v>12</v>
      </c>
      <c r="D645">
        <v>0.06</v>
      </c>
    </row>
    <row r="646" spans="1:4" x14ac:dyDescent="0.2">
      <c r="A646" t="s">
        <v>4</v>
      </c>
      <c r="B646" s="1">
        <v>44713</v>
      </c>
      <c r="C646" t="s">
        <v>13</v>
      </c>
      <c r="D646">
        <v>0.76</v>
      </c>
    </row>
    <row r="647" spans="1:4" x14ac:dyDescent="0.2">
      <c r="A647" t="s">
        <v>4</v>
      </c>
      <c r="B647" s="1">
        <v>44713</v>
      </c>
      <c r="C647" t="s">
        <v>14</v>
      </c>
      <c r="D647">
        <v>1.62</v>
      </c>
    </row>
    <row r="648" spans="1:4" x14ac:dyDescent="0.2">
      <c r="A648" t="s">
        <v>4</v>
      </c>
      <c r="B648" s="1">
        <v>44713</v>
      </c>
      <c r="C648" t="s">
        <v>15</v>
      </c>
      <c r="D648">
        <v>2.9</v>
      </c>
    </row>
    <row r="649" spans="1:4" x14ac:dyDescent="0.2">
      <c r="A649" t="s">
        <v>4</v>
      </c>
      <c r="B649" s="1">
        <v>44713</v>
      </c>
      <c r="C649" t="s">
        <v>16</v>
      </c>
      <c r="D649">
        <v>4.5199999999999996</v>
      </c>
    </row>
    <row r="650" spans="1:4" x14ac:dyDescent="0.2">
      <c r="A650" t="s">
        <v>4</v>
      </c>
      <c r="B650" s="1">
        <v>44743</v>
      </c>
      <c r="C650" t="s">
        <v>5</v>
      </c>
      <c r="D650">
        <v>0.66</v>
      </c>
    </row>
    <row r="651" spans="1:4" x14ac:dyDescent="0.2">
      <c r="A651" t="s">
        <v>4</v>
      </c>
      <c r="B651" s="1">
        <v>44743</v>
      </c>
      <c r="C651" t="s">
        <v>6</v>
      </c>
      <c r="D651">
        <v>13.19</v>
      </c>
    </row>
    <row r="652" spans="1:4" x14ac:dyDescent="0.2">
      <c r="A652" t="s">
        <v>4</v>
      </c>
      <c r="B652" s="1">
        <v>44743</v>
      </c>
      <c r="C652" t="s">
        <v>7</v>
      </c>
      <c r="D652">
        <v>9.5500000000000007</v>
      </c>
    </row>
    <row r="653" spans="1:4" x14ac:dyDescent="0.2">
      <c r="A653" t="s">
        <v>4</v>
      </c>
      <c r="B653" s="1">
        <v>44743</v>
      </c>
      <c r="C653" t="s">
        <v>8</v>
      </c>
      <c r="D653">
        <v>15.27</v>
      </c>
    </row>
    <row r="654" spans="1:4" x14ac:dyDescent="0.2">
      <c r="A654" t="s">
        <v>4</v>
      </c>
      <c r="B654" s="1">
        <v>44743</v>
      </c>
      <c r="C654" t="s">
        <v>9</v>
      </c>
      <c r="D654">
        <v>5.65</v>
      </c>
    </row>
    <row r="655" spans="1:4" x14ac:dyDescent="0.2">
      <c r="A655" t="s">
        <v>4</v>
      </c>
      <c r="B655" s="1">
        <v>44743</v>
      </c>
      <c r="C655" t="s">
        <v>10</v>
      </c>
      <c r="D655">
        <v>5.61</v>
      </c>
    </row>
    <row r="656" spans="1:4" x14ac:dyDescent="0.2">
      <c r="A656" t="s">
        <v>4</v>
      </c>
      <c r="B656" s="1">
        <v>44743</v>
      </c>
      <c r="C656" t="s">
        <v>11</v>
      </c>
      <c r="D656">
        <v>0</v>
      </c>
    </row>
    <row r="657" spans="1:4" x14ac:dyDescent="0.2">
      <c r="A657" t="s">
        <v>4</v>
      </c>
      <c r="B657" s="1">
        <v>44743</v>
      </c>
      <c r="C657" t="s">
        <v>12</v>
      </c>
      <c r="D657">
        <v>7.0000000000000007E-2</v>
      </c>
    </row>
    <row r="658" spans="1:4" x14ac:dyDescent="0.2">
      <c r="A658" t="s">
        <v>4</v>
      </c>
      <c r="B658" s="1">
        <v>44743</v>
      </c>
      <c r="C658" t="s">
        <v>13</v>
      </c>
      <c r="D658">
        <v>0.76</v>
      </c>
    </row>
    <row r="659" spans="1:4" x14ac:dyDescent="0.2">
      <c r="A659" t="s">
        <v>4</v>
      </c>
      <c r="B659" s="1">
        <v>44743</v>
      </c>
      <c r="C659" t="s">
        <v>14</v>
      </c>
      <c r="D659">
        <v>1.97</v>
      </c>
    </row>
    <row r="660" spans="1:4" x14ac:dyDescent="0.2">
      <c r="A660" t="s">
        <v>4</v>
      </c>
      <c r="B660" s="1">
        <v>44743</v>
      </c>
      <c r="C660" t="s">
        <v>15</v>
      </c>
      <c r="D660">
        <v>4.1900000000000004</v>
      </c>
    </row>
    <row r="661" spans="1:4" x14ac:dyDescent="0.2">
      <c r="A661" t="s">
        <v>4</v>
      </c>
      <c r="B661" s="1">
        <v>44743</v>
      </c>
      <c r="C661" t="s">
        <v>16</v>
      </c>
      <c r="D661">
        <v>6.16</v>
      </c>
    </row>
    <row r="662" spans="1:4" x14ac:dyDescent="0.2">
      <c r="A662" t="s">
        <v>4</v>
      </c>
      <c r="B662" s="1">
        <v>44774</v>
      </c>
      <c r="C662" t="s">
        <v>5</v>
      </c>
      <c r="D662">
        <v>0.65</v>
      </c>
    </row>
    <row r="663" spans="1:4" x14ac:dyDescent="0.2">
      <c r="A663" t="s">
        <v>4</v>
      </c>
      <c r="B663" s="1">
        <v>44774</v>
      </c>
      <c r="C663" t="s">
        <v>6</v>
      </c>
      <c r="D663">
        <v>11.3</v>
      </c>
    </row>
    <row r="664" spans="1:4" x14ac:dyDescent="0.2">
      <c r="A664" t="s">
        <v>4</v>
      </c>
      <c r="B664" s="1">
        <v>44774</v>
      </c>
      <c r="C664" t="s">
        <v>7</v>
      </c>
      <c r="D664">
        <v>10.28</v>
      </c>
    </row>
    <row r="665" spans="1:4" x14ac:dyDescent="0.2">
      <c r="A665" t="s">
        <v>4</v>
      </c>
      <c r="B665" s="1">
        <v>44774</v>
      </c>
      <c r="C665" t="s">
        <v>8</v>
      </c>
      <c r="D665">
        <v>19.829999999999998</v>
      </c>
    </row>
    <row r="666" spans="1:4" x14ac:dyDescent="0.2">
      <c r="A666" t="s">
        <v>4</v>
      </c>
      <c r="B666" s="1">
        <v>44774</v>
      </c>
      <c r="C666" t="s">
        <v>9</v>
      </c>
      <c r="D666">
        <v>9.48</v>
      </c>
    </row>
    <row r="667" spans="1:4" x14ac:dyDescent="0.2">
      <c r="A667" t="s">
        <v>4</v>
      </c>
      <c r="B667" s="1">
        <v>44774</v>
      </c>
      <c r="C667" t="s">
        <v>10</v>
      </c>
      <c r="D667">
        <v>5.4</v>
      </c>
    </row>
    <row r="668" spans="1:4" x14ac:dyDescent="0.2">
      <c r="A668" t="s">
        <v>4</v>
      </c>
      <c r="B668" s="1">
        <v>44774</v>
      </c>
      <c r="C668" t="s">
        <v>11</v>
      </c>
      <c r="D668">
        <v>0</v>
      </c>
    </row>
    <row r="669" spans="1:4" x14ac:dyDescent="0.2">
      <c r="A669" t="s">
        <v>4</v>
      </c>
      <c r="B669" s="1">
        <v>44774</v>
      </c>
      <c r="C669" t="s">
        <v>12</v>
      </c>
      <c r="D669">
        <v>7.0000000000000007E-2</v>
      </c>
    </row>
    <row r="670" spans="1:4" x14ac:dyDescent="0.2">
      <c r="A670" t="s">
        <v>4</v>
      </c>
      <c r="B670" s="1">
        <v>44774</v>
      </c>
      <c r="C670" t="s">
        <v>13</v>
      </c>
      <c r="D670">
        <v>0.76</v>
      </c>
    </row>
    <row r="671" spans="1:4" x14ac:dyDescent="0.2">
      <c r="A671" t="s">
        <v>4</v>
      </c>
      <c r="B671" s="1">
        <v>44774</v>
      </c>
      <c r="C671" t="s">
        <v>14</v>
      </c>
      <c r="D671">
        <v>1.72</v>
      </c>
    </row>
    <row r="672" spans="1:4" x14ac:dyDescent="0.2">
      <c r="A672" t="s">
        <v>4</v>
      </c>
      <c r="B672" s="1">
        <v>44774</v>
      </c>
      <c r="C672" t="s">
        <v>15</v>
      </c>
      <c r="D672">
        <v>2.77</v>
      </c>
    </row>
    <row r="673" spans="1:4" x14ac:dyDescent="0.2">
      <c r="A673" t="s">
        <v>4</v>
      </c>
      <c r="B673" s="1">
        <v>44774</v>
      </c>
      <c r="C673" t="s">
        <v>16</v>
      </c>
      <c r="D673">
        <v>4.49</v>
      </c>
    </row>
    <row r="674" spans="1:4" x14ac:dyDescent="0.2">
      <c r="A674" t="s">
        <v>4</v>
      </c>
      <c r="B674" s="1">
        <v>44805</v>
      </c>
      <c r="C674" t="s">
        <v>5</v>
      </c>
      <c r="D674">
        <v>0.62</v>
      </c>
    </row>
    <row r="675" spans="1:4" x14ac:dyDescent="0.2">
      <c r="A675" t="s">
        <v>4</v>
      </c>
      <c r="B675" s="1">
        <v>44805</v>
      </c>
      <c r="C675" t="s">
        <v>6</v>
      </c>
      <c r="D675">
        <v>9.35</v>
      </c>
    </row>
    <row r="676" spans="1:4" x14ac:dyDescent="0.2">
      <c r="A676" t="s">
        <v>4</v>
      </c>
      <c r="B676" s="1">
        <v>44805</v>
      </c>
      <c r="C676" t="s">
        <v>7</v>
      </c>
      <c r="D676">
        <v>10.08</v>
      </c>
    </row>
    <row r="677" spans="1:4" x14ac:dyDescent="0.2">
      <c r="A677" t="s">
        <v>4</v>
      </c>
      <c r="B677" s="1">
        <v>44805</v>
      </c>
      <c r="C677" t="s">
        <v>8</v>
      </c>
      <c r="D677">
        <v>17.420000000000002</v>
      </c>
    </row>
    <row r="678" spans="1:4" x14ac:dyDescent="0.2">
      <c r="A678" t="s">
        <v>4</v>
      </c>
      <c r="B678" s="1">
        <v>44805</v>
      </c>
      <c r="C678" t="s">
        <v>9</v>
      </c>
      <c r="D678">
        <v>7.28</v>
      </c>
    </row>
    <row r="679" spans="1:4" x14ac:dyDescent="0.2">
      <c r="A679" t="s">
        <v>4</v>
      </c>
      <c r="B679" s="1">
        <v>44805</v>
      </c>
      <c r="C679" t="s">
        <v>10</v>
      </c>
      <c r="D679">
        <v>3.93</v>
      </c>
    </row>
    <row r="680" spans="1:4" x14ac:dyDescent="0.2">
      <c r="A680" t="s">
        <v>4</v>
      </c>
      <c r="B680" s="1">
        <v>44805</v>
      </c>
      <c r="C680" t="s">
        <v>11</v>
      </c>
      <c r="D680">
        <v>0</v>
      </c>
    </row>
    <row r="681" spans="1:4" x14ac:dyDescent="0.2">
      <c r="A681" t="s">
        <v>4</v>
      </c>
      <c r="B681" s="1">
        <v>44805</v>
      </c>
      <c r="C681" t="s">
        <v>12</v>
      </c>
      <c r="D681">
        <v>0.06</v>
      </c>
    </row>
    <row r="682" spans="1:4" x14ac:dyDescent="0.2">
      <c r="A682" t="s">
        <v>4</v>
      </c>
      <c r="B682" s="1">
        <v>44805</v>
      </c>
      <c r="C682" t="s">
        <v>13</v>
      </c>
      <c r="D682">
        <v>0.77</v>
      </c>
    </row>
    <row r="683" spans="1:4" x14ac:dyDescent="0.2">
      <c r="A683" t="s">
        <v>4</v>
      </c>
      <c r="B683" s="1">
        <v>44805</v>
      </c>
      <c r="C683" t="s">
        <v>14</v>
      </c>
      <c r="D683">
        <v>1.57</v>
      </c>
    </row>
    <row r="684" spans="1:4" x14ac:dyDescent="0.2">
      <c r="A684" t="s">
        <v>4</v>
      </c>
      <c r="B684" s="1">
        <v>44805</v>
      </c>
      <c r="C684" t="s">
        <v>15</v>
      </c>
      <c r="D684">
        <v>2.46</v>
      </c>
    </row>
    <row r="685" spans="1:4" x14ac:dyDescent="0.2">
      <c r="A685" t="s">
        <v>4</v>
      </c>
      <c r="B685" s="1">
        <v>44805</v>
      </c>
      <c r="C685" t="s">
        <v>16</v>
      </c>
      <c r="D685">
        <v>4.03</v>
      </c>
    </row>
    <row r="686" spans="1:4" x14ac:dyDescent="0.2">
      <c r="A686" t="s">
        <v>4</v>
      </c>
      <c r="B686" s="1">
        <v>44835</v>
      </c>
      <c r="C686" t="s">
        <v>5</v>
      </c>
      <c r="D686">
        <v>0.62</v>
      </c>
    </row>
    <row r="687" spans="1:4" x14ac:dyDescent="0.2">
      <c r="A687" t="s">
        <v>4</v>
      </c>
      <c r="B687" s="1">
        <v>44835</v>
      </c>
      <c r="C687" t="s">
        <v>6</v>
      </c>
      <c r="D687">
        <v>9.2100000000000009</v>
      </c>
    </row>
    <row r="688" spans="1:4" x14ac:dyDescent="0.2">
      <c r="A688" t="s">
        <v>4</v>
      </c>
      <c r="B688" s="1">
        <v>44835</v>
      </c>
      <c r="C688" t="s">
        <v>7</v>
      </c>
      <c r="D688">
        <v>10.61</v>
      </c>
    </row>
    <row r="689" spans="1:4" x14ac:dyDescent="0.2">
      <c r="A689" t="s">
        <v>4</v>
      </c>
      <c r="B689" s="1">
        <v>44835</v>
      </c>
      <c r="C689" t="s">
        <v>8</v>
      </c>
      <c r="D689">
        <v>15.43</v>
      </c>
    </row>
    <row r="690" spans="1:4" x14ac:dyDescent="0.2">
      <c r="A690" t="s">
        <v>4</v>
      </c>
      <c r="B690" s="1">
        <v>44835</v>
      </c>
      <c r="C690" t="s">
        <v>9</v>
      </c>
      <c r="D690">
        <v>4.75</v>
      </c>
    </row>
    <row r="691" spans="1:4" x14ac:dyDescent="0.2">
      <c r="A691" t="s">
        <v>4</v>
      </c>
      <c r="B691" s="1">
        <v>44835</v>
      </c>
      <c r="C691" t="s">
        <v>10</v>
      </c>
      <c r="D691">
        <v>3.28</v>
      </c>
    </row>
    <row r="692" spans="1:4" x14ac:dyDescent="0.2">
      <c r="A692" t="s">
        <v>4</v>
      </c>
      <c r="B692" s="1">
        <v>44835</v>
      </c>
      <c r="C692" t="s">
        <v>11</v>
      </c>
      <c r="D692">
        <v>0</v>
      </c>
    </row>
    <row r="693" spans="1:4" x14ac:dyDescent="0.2">
      <c r="A693" t="s">
        <v>4</v>
      </c>
      <c r="B693" s="1">
        <v>44835</v>
      </c>
      <c r="C693" t="s">
        <v>12</v>
      </c>
      <c r="D693">
        <v>7.0000000000000007E-2</v>
      </c>
    </row>
    <row r="694" spans="1:4" x14ac:dyDescent="0.2">
      <c r="A694" t="s">
        <v>4</v>
      </c>
      <c r="B694" s="1">
        <v>44835</v>
      </c>
      <c r="C694" t="s">
        <v>13</v>
      </c>
      <c r="D694">
        <v>0.86</v>
      </c>
    </row>
    <row r="695" spans="1:4" x14ac:dyDescent="0.2">
      <c r="A695" t="s">
        <v>4</v>
      </c>
      <c r="B695" s="1">
        <v>44835</v>
      </c>
      <c r="C695" t="s">
        <v>14</v>
      </c>
      <c r="D695">
        <v>1.27</v>
      </c>
    </row>
    <row r="696" spans="1:4" x14ac:dyDescent="0.2">
      <c r="A696" t="s">
        <v>4</v>
      </c>
      <c r="B696" s="1">
        <v>44835</v>
      </c>
      <c r="C696" t="s">
        <v>15</v>
      </c>
      <c r="D696">
        <v>3.18</v>
      </c>
    </row>
    <row r="697" spans="1:4" x14ac:dyDescent="0.2">
      <c r="A697" t="s">
        <v>4</v>
      </c>
      <c r="B697" s="1">
        <v>44835</v>
      </c>
      <c r="C697" t="s">
        <v>16</v>
      </c>
      <c r="D697">
        <v>4.45</v>
      </c>
    </row>
    <row r="698" spans="1:4" x14ac:dyDescent="0.2">
      <c r="A698" t="s">
        <v>4</v>
      </c>
      <c r="B698" s="1">
        <v>44866</v>
      </c>
      <c r="C698" t="s">
        <v>5</v>
      </c>
      <c r="D698">
        <v>0.66</v>
      </c>
    </row>
    <row r="699" spans="1:4" x14ac:dyDescent="0.2">
      <c r="A699" t="s">
        <v>4</v>
      </c>
      <c r="B699" s="1">
        <v>44866</v>
      </c>
      <c r="C699" t="s">
        <v>6</v>
      </c>
      <c r="D699">
        <v>8.5299999999999994</v>
      </c>
    </row>
    <row r="700" spans="1:4" x14ac:dyDescent="0.2">
      <c r="A700" t="s">
        <v>4</v>
      </c>
      <c r="B700" s="1">
        <v>44866</v>
      </c>
      <c r="C700" t="s">
        <v>7</v>
      </c>
      <c r="D700">
        <v>10.96</v>
      </c>
    </row>
    <row r="701" spans="1:4" x14ac:dyDescent="0.2">
      <c r="A701" t="s">
        <v>4</v>
      </c>
      <c r="B701" s="1">
        <v>44866</v>
      </c>
      <c r="C701" t="s">
        <v>8</v>
      </c>
      <c r="D701">
        <v>15.65</v>
      </c>
    </row>
    <row r="702" spans="1:4" x14ac:dyDescent="0.2">
      <c r="A702" t="s">
        <v>4</v>
      </c>
      <c r="B702" s="1">
        <v>44866</v>
      </c>
      <c r="C702" t="s">
        <v>9</v>
      </c>
      <c r="D702">
        <v>4.6399999999999997</v>
      </c>
    </row>
    <row r="703" spans="1:4" x14ac:dyDescent="0.2">
      <c r="A703" t="s">
        <v>4</v>
      </c>
      <c r="B703" s="1">
        <v>44866</v>
      </c>
      <c r="C703" t="s">
        <v>10</v>
      </c>
      <c r="D703">
        <v>3.15</v>
      </c>
    </row>
    <row r="704" spans="1:4" x14ac:dyDescent="0.2">
      <c r="A704" t="s">
        <v>4</v>
      </c>
      <c r="B704" s="1">
        <v>44866</v>
      </c>
      <c r="C704" t="s">
        <v>11</v>
      </c>
      <c r="D704">
        <v>0</v>
      </c>
    </row>
    <row r="705" spans="1:4" x14ac:dyDescent="0.2">
      <c r="A705" t="s">
        <v>4</v>
      </c>
      <c r="B705" s="1">
        <v>44866</v>
      </c>
      <c r="C705" t="s">
        <v>12</v>
      </c>
      <c r="D705">
        <v>0.05</v>
      </c>
    </row>
    <row r="706" spans="1:4" x14ac:dyDescent="0.2">
      <c r="A706" t="s">
        <v>4</v>
      </c>
      <c r="B706" s="1">
        <v>44866</v>
      </c>
      <c r="C706" t="s">
        <v>13</v>
      </c>
      <c r="D706">
        <v>0.88</v>
      </c>
    </row>
    <row r="707" spans="1:4" x14ac:dyDescent="0.2">
      <c r="A707" t="s">
        <v>4</v>
      </c>
      <c r="B707" s="1">
        <v>44866</v>
      </c>
      <c r="C707" t="s">
        <v>14</v>
      </c>
      <c r="D707">
        <v>0.88</v>
      </c>
    </row>
    <row r="708" spans="1:4" x14ac:dyDescent="0.2">
      <c r="A708" t="s">
        <v>4</v>
      </c>
      <c r="B708" s="1">
        <v>44866</v>
      </c>
      <c r="C708" t="s">
        <v>15</v>
      </c>
      <c r="D708">
        <v>2.96</v>
      </c>
    </row>
    <row r="709" spans="1:4" x14ac:dyDescent="0.2">
      <c r="A709" t="s">
        <v>4</v>
      </c>
      <c r="B709" s="1">
        <v>44866</v>
      </c>
      <c r="C709" t="s">
        <v>16</v>
      </c>
      <c r="D709">
        <v>3.84</v>
      </c>
    </row>
    <row r="710" spans="1:4" x14ac:dyDescent="0.2">
      <c r="A710" t="s">
        <v>4</v>
      </c>
      <c r="B710" s="1">
        <v>44896</v>
      </c>
      <c r="C710" t="s">
        <v>5</v>
      </c>
      <c r="D710">
        <v>0.71</v>
      </c>
    </row>
    <row r="711" spans="1:4" x14ac:dyDescent="0.2">
      <c r="A711" t="s">
        <v>4</v>
      </c>
      <c r="B711" s="1">
        <v>44896</v>
      </c>
      <c r="C711" t="s">
        <v>6</v>
      </c>
      <c r="D711">
        <v>8.23</v>
      </c>
    </row>
    <row r="712" spans="1:4" x14ac:dyDescent="0.2">
      <c r="A712" t="s">
        <v>4</v>
      </c>
      <c r="B712" s="1">
        <v>44896</v>
      </c>
      <c r="C712" t="s">
        <v>7</v>
      </c>
      <c r="D712">
        <v>11.39</v>
      </c>
    </row>
    <row r="713" spans="1:4" x14ac:dyDescent="0.2">
      <c r="A713" t="s">
        <v>4</v>
      </c>
      <c r="B713" s="1">
        <v>44896</v>
      </c>
      <c r="C713" t="s">
        <v>8</v>
      </c>
      <c r="D713">
        <v>17.89</v>
      </c>
    </row>
    <row r="714" spans="1:4" x14ac:dyDescent="0.2">
      <c r="A714" t="s">
        <v>4</v>
      </c>
      <c r="B714" s="1">
        <v>44896</v>
      </c>
      <c r="C714" t="s">
        <v>9</v>
      </c>
      <c r="D714">
        <v>6.45</v>
      </c>
    </row>
    <row r="715" spans="1:4" x14ac:dyDescent="0.2">
      <c r="A715" t="s">
        <v>4</v>
      </c>
      <c r="B715" s="1">
        <v>44896</v>
      </c>
      <c r="C715" t="s">
        <v>10</v>
      </c>
      <c r="D715">
        <v>3.27</v>
      </c>
    </row>
    <row r="716" spans="1:4" x14ac:dyDescent="0.2">
      <c r="A716" t="s">
        <v>4</v>
      </c>
      <c r="B716" s="1">
        <v>44896</v>
      </c>
      <c r="C716" t="s">
        <v>11</v>
      </c>
      <c r="D716">
        <v>0</v>
      </c>
    </row>
    <row r="717" spans="1:4" x14ac:dyDescent="0.2">
      <c r="A717" t="s">
        <v>4</v>
      </c>
      <c r="B717" s="1">
        <v>44896</v>
      </c>
      <c r="C717" t="s">
        <v>12</v>
      </c>
      <c r="D717">
        <v>0.05</v>
      </c>
    </row>
    <row r="718" spans="1:4" x14ac:dyDescent="0.2">
      <c r="A718" t="s">
        <v>4</v>
      </c>
      <c r="B718" s="1">
        <v>44896</v>
      </c>
      <c r="C718" t="s">
        <v>13</v>
      </c>
      <c r="D718">
        <v>0.93</v>
      </c>
    </row>
    <row r="719" spans="1:4" x14ac:dyDescent="0.2">
      <c r="A719" t="s">
        <v>4</v>
      </c>
      <c r="B719" s="1">
        <v>44896</v>
      </c>
      <c r="C719" t="s">
        <v>14</v>
      </c>
      <c r="D719">
        <v>0.71</v>
      </c>
    </row>
    <row r="720" spans="1:4" x14ac:dyDescent="0.2">
      <c r="A720" t="s">
        <v>4</v>
      </c>
      <c r="B720" s="1">
        <v>44896</v>
      </c>
      <c r="C720" t="s">
        <v>15</v>
      </c>
      <c r="D720">
        <v>2.61</v>
      </c>
    </row>
    <row r="721" spans="1:4" x14ac:dyDescent="0.2">
      <c r="A721" t="s">
        <v>4</v>
      </c>
      <c r="B721" s="1">
        <v>44896</v>
      </c>
      <c r="C721" t="s">
        <v>16</v>
      </c>
      <c r="D721">
        <v>3.32</v>
      </c>
    </row>
    <row r="722" spans="1:4" x14ac:dyDescent="0.2">
      <c r="A722" t="s">
        <v>4</v>
      </c>
      <c r="B722" s="1">
        <v>44927</v>
      </c>
      <c r="C722" t="s">
        <v>5</v>
      </c>
      <c r="D722">
        <v>0.71</v>
      </c>
    </row>
    <row r="723" spans="1:4" x14ac:dyDescent="0.2">
      <c r="A723" t="s">
        <v>4</v>
      </c>
      <c r="B723" s="1">
        <v>44927</v>
      </c>
      <c r="C723" t="s">
        <v>6</v>
      </c>
      <c r="D723">
        <v>8.18</v>
      </c>
    </row>
    <row r="724" spans="1:4" x14ac:dyDescent="0.2">
      <c r="A724" t="s">
        <v>4</v>
      </c>
      <c r="B724" s="1">
        <v>44927</v>
      </c>
      <c r="C724" t="s">
        <v>7</v>
      </c>
      <c r="D724">
        <v>11.36</v>
      </c>
    </row>
    <row r="725" spans="1:4" x14ac:dyDescent="0.2">
      <c r="A725" t="s">
        <v>4</v>
      </c>
      <c r="B725" s="1">
        <v>44927</v>
      </c>
      <c r="C725" t="s">
        <v>8</v>
      </c>
      <c r="D725">
        <v>18.43</v>
      </c>
    </row>
    <row r="726" spans="1:4" x14ac:dyDescent="0.2">
      <c r="A726" t="s">
        <v>4</v>
      </c>
      <c r="B726" s="1">
        <v>44927</v>
      </c>
      <c r="C726" t="s">
        <v>9</v>
      </c>
      <c r="D726">
        <v>7.01</v>
      </c>
    </row>
    <row r="727" spans="1:4" x14ac:dyDescent="0.2">
      <c r="A727" t="s">
        <v>4</v>
      </c>
      <c r="B727" s="1">
        <v>44927</v>
      </c>
      <c r="C727" t="s">
        <v>10</v>
      </c>
      <c r="D727">
        <v>2.95</v>
      </c>
    </row>
    <row r="728" spans="1:4" x14ac:dyDescent="0.2">
      <c r="A728" t="s">
        <v>4</v>
      </c>
      <c r="B728" s="1">
        <v>44927</v>
      </c>
      <c r="C728" t="s">
        <v>11</v>
      </c>
      <c r="D728">
        <v>0</v>
      </c>
    </row>
    <row r="729" spans="1:4" x14ac:dyDescent="0.2">
      <c r="A729" t="s">
        <v>4</v>
      </c>
      <c r="B729" s="1">
        <v>44927</v>
      </c>
      <c r="C729" t="s">
        <v>12</v>
      </c>
      <c r="D729">
        <v>0.06</v>
      </c>
    </row>
    <row r="730" spans="1:4" x14ac:dyDescent="0.2">
      <c r="A730" t="s">
        <v>4</v>
      </c>
      <c r="B730" s="1">
        <v>44927</v>
      </c>
      <c r="C730" t="s">
        <v>13</v>
      </c>
      <c r="D730">
        <v>0.94</v>
      </c>
    </row>
    <row r="731" spans="1:4" x14ac:dyDescent="0.2">
      <c r="A731" t="s">
        <v>4</v>
      </c>
      <c r="B731" s="1">
        <v>44927</v>
      </c>
      <c r="C731" t="s">
        <v>14</v>
      </c>
      <c r="D731">
        <v>0.9</v>
      </c>
    </row>
    <row r="732" spans="1:4" x14ac:dyDescent="0.2">
      <c r="A732" t="s">
        <v>4</v>
      </c>
      <c r="B732" s="1">
        <v>44927</v>
      </c>
      <c r="C732" t="s">
        <v>15</v>
      </c>
      <c r="D732">
        <v>2.68</v>
      </c>
    </row>
    <row r="733" spans="1:4" x14ac:dyDescent="0.2">
      <c r="A733" t="s">
        <v>4</v>
      </c>
      <c r="B733" s="1">
        <v>44927</v>
      </c>
      <c r="C733" t="s">
        <v>16</v>
      </c>
      <c r="D733">
        <v>3.58</v>
      </c>
    </row>
    <row r="734" spans="1:4" x14ac:dyDescent="0.2">
      <c r="A734" t="s">
        <v>4</v>
      </c>
      <c r="B734" s="1">
        <v>44958</v>
      </c>
      <c r="C734" t="s">
        <v>5</v>
      </c>
      <c r="D734">
        <v>0.6</v>
      </c>
    </row>
    <row r="735" spans="1:4" x14ac:dyDescent="0.2">
      <c r="A735" t="s">
        <v>4</v>
      </c>
      <c r="B735" s="1">
        <v>44958</v>
      </c>
      <c r="C735" t="s">
        <v>6</v>
      </c>
      <c r="D735">
        <v>7.79</v>
      </c>
    </row>
    <row r="736" spans="1:4" x14ac:dyDescent="0.2">
      <c r="A736" t="s">
        <v>4</v>
      </c>
      <c r="B736" s="1">
        <v>44958</v>
      </c>
      <c r="C736" t="s">
        <v>7</v>
      </c>
      <c r="D736">
        <v>9.24</v>
      </c>
    </row>
    <row r="737" spans="1:4" x14ac:dyDescent="0.2">
      <c r="A737" t="s">
        <v>4</v>
      </c>
      <c r="B737" s="1">
        <v>44958</v>
      </c>
      <c r="C737" t="s">
        <v>8</v>
      </c>
      <c r="D737">
        <v>16</v>
      </c>
    </row>
    <row r="738" spans="1:4" x14ac:dyDescent="0.2">
      <c r="A738" t="s">
        <v>4</v>
      </c>
      <c r="B738" s="1">
        <v>44958</v>
      </c>
      <c r="C738" t="s">
        <v>9</v>
      </c>
      <c r="D738">
        <v>6.73</v>
      </c>
    </row>
    <row r="739" spans="1:4" x14ac:dyDescent="0.2">
      <c r="A739" t="s">
        <v>4</v>
      </c>
      <c r="B739" s="1">
        <v>44958</v>
      </c>
      <c r="C739" t="s">
        <v>10</v>
      </c>
      <c r="D739">
        <v>2.4</v>
      </c>
    </row>
    <row r="740" spans="1:4" x14ac:dyDescent="0.2">
      <c r="A740" t="s">
        <v>4</v>
      </c>
      <c r="B740" s="1">
        <v>44958</v>
      </c>
      <c r="C740" t="s">
        <v>11</v>
      </c>
      <c r="D740">
        <v>0</v>
      </c>
    </row>
    <row r="741" spans="1:4" x14ac:dyDescent="0.2">
      <c r="A741" t="s">
        <v>4</v>
      </c>
      <c r="B741" s="1">
        <v>44958</v>
      </c>
      <c r="C741" t="s">
        <v>12</v>
      </c>
      <c r="D741">
        <v>0.03</v>
      </c>
    </row>
    <row r="742" spans="1:4" x14ac:dyDescent="0.2">
      <c r="A742" t="s">
        <v>4</v>
      </c>
      <c r="B742" s="1">
        <v>44958</v>
      </c>
      <c r="C742" t="s">
        <v>13</v>
      </c>
      <c r="D742">
        <v>0.85</v>
      </c>
    </row>
    <row r="743" spans="1:4" x14ac:dyDescent="0.2">
      <c r="A743" t="s">
        <v>4</v>
      </c>
      <c r="B743" s="1">
        <v>44958</v>
      </c>
      <c r="C743" t="s">
        <v>14</v>
      </c>
      <c r="D743">
        <v>1.08</v>
      </c>
    </row>
    <row r="744" spans="1:4" x14ac:dyDescent="0.2">
      <c r="A744" t="s">
        <v>4</v>
      </c>
      <c r="B744" s="1">
        <v>44958</v>
      </c>
      <c r="C744" t="s">
        <v>15</v>
      </c>
      <c r="D744">
        <v>2.86</v>
      </c>
    </row>
    <row r="745" spans="1:4" x14ac:dyDescent="0.2">
      <c r="A745" t="s">
        <v>4</v>
      </c>
      <c r="B745" s="1">
        <v>44958</v>
      </c>
      <c r="C745" t="s">
        <v>16</v>
      </c>
      <c r="D745">
        <v>3.94</v>
      </c>
    </row>
    <row r="746" spans="1:4" x14ac:dyDescent="0.2">
      <c r="A746" t="s">
        <v>4</v>
      </c>
      <c r="B746" s="1">
        <v>44986</v>
      </c>
      <c r="C746" t="s">
        <v>5</v>
      </c>
      <c r="D746">
        <v>0.69</v>
      </c>
    </row>
    <row r="747" spans="1:4" x14ac:dyDescent="0.2">
      <c r="A747" t="s">
        <v>4</v>
      </c>
      <c r="B747" s="1">
        <v>44986</v>
      </c>
      <c r="C747" t="s">
        <v>6</v>
      </c>
      <c r="D747">
        <v>11.2</v>
      </c>
    </row>
    <row r="748" spans="1:4" x14ac:dyDescent="0.2">
      <c r="A748" t="s">
        <v>4</v>
      </c>
      <c r="B748" s="1">
        <v>44986</v>
      </c>
      <c r="C748" t="s">
        <v>7</v>
      </c>
      <c r="D748">
        <v>9.4700000000000006</v>
      </c>
    </row>
    <row r="749" spans="1:4" x14ac:dyDescent="0.2">
      <c r="A749" t="s">
        <v>4</v>
      </c>
      <c r="B749" s="1">
        <v>44986</v>
      </c>
      <c r="C749" t="s">
        <v>8</v>
      </c>
      <c r="D749">
        <v>14.6</v>
      </c>
    </row>
    <row r="750" spans="1:4" x14ac:dyDescent="0.2">
      <c r="A750" t="s">
        <v>4</v>
      </c>
      <c r="B750" s="1">
        <v>44986</v>
      </c>
      <c r="C750" t="s">
        <v>9</v>
      </c>
      <c r="D750">
        <v>5.04</v>
      </c>
    </row>
    <row r="751" spans="1:4" x14ac:dyDescent="0.2">
      <c r="A751" t="s">
        <v>4</v>
      </c>
      <c r="B751" s="1">
        <v>44986</v>
      </c>
      <c r="C751" t="s">
        <v>10</v>
      </c>
      <c r="D751">
        <v>5.33</v>
      </c>
    </row>
    <row r="752" spans="1:4" x14ac:dyDescent="0.2">
      <c r="A752" t="s">
        <v>4</v>
      </c>
      <c r="B752" s="1">
        <v>44986</v>
      </c>
      <c r="C752" t="s">
        <v>11</v>
      </c>
      <c r="D752">
        <v>0</v>
      </c>
    </row>
    <row r="753" spans="1:4" x14ac:dyDescent="0.2">
      <c r="A753" t="s">
        <v>4</v>
      </c>
      <c r="B753" s="1">
        <v>44986</v>
      </c>
      <c r="C753" t="s">
        <v>12</v>
      </c>
      <c r="D753">
        <v>0.09</v>
      </c>
    </row>
    <row r="754" spans="1:4" x14ac:dyDescent="0.2">
      <c r="A754" t="s">
        <v>4</v>
      </c>
      <c r="B754" s="1">
        <v>44986</v>
      </c>
      <c r="C754" t="s">
        <v>13</v>
      </c>
      <c r="D754">
        <v>0.91</v>
      </c>
    </row>
    <row r="755" spans="1:4" x14ac:dyDescent="0.2">
      <c r="A755" t="s">
        <v>4</v>
      </c>
      <c r="B755" s="1">
        <v>44986</v>
      </c>
      <c r="C755" t="s">
        <v>14</v>
      </c>
      <c r="D755">
        <v>1.22</v>
      </c>
    </row>
    <row r="756" spans="1:4" x14ac:dyDescent="0.2">
      <c r="A756" t="s">
        <v>4</v>
      </c>
      <c r="B756" s="1">
        <v>44986</v>
      </c>
      <c r="C756" t="s">
        <v>15</v>
      </c>
      <c r="D756">
        <v>3.05</v>
      </c>
    </row>
    <row r="757" spans="1:4" x14ac:dyDescent="0.2">
      <c r="A757" t="s">
        <v>4</v>
      </c>
      <c r="B757" s="1">
        <v>44986</v>
      </c>
      <c r="C757" t="s">
        <v>16</v>
      </c>
      <c r="D757">
        <v>4.2699999999999996</v>
      </c>
    </row>
    <row r="758" spans="1:4" x14ac:dyDescent="0.2">
      <c r="A758" t="s">
        <v>4</v>
      </c>
      <c r="B758" s="1">
        <v>45017</v>
      </c>
      <c r="C758" t="s">
        <v>5</v>
      </c>
      <c r="D758">
        <v>0.68</v>
      </c>
    </row>
    <row r="759" spans="1:4" x14ac:dyDescent="0.2">
      <c r="A759" t="s">
        <v>4</v>
      </c>
      <c r="B759" s="1">
        <v>45017</v>
      </c>
      <c r="C759" t="s">
        <v>6</v>
      </c>
      <c r="D759">
        <v>12.91</v>
      </c>
    </row>
    <row r="760" spans="1:4" x14ac:dyDescent="0.2">
      <c r="A760" t="s">
        <v>4</v>
      </c>
      <c r="B760" s="1">
        <v>45017</v>
      </c>
      <c r="C760" t="s">
        <v>7</v>
      </c>
      <c r="D760">
        <v>6.9</v>
      </c>
    </row>
    <row r="761" spans="1:4" x14ac:dyDescent="0.2">
      <c r="A761" t="s">
        <v>4</v>
      </c>
      <c r="B761" s="1">
        <v>45017</v>
      </c>
      <c r="C761" t="s">
        <v>8</v>
      </c>
      <c r="D761">
        <v>10.64</v>
      </c>
    </row>
    <row r="762" spans="1:4" x14ac:dyDescent="0.2">
      <c r="A762" t="s">
        <v>4</v>
      </c>
      <c r="B762" s="1">
        <v>45017</v>
      </c>
      <c r="C762" t="s">
        <v>9</v>
      </c>
      <c r="D762">
        <v>3.64</v>
      </c>
    </row>
    <row r="763" spans="1:4" x14ac:dyDescent="0.2">
      <c r="A763" t="s">
        <v>4</v>
      </c>
      <c r="B763" s="1">
        <v>45017</v>
      </c>
      <c r="C763" t="s">
        <v>10</v>
      </c>
      <c r="D763">
        <v>7.4</v>
      </c>
    </row>
    <row r="764" spans="1:4" x14ac:dyDescent="0.2">
      <c r="A764" t="s">
        <v>4</v>
      </c>
      <c r="B764" s="1">
        <v>45017</v>
      </c>
      <c r="C764" t="s">
        <v>11</v>
      </c>
      <c r="D764">
        <v>0</v>
      </c>
    </row>
    <row r="765" spans="1:4" x14ac:dyDescent="0.2">
      <c r="A765" t="s">
        <v>4</v>
      </c>
      <c r="B765" s="1">
        <v>45017</v>
      </c>
      <c r="C765" t="s">
        <v>12</v>
      </c>
      <c r="D765">
        <v>0.1</v>
      </c>
    </row>
    <row r="766" spans="1:4" x14ac:dyDescent="0.2">
      <c r="A766" t="s">
        <v>4</v>
      </c>
      <c r="B766" s="1">
        <v>45017</v>
      </c>
      <c r="C766" t="s">
        <v>13</v>
      </c>
      <c r="D766">
        <v>0.87</v>
      </c>
    </row>
    <row r="767" spans="1:4" x14ac:dyDescent="0.2">
      <c r="A767" t="s">
        <v>4</v>
      </c>
      <c r="B767" s="1">
        <v>45017</v>
      </c>
      <c r="C767" t="s">
        <v>14</v>
      </c>
      <c r="D767">
        <v>1.56</v>
      </c>
    </row>
    <row r="768" spans="1:4" x14ac:dyDescent="0.2">
      <c r="A768" t="s">
        <v>4</v>
      </c>
      <c r="B768" s="1">
        <v>45017</v>
      </c>
      <c r="C768" t="s">
        <v>15</v>
      </c>
      <c r="D768">
        <v>2.4</v>
      </c>
    </row>
    <row r="769" spans="1:4" x14ac:dyDescent="0.2">
      <c r="A769" t="s">
        <v>4</v>
      </c>
      <c r="B769" s="1">
        <v>45017</v>
      </c>
      <c r="C769" t="s">
        <v>16</v>
      </c>
      <c r="D769">
        <v>3.96</v>
      </c>
    </row>
    <row r="770" spans="1:4" x14ac:dyDescent="0.2">
      <c r="A770" t="s">
        <v>4</v>
      </c>
      <c r="B770" s="1">
        <v>45047</v>
      </c>
      <c r="C770" t="s">
        <v>5</v>
      </c>
      <c r="D770">
        <v>0.69</v>
      </c>
    </row>
    <row r="771" spans="1:4" x14ac:dyDescent="0.2">
      <c r="A771" t="s">
        <v>4</v>
      </c>
      <c r="B771" s="1">
        <v>45047</v>
      </c>
      <c r="C771" t="s">
        <v>6</v>
      </c>
      <c r="D771">
        <v>13.19</v>
      </c>
    </row>
    <row r="772" spans="1:4" x14ac:dyDescent="0.2">
      <c r="A772" t="s">
        <v>4</v>
      </c>
      <c r="B772" s="1">
        <v>45047</v>
      </c>
      <c r="C772" t="s">
        <v>7</v>
      </c>
      <c r="D772">
        <v>7.77</v>
      </c>
    </row>
    <row r="773" spans="1:4" x14ac:dyDescent="0.2">
      <c r="A773" t="s">
        <v>4</v>
      </c>
      <c r="B773" s="1">
        <v>45047</v>
      </c>
      <c r="C773" t="s">
        <v>8</v>
      </c>
      <c r="D773">
        <v>12.56</v>
      </c>
    </row>
    <row r="774" spans="1:4" x14ac:dyDescent="0.2">
      <c r="A774" t="s">
        <v>4</v>
      </c>
      <c r="B774" s="1">
        <v>45047</v>
      </c>
      <c r="C774" t="s">
        <v>9</v>
      </c>
      <c r="D774">
        <v>4.7</v>
      </c>
    </row>
    <row r="775" spans="1:4" x14ac:dyDescent="0.2">
      <c r="A775" t="s">
        <v>4</v>
      </c>
      <c r="B775" s="1">
        <v>45047</v>
      </c>
      <c r="C775" t="s">
        <v>10</v>
      </c>
      <c r="D775">
        <v>7.48</v>
      </c>
    </row>
    <row r="776" spans="1:4" x14ac:dyDescent="0.2">
      <c r="A776" t="s">
        <v>4</v>
      </c>
      <c r="B776" s="1">
        <v>45047</v>
      </c>
      <c r="C776" t="s">
        <v>11</v>
      </c>
      <c r="D776">
        <v>0</v>
      </c>
    </row>
    <row r="777" spans="1:4" x14ac:dyDescent="0.2">
      <c r="A777" t="s">
        <v>4</v>
      </c>
      <c r="B777" s="1">
        <v>45047</v>
      </c>
      <c r="C777" t="s">
        <v>12</v>
      </c>
      <c r="D777">
        <v>0.09</v>
      </c>
    </row>
    <row r="778" spans="1:4" x14ac:dyDescent="0.2">
      <c r="A778" t="s">
        <v>4</v>
      </c>
      <c r="B778" s="1">
        <v>45047</v>
      </c>
      <c r="C778" t="s">
        <v>13</v>
      </c>
      <c r="D778">
        <v>0.86</v>
      </c>
    </row>
    <row r="779" spans="1:4" x14ac:dyDescent="0.2">
      <c r="A779" t="s">
        <v>4</v>
      </c>
      <c r="B779" s="1">
        <v>45047</v>
      </c>
      <c r="C779" t="s">
        <v>14</v>
      </c>
      <c r="D779">
        <v>1.81</v>
      </c>
    </row>
    <row r="780" spans="1:4" x14ac:dyDescent="0.2">
      <c r="A780" t="s">
        <v>4</v>
      </c>
      <c r="B780" s="1">
        <v>45047</v>
      </c>
      <c r="C780" t="s">
        <v>15</v>
      </c>
      <c r="D780">
        <v>2.35</v>
      </c>
    </row>
    <row r="781" spans="1:4" x14ac:dyDescent="0.2">
      <c r="A781" t="s">
        <v>4</v>
      </c>
      <c r="B781" s="1">
        <v>45047</v>
      </c>
      <c r="C781" t="s">
        <v>16</v>
      </c>
      <c r="D781">
        <v>4.16</v>
      </c>
    </row>
    <row r="782" spans="1:4" x14ac:dyDescent="0.2">
      <c r="A782" t="s">
        <v>4</v>
      </c>
      <c r="B782" s="1">
        <v>45078</v>
      </c>
      <c r="C782" t="s">
        <v>5</v>
      </c>
      <c r="D782">
        <v>0.66</v>
      </c>
    </row>
    <row r="783" spans="1:4" x14ac:dyDescent="0.2">
      <c r="A783" t="s">
        <v>4</v>
      </c>
      <c r="B783" s="1">
        <v>45078</v>
      </c>
      <c r="C783" t="s">
        <v>6</v>
      </c>
      <c r="D783">
        <v>13.22</v>
      </c>
    </row>
    <row r="784" spans="1:4" x14ac:dyDescent="0.2">
      <c r="A784" t="s">
        <v>4</v>
      </c>
      <c r="B784" s="1">
        <v>45078</v>
      </c>
      <c r="C784" t="s">
        <v>7</v>
      </c>
      <c r="D784">
        <v>9</v>
      </c>
    </row>
    <row r="785" spans="1:4" x14ac:dyDescent="0.2">
      <c r="A785" t="s">
        <v>4</v>
      </c>
      <c r="B785" s="1">
        <v>45078</v>
      </c>
      <c r="C785" t="s">
        <v>8</v>
      </c>
      <c r="D785">
        <v>11.43</v>
      </c>
    </row>
    <row r="786" spans="1:4" x14ac:dyDescent="0.2">
      <c r="A786" t="s">
        <v>4</v>
      </c>
      <c r="B786" s="1">
        <v>45078</v>
      </c>
      <c r="C786" t="s">
        <v>9</v>
      </c>
      <c r="D786">
        <v>2.3199999999999998</v>
      </c>
    </row>
    <row r="787" spans="1:4" x14ac:dyDescent="0.2">
      <c r="A787" t="s">
        <v>4</v>
      </c>
      <c r="B787" s="1">
        <v>45078</v>
      </c>
      <c r="C787" t="s">
        <v>10</v>
      </c>
      <c r="D787">
        <v>7.52</v>
      </c>
    </row>
    <row r="788" spans="1:4" x14ac:dyDescent="0.2">
      <c r="A788" t="s">
        <v>4</v>
      </c>
      <c r="B788" s="1">
        <v>45078</v>
      </c>
      <c r="C788" t="s">
        <v>11</v>
      </c>
      <c r="D788">
        <v>0</v>
      </c>
    </row>
    <row r="789" spans="1:4" x14ac:dyDescent="0.2">
      <c r="A789" t="s">
        <v>4</v>
      </c>
      <c r="B789" s="1">
        <v>45078</v>
      </c>
      <c r="C789" t="s">
        <v>12</v>
      </c>
      <c r="D789">
        <v>0.11</v>
      </c>
    </row>
    <row r="790" spans="1:4" x14ac:dyDescent="0.2">
      <c r="A790" t="s">
        <v>4</v>
      </c>
      <c r="B790" s="1">
        <v>45078</v>
      </c>
      <c r="C790" t="s">
        <v>13</v>
      </c>
      <c r="D790">
        <v>0.78</v>
      </c>
    </row>
    <row r="791" spans="1:4" x14ac:dyDescent="0.2">
      <c r="A791" t="s">
        <v>4</v>
      </c>
      <c r="B791" s="1">
        <v>45078</v>
      </c>
      <c r="C791" t="s">
        <v>14</v>
      </c>
      <c r="D791">
        <v>1.99</v>
      </c>
    </row>
    <row r="792" spans="1:4" x14ac:dyDescent="0.2">
      <c r="A792" t="s">
        <v>4</v>
      </c>
      <c r="B792" s="1">
        <v>45078</v>
      </c>
      <c r="C792" t="s">
        <v>15</v>
      </c>
      <c r="D792">
        <v>2.27</v>
      </c>
    </row>
    <row r="793" spans="1:4" x14ac:dyDescent="0.2">
      <c r="A793" t="s">
        <v>4</v>
      </c>
      <c r="B793" s="1">
        <v>45078</v>
      </c>
      <c r="C793" t="s">
        <v>16</v>
      </c>
      <c r="D793">
        <v>4.26</v>
      </c>
    </row>
    <row r="794" spans="1:4" x14ac:dyDescent="0.2">
      <c r="A794" t="s">
        <v>4</v>
      </c>
      <c r="B794" s="1">
        <v>45108</v>
      </c>
      <c r="C794" t="s">
        <v>5</v>
      </c>
      <c r="D794">
        <v>0.69</v>
      </c>
    </row>
    <row r="795" spans="1:4" x14ac:dyDescent="0.2">
      <c r="A795" t="s">
        <v>4</v>
      </c>
      <c r="B795" s="1">
        <v>45108</v>
      </c>
      <c r="C795" t="s">
        <v>6</v>
      </c>
      <c r="D795">
        <v>13.31</v>
      </c>
    </row>
    <row r="796" spans="1:4" x14ac:dyDescent="0.2">
      <c r="A796" t="s">
        <v>4</v>
      </c>
      <c r="B796" s="1">
        <v>45108</v>
      </c>
      <c r="C796" t="s">
        <v>7</v>
      </c>
      <c r="D796">
        <v>11.13</v>
      </c>
    </row>
    <row r="797" spans="1:4" x14ac:dyDescent="0.2">
      <c r="A797" t="s">
        <v>4</v>
      </c>
      <c r="B797" s="1">
        <v>45108</v>
      </c>
      <c r="C797" t="s">
        <v>8</v>
      </c>
      <c r="D797">
        <v>17.79</v>
      </c>
    </row>
    <row r="798" spans="1:4" x14ac:dyDescent="0.2">
      <c r="A798" t="s">
        <v>4</v>
      </c>
      <c r="B798" s="1">
        <v>45108</v>
      </c>
      <c r="C798" t="s">
        <v>9</v>
      </c>
      <c r="D798">
        <v>6.58</v>
      </c>
    </row>
    <row r="799" spans="1:4" x14ac:dyDescent="0.2">
      <c r="A799" t="s">
        <v>4</v>
      </c>
      <c r="B799" s="1">
        <v>45108</v>
      </c>
      <c r="C799" t="s">
        <v>10</v>
      </c>
      <c r="D799">
        <v>6.5</v>
      </c>
    </row>
    <row r="800" spans="1:4" x14ac:dyDescent="0.2">
      <c r="A800" t="s">
        <v>4</v>
      </c>
      <c r="B800" s="1">
        <v>45108</v>
      </c>
      <c r="C800" t="s">
        <v>11</v>
      </c>
      <c r="D800">
        <v>0</v>
      </c>
    </row>
    <row r="801" spans="1:4" x14ac:dyDescent="0.2">
      <c r="A801" t="s">
        <v>4</v>
      </c>
      <c r="B801" s="1">
        <v>45108</v>
      </c>
      <c r="C801" t="s">
        <v>12</v>
      </c>
      <c r="D801">
        <v>0.08</v>
      </c>
    </row>
    <row r="802" spans="1:4" x14ac:dyDescent="0.2">
      <c r="A802" t="s">
        <v>4</v>
      </c>
      <c r="B802" s="1">
        <v>45108</v>
      </c>
      <c r="C802" t="s">
        <v>13</v>
      </c>
      <c r="D802">
        <v>0.73</v>
      </c>
    </row>
    <row r="803" spans="1:4" x14ac:dyDescent="0.2">
      <c r="A803" t="s">
        <v>4</v>
      </c>
      <c r="B803" s="1">
        <v>45108</v>
      </c>
      <c r="C803" t="s">
        <v>14</v>
      </c>
      <c r="D803">
        <v>2.3199999999999998</v>
      </c>
    </row>
    <row r="804" spans="1:4" x14ac:dyDescent="0.2">
      <c r="A804" t="s">
        <v>4</v>
      </c>
      <c r="B804" s="1">
        <v>45108</v>
      </c>
      <c r="C804" t="s">
        <v>15</v>
      </c>
      <c r="D804">
        <v>3.07</v>
      </c>
    </row>
    <row r="805" spans="1:4" x14ac:dyDescent="0.2">
      <c r="A805" t="s">
        <v>4</v>
      </c>
      <c r="B805" s="1">
        <v>45108</v>
      </c>
      <c r="C805" t="s">
        <v>16</v>
      </c>
      <c r="D805">
        <v>5.39</v>
      </c>
    </row>
    <row r="806" spans="1:4" x14ac:dyDescent="0.2">
      <c r="A806" t="s">
        <v>4</v>
      </c>
      <c r="B806" s="1">
        <v>45139</v>
      </c>
      <c r="C806" t="s">
        <v>5</v>
      </c>
      <c r="D806">
        <v>0.7</v>
      </c>
    </row>
    <row r="807" spans="1:4" x14ac:dyDescent="0.2">
      <c r="A807" t="s">
        <v>4</v>
      </c>
      <c r="B807" s="1">
        <v>45139</v>
      </c>
      <c r="C807" t="s">
        <v>6</v>
      </c>
      <c r="D807">
        <v>12.18</v>
      </c>
    </row>
    <row r="808" spans="1:4" x14ac:dyDescent="0.2">
      <c r="A808" t="s">
        <v>4</v>
      </c>
      <c r="B808" s="1">
        <v>45139</v>
      </c>
      <c r="C808" t="s">
        <v>7</v>
      </c>
      <c r="D808">
        <v>11.1</v>
      </c>
    </row>
    <row r="809" spans="1:4" x14ac:dyDescent="0.2">
      <c r="A809" t="s">
        <v>4</v>
      </c>
      <c r="B809" s="1">
        <v>45139</v>
      </c>
      <c r="C809" t="s">
        <v>8</v>
      </c>
      <c r="D809">
        <v>20.54</v>
      </c>
    </row>
    <row r="810" spans="1:4" x14ac:dyDescent="0.2">
      <c r="A810" t="s">
        <v>4</v>
      </c>
      <c r="B810" s="1">
        <v>45139</v>
      </c>
      <c r="C810" t="s">
        <v>9</v>
      </c>
      <c r="D810">
        <v>9.3699999999999992</v>
      </c>
    </row>
    <row r="811" spans="1:4" x14ac:dyDescent="0.2">
      <c r="A811" t="s">
        <v>4</v>
      </c>
      <c r="B811" s="1">
        <v>45139</v>
      </c>
      <c r="C811" t="s">
        <v>10</v>
      </c>
      <c r="D811">
        <v>5.43</v>
      </c>
    </row>
    <row r="812" spans="1:4" x14ac:dyDescent="0.2">
      <c r="A812" t="s">
        <v>4</v>
      </c>
      <c r="B812" s="1">
        <v>45139</v>
      </c>
      <c r="C812" t="s">
        <v>11</v>
      </c>
      <c r="D812">
        <v>0</v>
      </c>
    </row>
    <row r="813" spans="1:4" x14ac:dyDescent="0.2">
      <c r="A813" t="s">
        <v>4</v>
      </c>
      <c r="B813" s="1">
        <v>45139</v>
      </c>
      <c r="C813" t="s">
        <v>12</v>
      </c>
      <c r="D813">
        <v>7.0000000000000007E-2</v>
      </c>
    </row>
    <row r="814" spans="1:4" x14ac:dyDescent="0.2">
      <c r="A814" t="s">
        <v>4</v>
      </c>
      <c r="B814" s="1">
        <v>45139</v>
      </c>
      <c r="C814" t="s">
        <v>13</v>
      </c>
      <c r="D814">
        <v>0.72</v>
      </c>
    </row>
    <row r="815" spans="1:4" x14ac:dyDescent="0.2">
      <c r="A815" t="s">
        <v>4</v>
      </c>
      <c r="B815" s="1">
        <v>45139</v>
      </c>
      <c r="C815" t="s">
        <v>14</v>
      </c>
      <c r="D815">
        <v>2.13</v>
      </c>
    </row>
    <row r="816" spans="1:4" x14ac:dyDescent="0.2">
      <c r="A816" t="s">
        <v>4</v>
      </c>
      <c r="B816" s="1">
        <v>45139</v>
      </c>
      <c r="C816" t="s">
        <v>15</v>
      </c>
      <c r="D816">
        <v>3.2</v>
      </c>
    </row>
    <row r="817" spans="1:4" x14ac:dyDescent="0.2">
      <c r="A817" t="s">
        <v>4</v>
      </c>
      <c r="B817" s="1">
        <v>45139</v>
      </c>
      <c r="C817" t="s">
        <v>16</v>
      </c>
      <c r="D817">
        <v>5.33</v>
      </c>
    </row>
    <row r="818" spans="1:4" x14ac:dyDescent="0.2">
      <c r="A818" t="s">
        <v>4</v>
      </c>
      <c r="B818" s="1">
        <v>45170</v>
      </c>
      <c r="C818" t="s">
        <v>5</v>
      </c>
      <c r="D818">
        <v>0.68</v>
      </c>
    </row>
    <row r="819" spans="1:4" x14ac:dyDescent="0.2">
      <c r="A819" t="s">
        <v>4</v>
      </c>
      <c r="B819" s="1">
        <v>45170</v>
      </c>
      <c r="C819" t="s">
        <v>6</v>
      </c>
      <c r="D819">
        <v>10.59</v>
      </c>
    </row>
    <row r="820" spans="1:4" x14ac:dyDescent="0.2">
      <c r="A820" t="s">
        <v>4</v>
      </c>
      <c r="B820" s="1">
        <v>45170</v>
      </c>
      <c r="C820" t="s">
        <v>7</v>
      </c>
      <c r="D820">
        <v>10.58</v>
      </c>
    </row>
    <row r="821" spans="1:4" x14ac:dyDescent="0.2">
      <c r="A821" t="s">
        <v>4</v>
      </c>
      <c r="B821" s="1">
        <v>45170</v>
      </c>
      <c r="C821" t="s">
        <v>8</v>
      </c>
      <c r="D821">
        <v>17.32</v>
      </c>
    </row>
    <row r="822" spans="1:4" x14ac:dyDescent="0.2">
      <c r="A822" t="s">
        <v>4</v>
      </c>
      <c r="B822" s="1">
        <v>45170</v>
      </c>
      <c r="C822" t="s">
        <v>9</v>
      </c>
      <c r="D822">
        <v>6.67</v>
      </c>
    </row>
    <row r="823" spans="1:4" x14ac:dyDescent="0.2">
      <c r="A823" t="s">
        <v>4</v>
      </c>
      <c r="B823" s="1">
        <v>45170</v>
      </c>
      <c r="C823" t="s">
        <v>10</v>
      </c>
      <c r="D823">
        <v>3.89</v>
      </c>
    </row>
    <row r="824" spans="1:4" x14ac:dyDescent="0.2">
      <c r="A824" t="s">
        <v>4</v>
      </c>
      <c r="B824" s="1">
        <v>45170</v>
      </c>
      <c r="C824" t="s">
        <v>11</v>
      </c>
      <c r="D824">
        <v>0</v>
      </c>
    </row>
    <row r="825" spans="1:4" x14ac:dyDescent="0.2">
      <c r="A825" t="s">
        <v>4</v>
      </c>
      <c r="B825" s="1">
        <v>45170</v>
      </c>
      <c r="C825" t="s">
        <v>12</v>
      </c>
      <c r="D825">
        <v>7.0000000000000007E-2</v>
      </c>
    </row>
    <row r="826" spans="1:4" x14ac:dyDescent="0.2">
      <c r="A826" t="s">
        <v>4</v>
      </c>
      <c r="B826" s="1">
        <v>45170</v>
      </c>
      <c r="C826" t="s">
        <v>13</v>
      </c>
      <c r="D826">
        <v>0.77</v>
      </c>
    </row>
    <row r="827" spans="1:4" x14ac:dyDescent="0.2">
      <c r="A827" t="s">
        <v>4</v>
      </c>
      <c r="B827" s="1">
        <v>45170</v>
      </c>
      <c r="C827" t="s">
        <v>14</v>
      </c>
      <c r="D827">
        <v>1.89</v>
      </c>
    </row>
    <row r="828" spans="1:4" x14ac:dyDescent="0.2">
      <c r="A828" t="s">
        <v>4</v>
      </c>
      <c r="B828" s="1">
        <v>45170</v>
      </c>
      <c r="C828" t="s">
        <v>15</v>
      </c>
      <c r="D828">
        <v>3.36</v>
      </c>
    </row>
    <row r="829" spans="1:4" x14ac:dyDescent="0.2">
      <c r="A829" t="s">
        <v>4</v>
      </c>
      <c r="B829" s="1">
        <v>45170</v>
      </c>
      <c r="C829" t="s">
        <v>16</v>
      </c>
      <c r="D829">
        <v>5.25</v>
      </c>
    </row>
    <row r="830" spans="1:4" x14ac:dyDescent="0.2">
      <c r="A830" t="s">
        <v>4</v>
      </c>
      <c r="B830" s="1">
        <v>45200</v>
      </c>
      <c r="C830" t="s">
        <v>5</v>
      </c>
      <c r="D830">
        <v>0.68</v>
      </c>
    </row>
    <row r="831" spans="1:4" x14ac:dyDescent="0.2">
      <c r="A831" t="s">
        <v>4</v>
      </c>
      <c r="B831" s="1">
        <v>45200</v>
      </c>
      <c r="C831" t="s">
        <v>6</v>
      </c>
      <c r="D831">
        <v>9.23</v>
      </c>
    </row>
    <row r="832" spans="1:4" x14ac:dyDescent="0.2">
      <c r="A832" t="s">
        <v>4</v>
      </c>
      <c r="B832" s="1">
        <v>45200</v>
      </c>
      <c r="C832" t="s">
        <v>7</v>
      </c>
      <c r="D832">
        <v>10.63</v>
      </c>
    </row>
    <row r="833" spans="1:4" x14ac:dyDescent="0.2">
      <c r="A833" t="s">
        <v>4</v>
      </c>
      <c r="B833" s="1">
        <v>45200</v>
      </c>
      <c r="C833" t="s">
        <v>8</v>
      </c>
      <c r="D833">
        <v>16.059999999999999</v>
      </c>
    </row>
    <row r="834" spans="1:4" x14ac:dyDescent="0.2">
      <c r="A834" t="s">
        <v>4</v>
      </c>
      <c r="B834" s="1">
        <v>45200</v>
      </c>
      <c r="C834" t="s">
        <v>9</v>
      </c>
      <c r="D834">
        <v>5.37</v>
      </c>
    </row>
    <row r="835" spans="1:4" x14ac:dyDescent="0.2">
      <c r="A835" t="s">
        <v>4</v>
      </c>
      <c r="B835" s="1">
        <v>45200</v>
      </c>
      <c r="C835" t="s">
        <v>10</v>
      </c>
      <c r="D835">
        <v>3.85</v>
      </c>
    </row>
    <row r="836" spans="1:4" x14ac:dyDescent="0.2">
      <c r="A836" t="s">
        <v>4</v>
      </c>
      <c r="B836" s="1">
        <v>45200</v>
      </c>
      <c r="C836" t="s">
        <v>11</v>
      </c>
      <c r="D836">
        <v>0</v>
      </c>
    </row>
    <row r="837" spans="1:4" x14ac:dyDescent="0.2">
      <c r="A837" t="s">
        <v>4</v>
      </c>
      <c r="B837" s="1">
        <v>45200</v>
      </c>
      <c r="C837" t="s">
        <v>12</v>
      </c>
      <c r="D837">
        <v>0.06</v>
      </c>
    </row>
    <row r="838" spans="1:4" x14ac:dyDescent="0.2">
      <c r="A838" t="s">
        <v>4</v>
      </c>
      <c r="B838" s="1">
        <v>45200</v>
      </c>
      <c r="C838" t="s">
        <v>13</v>
      </c>
      <c r="D838">
        <v>0.86</v>
      </c>
    </row>
    <row r="839" spans="1:4" x14ac:dyDescent="0.2">
      <c r="A839" t="s">
        <v>4</v>
      </c>
      <c r="B839" s="1">
        <v>45200</v>
      </c>
      <c r="C839" t="s">
        <v>14</v>
      </c>
      <c r="D839">
        <v>1.57</v>
      </c>
    </row>
    <row r="840" spans="1:4" x14ac:dyDescent="0.2">
      <c r="A840" t="s">
        <v>4</v>
      </c>
      <c r="B840" s="1">
        <v>45200</v>
      </c>
      <c r="C840" t="s">
        <v>15</v>
      </c>
      <c r="D840">
        <v>2.27</v>
      </c>
    </row>
    <row r="841" spans="1:4" x14ac:dyDescent="0.2">
      <c r="A841" t="s">
        <v>4</v>
      </c>
      <c r="B841" s="1">
        <v>45200</v>
      </c>
      <c r="C841" t="s">
        <v>16</v>
      </c>
      <c r="D841">
        <v>3.84</v>
      </c>
    </row>
    <row r="842" spans="1:4" x14ac:dyDescent="0.2">
      <c r="A842" t="s">
        <v>4</v>
      </c>
      <c r="B842" s="1">
        <v>45231</v>
      </c>
      <c r="C842" t="s">
        <v>5</v>
      </c>
      <c r="D842">
        <v>0.7</v>
      </c>
    </row>
    <row r="843" spans="1:4" x14ac:dyDescent="0.2">
      <c r="A843" t="s">
        <v>4</v>
      </c>
      <c r="B843" s="1">
        <v>45231</v>
      </c>
      <c r="C843" t="s">
        <v>6</v>
      </c>
      <c r="D843">
        <v>10.16</v>
      </c>
    </row>
    <row r="844" spans="1:4" x14ac:dyDescent="0.2">
      <c r="A844" t="s">
        <v>4</v>
      </c>
      <c r="B844" s="1">
        <v>45231</v>
      </c>
      <c r="C844" t="s">
        <v>7</v>
      </c>
      <c r="D844">
        <v>10.64</v>
      </c>
    </row>
    <row r="845" spans="1:4" x14ac:dyDescent="0.2">
      <c r="A845" t="s">
        <v>4</v>
      </c>
      <c r="B845" s="1">
        <v>45231</v>
      </c>
      <c r="C845" t="s">
        <v>8</v>
      </c>
      <c r="D845">
        <v>15.48</v>
      </c>
    </row>
    <row r="846" spans="1:4" x14ac:dyDescent="0.2">
      <c r="A846" t="s">
        <v>4</v>
      </c>
      <c r="B846" s="1">
        <v>45231</v>
      </c>
      <c r="C846" t="s">
        <v>9</v>
      </c>
      <c r="D846">
        <v>4.7699999999999996</v>
      </c>
    </row>
    <row r="847" spans="1:4" x14ac:dyDescent="0.2">
      <c r="A847" t="s">
        <v>4</v>
      </c>
      <c r="B847" s="1">
        <v>45231</v>
      </c>
      <c r="C847" t="s">
        <v>10</v>
      </c>
      <c r="D847">
        <v>4.2</v>
      </c>
    </row>
    <row r="848" spans="1:4" x14ac:dyDescent="0.2">
      <c r="A848" t="s">
        <v>4</v>
      </c>
      <c r="B848" s="1">
        <v>45231</v>
      </c>
      <c r="C848" t="s">
        <v>11</v>
      </c>
      <c r="D848">
        <v>0</v>
      </c>
    </row>
    <row r="849" spans="1:4" x14ac:dyDescent="0.2">
      <c r="A849" t="s">
        <v>4</v>
      </c>
      <c r="B849" s="1">
        <v>45231</v>
      </c>
      <c r="C849" t="s">
        <v>12</v>
      </c>
      <c r="D849">
        <v>7.0000000000000007E-2</v>
      </c>
    </row>
    <row r="850" spans="1:4" x14ac:dyDescent="0.2">
      <c r="A850" t="s">
        <v>4</v>
      </c>
      <c r="B850" s="1">
        <v>45231</v>
      </c>
      <c r="C850" t="s">
        <v>13</v>
      </c>
      <c r="D850">
        <v>0.9</v>
      </c>
    </row>
    <row r="851" spans="1:4" x14ac:dyDescent="0.2">
      <c r="A851" t="s">
        <v>4</v>
      </c>
      <c r="B851" s="1">
        <v>45231</v>
      </c>
      <c r="C851" t="s">
        <v>14</v>
      </c>
      <c r="D851">
        <v>1.01</v>
      </c>
    </row>
    <row r="852" spans="1:4" x14ac:dyDescent="0.2">
      <c r="A852" t="s">
        <v>4</v>
      </c>
      <c r="B852" s="1">
        <v>45231</v>
      </c>
      <c r="C852" t="s">
        <v>15</v>
      </c>
      <c r="D852">
        <v>3.35</v>
      </c>
    </row>
    <row r="853" spans="1:4" x14ac:dyDescent="0.2">
      <c r="A853" t="s">
        <v>4</v>
      </c>
      <c r="B853" s="1">
        <v>45231</v>
      </c>
      <c r="C853" t="s">
        <v>16</v>
      </c>
      <c r="D853">
        <v>4.3600000000000003</v>
      </c>
    </row>
    <row r="854" spans="1:4" x14ac:dyDescent="0.2">
      <c r="A854" t="s">
        <v>4</v>
      </c>
      <c r="B854" s="1">
        <v>45261</v>
      </c>
      <c r="C854" t="s">
        <v>5</v>
      </c>
      <c r="D854">
        <v>0.74</v>
      </c>
    </row>
    <row r="855" spans="1:4" x14ac:dyDescent="0.2">
      <c r="A855" t="s">
        <v>4</v>
      </c>
      <c r="B855" s="1">
        <v>45261</v>
      </c>
      <c r="C855" t="s">
        <v>6</v>
      </c>
      <c r="D855">
        <v>12.45</v>
      </c>
    </row>
    <row r="856" spans="1:4" x14ac:dyDescent="0.2">
      <c r="A856" t="s">
        <v>4</v>
      </c>
      <c r="B856" s="1">
        <v>45261</v>
      </c>
      <c r="C856" t="s">
        <v>7</v>
      </c>
      <c r="D856">
        <v>10.220000000000001</v>
      </c>
    </row>
    <row r="857" spans="1:4" x14ac:dyDescent="0.2">
      <c r="A857" t="s">
        <v>4</v>
      </c>
      <c r="B857" s="1">
        <v>45261</v>
      </c>
      <c r="C857" t="s">
        <v>8</v>
      </c>
      <c r="D857">
        <v>14.62</v>
      </c>
    </row>
    <row r="858" spans="1:4" x14ac:dyDescent="0.2">
      <c r="A858" t="s">
        <v>4</v>
      </c>
      <c r="B858" s="1">
        <v>45261</v>
      </c>
      <c r="C858" t="s">
        <v>9</v>
      </c>
      <c r="D858">
        <v>4.3</v>
      </c>
    </row>
    <row r="859" spans="1:4" x14ac:dyDescent="0.2">
      <c r="A859" t="s">
        <v>4</v>
      </c>
      <c r="B859" s="1">
        <v>45261</v>
      </c>
      <c r="C859" t="s">
        <v>10</v>
      </c>
      <c r="D859">
        <v>6.79</v>
      </c>
    </row>
    <row r="860" spans="1:4" x14ac:dyDescent="0.2">
      <c r="A860" t="s">
        <v>4</v>
      </c>
      <c r="B860" s="1">
        <v>45261</v>
      </c>
      <c r="C860" t="s">
        <v>11</v>
      </c>
      <c r="D860">
        <v>0</v>
      </c>
    </row>
    <row r="861" spans="1:4" x14ac:dyDescent="0.2">
      <c r="A861" t="s">
        <v>4</v>
      </c>
      <c r="B861" s="1">
        <v>45261</v>
      </c>
      <c r="C861" t="s">
        <v>12</v>
      </c>
      <c r="D861">
        <v>0.1</v>
      </c>
    </row>
    <row r="862" spans="1:4" x14ac:dyDescent="0.2">
      <c r="A862" t="s">
        <v>4</v>
      </c>
      <c r="B862" s="1">
        <v>45261</v>
      </c>
      <c r="C862" t="s">
        <v>13</v>
      </c>
      <c r="D862">
        <v>0.94</v>
      </c>
    </row>
    <row r="863" spans="1:4" x14ac:dyDescent="0.2">
      <c r="A863" t="s">
        <v>4</v>
      </c>
      <c r="B863" s="1">
        <v>45261</v>
      </c>
      <c r="C863" t="s">
        <v>14</v>
      </c>
      <c r="D863">
        <v>0.93</v>
      </c>
    </row>
    <row r="864" spans="1:4" x14ac:dyDescent="0.2">
      <c r="A864" t="s">
        <v>4</v>
      </c>
      <c r="B864" s="1">
        <v>45261</v>
      </c>
      <c r="C864" t="s">
        <v>15</v>
      </c>
      <c r="D864">
        <v>3.05</v>
      </c>
    </row>
    <row r="865" spans="1:4" x14ac:dyDescent="0.2">
      <c r="A865" t="s">
        <v>4</v>
      </c>
      <c r="B865" s="1">
        <v>45261</v>
      </c>
      <c r="C865" t="s">
        <v>16</v>
      </c>
      <c r="D865">
        <v>3.98</v>
      </c>
    </row>
    <row r="866" spans="1:4" x14ac:dyDescent="0.2">
      <c r="A866" t="s">
        <v>4</v>
      </c>
      <c r="B866" s="1">
        <v>45292</v>
      </c>
      <c r="C866" t="s">
        <v>5</v>
      </c>
      <c r="D866">
        <v>0.73</v>
      </c>
    </row>
    <row r="867" spans="1:4" x14ac:dyDescent="0.2">
      <c r="A867" t="s">
        <v>4</v>
      </c>
      <c r="B867" s="1">
        <v>45292</v>
      </c>
      <c r="C867" t="s">
        <v>6</v>
      </c>
      <c r="D867">
        <v>14.7</v>
      </c>
    </row>
    <row r="868" spans="1:4" x14ac:dyDescent="0.2">
      <c r="A868" t="s">
        <v>4</v>
      </c>
      <c r="B868" s="1">
        <v>45292</v>
      </c>
      <c r="C868" t="s">
        <v>7</v>
      </c>
      <c r="D868">
        <v>9.42</v>
      </c>
    </row>
    <row r="869" spans="1:4" x14ac:dyDescent="0.2">
      <c r="A869" t="s">
        <v>4</v>
      </c>
      <c r="B869" s="1">
        <v>45292</v>
      </c>
      <c r="C869" t="s">
        <v>8</v>
      </c>
      <c r="D869">
        <v>13.07</v>
      </c>
    </row>
    <row r="870" spans="1:4" x14ac:dyDescent="0.2">
      <c r="A870" t="s">
        <v>4</v>
      </c>
      <c r="B870" s="1">
        <v>45292</v>
      </c>
      <c r="C870" t="s">
        <v>9</v>
      </c>
      <c r="D870">
        <v>3.55</v>
      </c>
    </row>
    <row r="871" spans="1:4" x14ac:dyDescent="0.2">
      <c r="A871" t="s">
        <v>4</v>
      </c>
      <c r="B871" s="1">
        <v>45292</v>
      </c>
      <c r="C871" t="s">
        <v>10</v>
      </c>
      <c r="D871">
        <v>8.2899999999999991</v>
      </c>
    </row>
    <row r="872" spans="1:4" x14ac:dyDescent="0.2">
      <c r="A872" t="s">
        <v>4</v>
      </c>
      <c r="B872" s="1">
        <v>45292</v>
      </c>
      <c r="C872" t="s">
        <v>11</v>
      </c>
      <c r="D872">
        <v>0</v>
      </c>
    </row>
    <row r="873" spans="1:4" x14ac:dyDescent="0.2">
      <c r="A873" t="s">
        <v>4</v>
      </c>
      <c r="B873" s="1">
        <v>45292</v>
      </c>
      <c r="C873" t="s">
        <v>12</v>
      </c>
      <c r="D873">
        <v>0.1</v>
      </c>
    </row>
    <row r="874" spans="1:4" x14ac:dyDescent="0.2">
      <c r="A874" t="s">
        <v>4</v>
      </c>
      <c r="B874" s="1">
        <v>45292</v>
      </c>
      <c r="C874" t="s">
        <v>13</v>
      </c>
      <c r="D874">
        <v>0.92</v>
      </c>
    </row>
    <row r="875" spans="1:4" x14ac:dyDescent="0.2">
      <c r="A875" t="s">
        <v>4</v>
      </c>
      <c r="B875" s="1">
        <v>45292</v>
      </c>
      <c r="C875" t="s">
        <v>14</v>
      </c>
      <c r="D875">
        <v>0.82</v>
      </c>
    </row>
    <row r="876" spans="1:4" x14ac:dyDescent="0.2">
      <c r="A876" t="s">
        <v>4</v>
      </c>
      <c r="B876" s="1">
        <v>45292</v>
      </c>
      <c r="C876" t="s">
        <v>15</v>
      </c>
      <c r="D876">
        <v>3.94</v>
      </c>
    </row>
    <row r="877" spans="1:4" x14ac:dyDescent="0.2">
      <c r="A877" t="s">
        <v>4</v>
      </c>
      <c r="B877" s="1">
        <v>45292</v>
      </c>
      <c r="C877" t="s">
        <v>16</v>
      </c>
      <c r="D877">
        <v>4.76</v>
      </c>
    </row>
    <row r="878" spans="1:4" x14ac:dyDescent="0.2">
      <c r="A878" t="s">
        <v>4</v>
      </c>
      <c r="B878" s="1">
        <v>45323</v>
      </c>
      <c r="C878" t="s">
        <v>5</v>
      </c>
      <c r="D878">
        <v>0.71</v>
      </c>
    </row>
    <row r="879" spans="1:4" x14ac:dyDescent="0.2">
      <c r="A879" t="s">
        <v>4</v>
      </c>
      <c r="B879" s="1">
        <v>45323</v>
      </c>
      <c r="C879" t="s">
        <v>6</v>
      </c>
      <c r="D879">
        <v>13.25</v>
      </c>
    </row>
    <row r="880" spans="1:4" x14ac:dyDescent="0.2">
      <c r="A880" t="s">
        <v>4</v>
      </c>
      <c r="B880" s="1">
        <v>45323</v>
      </c>
      <c r="C880" t="s">
        <v>7</v>
      </c>
      <c r="D880">
        <v>10.06</v>
      </c>
    </row>
    <row r="881" spans="1:4" x14ac:dyDescent="0.2">
      <c r="A881" t="s">
        <v>4</v>
      </c>
      <c r="B881" s="1">
        <v>45323</v>
      </c>
      <c r="C881" t="s">
        <v>8</v>
      </c>
      <c r="D881">
        <v>13.22</v>
      </c>
    </row>
    <row r="882" spans="1:4" x14ac:dyDescent="0.2">
      <c r="A882" t="s">
        <v>4</v>
      </c>
      <c r="B882" s="1">
        <v>45323</v>
      </c>
      <c r="C882" t="s">
        <v>9</v>
      </c>
      <c r="D882">
        <v>3.06</v>
      </c>
    </row>
    <row r="883" spans="1:4" x14ac:dyDescent="0.2">
      <c r="A883" t="s">
        <v>4</v>
      </c>
      <c r="B883" s="1">
        <v>45323</v>
      </c>
      <c r="C883" t="s">
        <v>10</v>
      </c>
      <c r="D883">
        <v>7.47</v>
      </c>
    </row>
    <row r="884" spans="1:4" x14ac:dyDescent="0.2">
      <c r="A884" t="s">
        <v>4</v>
      </c>
      <c r="B884" s="1">
        <v>45323</v>
      </c>
      <c r="C884" t="s">
        <v>11</v>
      </c>
      <c r="D884">
        <v>0</v>
      </c>
    </row>
    <row r="885" spans="1:4" x14ac:dyDescent="0.2">
      <c r="A885" t="s">
        <v>4</v>
      </c>
      <c r="B885" s="1">
        <v>45323</v>
      </c>
      <c r="C885" t="s">
        <v>12</v>
      </c>
      <c r="D885">
        <v>0.1</v>
      </c>
    </row>
    <row r="886" spans="1:4" x14ac:dyDescent="0.2">
      <c r="A886" t="s">
        <v>4</v>
      </c>
      <c r="B886" s="1">
        <v>45323</v>
      </c>
      <c r="C886" t="s">
        <v>13</v>
      </c>
      <c r="D886">
        <v>0.88</v>
      </c>
    </row>
    <row r="887" spans="1:4" x14ac:dyDescent="0.2">
      <c r="A887" t="s">
        <v>4</v>
      </c>
      <c r="B887" s="1">
        <v>45323</v>
      </c>
      <c r="C887" t="s">
        <v>14</v>
      </c>
      <c r="D887">
        <v>1.41</v>
      </c>
    </row>
    <row r="888" spans="1:4" x14ac:dyDescent="0.2">
      <c r="A888" t="s">
        <v>4</v>
      </c>
      <c r="B888" s="1">
        <v>45323</v>
      </c>
      <c r="C888" t="s">
        <v>15</v>
      </c>
      <c r="D888">
        <v>2.78</v>
      </c>
    </row>
    <row r="889" spans="1:4" x14ac:dyDescent="0.2">
      <c r="A889" t="s">
        <v>4</v>
      </c>
      <c r="B889" s="1">
        <v>45323</v>
      </c>
      <c r="C889" t="s">
        <v>16</v>
      </c>
      <c r="D889">
        <v>4.1900000000000004</v>
      </c>
    </row>
    <row r="890" spans="1:4" x14ac:dyDescent="0.2">
      <c r="A890" t="s">
        <v>4</v>
      </c>
      <c r="B890" s="1">
        <v>45352</v>
      </c>
      <c r="C890" t="s">
        <v>5</v>
      </c>
      <c r="D890">
        <v>0.74</v>
      </c>
    </row>
    <row r="891" spans="1:4" x14ac:dyDescent="0.2">
      <c r="A891" t="s">
        <v>4</v>
      </c>
      <c r="B891" s="1">
        <v>45352</v>
      </c>
      <c r="C891" t="s">
        <v>6</v>
      </c>
      <c r="D891">
        <v>12.47</v>
      </c>
    </row>
    <row r="892" spans="1:4" x14ac:dyDescent="0.2">
      <c r="A892" t="s">
        <v>4</v>
      </c>
      <c r="B892" s="1">
        <v>45352</v>
      </c>
      <c r="C892" t="s">
        <v>7</v>
      </c>
      <c r="D892">
        <v>10.06</v>
      </c>
    </row>
    <row r="893" spans="1:4" x14ac:dyDescent="0.2">
      <c r="A893" t="s">
        <v>4</v>
      </c>
      <c r="B893" s="1">
        <v>45352</v>
      </c>
      <c r="C893" t="s">
        <v>8</v>
      </c>
      <c r="D893">
        <v>14.92</v>
      </c>
    </row>
    <row r="894" spans="1:4" x14ac:dyDescent="0.2">
      <c r="A894" t="s">
        <v>4</v>
      </c>
      <c r="B894" s="1">
        <v>45352</v>
      </c>
      <c r="C894" t="s">
        <v>9</v>
      </c>
      <c r="D894">
        <v>4.76</v>
      </c>
    </row>
    <row r="895" spans="1:4" x14ac:dyDescent="0.2">
      <c r="A895" t="s">
        <v>4</v>
      </c>
      <c r="B895" s="1">
        <v>45352</v>
      </c>
      <c r="C895" t="s">
        <v>10</v>
      </c>
      <c r="D895">
        <v>6.8</v>
      </c>
    </row>
    <row r="896" spans="1:4" x14ac:dyDescent="0.2">
      <c r="A896" t="s">
        <v>4</v>
      </c>
      <c r="B896" s="1">
        <v>45352</v>
      </c>
      <c r="C896" t="s">
        <v>11</v>
      </c>
      <c r="D896">
        <v>0</v>
      </c>
    </row>
    <row r="897" spans="1:4" x14ac:dyDescent="0.2">
      <c r="A897" t="s">
        <v>4</v>
      </c>
      <c r="B897" s="1">
        <v>45352</v>
      </c>
      <c r="C897" t="s">
        <v>12</v>
      </c>
      <c r="D897">
        <v>0.1</v>
      </c>
    </row>
    <row r="898" spans="1:4" x14ac:dyDescent="0.2">
      <c r="A898" t="s">
        <v>4</v>
      </c>
      <c r="B898" s="1">
        <v>45352</v>
      </c>
      <c r="C898" t="s">
        <v>13</v>
      </c>
      <c r="D898">
        <v>0.92</v>
      </c>
    </row>
    <row r="899" spans="1:4" x14ac:dyDescent="0.2">
      <c r="A899" t="s">
        <v>4</v>
      </c>
      <c r="B899" s="1">
        <v>45352</v>
      </c>
      <c r="C899" t="s">
        <v>14</v>
      </c>
      <c r="D899">
        <v>1.89</v>
      </c>
    </row>
    <row r="900" spans="1:4" x14ac:dyDescent="0.2">
      <c r="A900" t="s">
        <v>4</v>
      </c>
      <c r="B900" s="1">
        <v>45352</v>
      </c>
      <c r="C900" t="s">
        <v>15</v>
      </c>
      <c r="D900">
        <v>2.12</v>
      </c>
    </row>
    <row r="901" spans="1:4" x14ac:dyDescent="0.2">
      <c r="A901" t="s">
        <v>4</v>
      </c>
      <c r="B901" s="1">
        <v>45352</v>
      </c>
      <c r="C901" t="s">
        <v>16</v>
      </c>
      <c r="D901">
        <v>4.01</v>
      </c>
    </row>
    <row r="902" spans="1:4" x14ac:dyDescent="0.2">
      <c r="A902" t="s">
        <v>4</v>
      </c>
      <c r="B902" s="1">
        <v>45383</v>
      </c>
      <c r="C902" t="s">
        <v>5</v>
      </c>
      <c r="D902">
        <v>0.71</v>
      </c>
    </row>
    <row r="903" spans="1:4" x14ac:dyDescent="0.2">
      <c r="A903" t="s">
        <v>4</v>
      </c>
      <c r="B903" s="1">
        <v>45383</v>
      </c>
      <c r="C903" t="s">
        <v>6</v>
      </c>
      <c r="D903">
        <v>15.24</v>
      </c>
    </row>
    <row r="904" spans="1:4" x14ac:dyDescent="0.2">
      <c r="A904" t="s">
        <v>4</v>
      </c>
      <c r="B904" s="1">
        <v>45383</v>
      </c>
      <c r="C904" t="s">
        <v>7</v>
      </c>
      <c r="D904">
        <v>6.37</v>
      </c>
    </row>
    <row r="905" spans="1:4" x14ac:dyDescent="0.2">
      <c r="A905" t="s">
        <v>4</v>
      </c>
      <c r="B905" s="1">
        <v>45383</v>
      </c>
      <c r="C905" t="s">
        <v>8</v>
      </c>
      <c r="D905">
        <v>8.69</v>
      </c>
    </row>
    <row r="906" spans="1:4" x14ac:dyDescent="0.2">
      <c r="A906" t="s">
        <v>4</v>
      </c>
      <c r="B906" s="1">
        <v>45383</v>
      </c>
      <c r="C906" t="s">
        <v>9</v>
      </c>
      <c r="D906">
        <v>2.2400000000000002</v>
      </c>
    </row>
    <row r="907" spans="1:4" x14ac:dyDescent="0.2">
      <c r="A907" t="s">
        <v>4</v>
      </c>
      <c r="B907" s="1">
        <v>45383</v>
      </c>
      <c r="C907" t="s">
        <v>10</v>
      </c>
      <c r="D907">
        <v>8.07</v>
      </c>
    </row>
    <row r="908" spans="1:4" x14ac:dyDescent="0.2">
      <c r="A908" t="s">
        <v>4</v>
      </c>
      <c r="B908" s="1">
        <v>45383</v>
      </c>
      <c r="C908" t="s">
        <v>11</v>
      </c>
      <c r="D908">
        <v>0</v>
      </c>
    </row>
    <row r="909" spans="1:4" x14ac:dyDescent="0.2">
      <c r="A909" t="s">
        <v>4</v>
      </c>
      <c r="B909" s="1">
        <v>45383</v>
      </c>
      <c r="C909" t="s">
        <v>12</v>
      </c>
      <c r="D909">
        <v>0.08</v>
      </c>
    </row>
    <row r="910" spans="1:4" x14ac:dyDescent="0.2">
      <c r="A910" t="s">
        <v>4</v>
      </c>
      <c r="B910" s="1">
        <v>45383</v>
      </c>
      <c r="C910" t="s">
        <v>13</v>
      </c>
      <c r="D910">
        <v>0.83</v>
      </c>
    </row>
    <row r="911" spans="1:4" x14ac:dyDescent="0.2">
      <c r="A911" t="s">
        <v>4</v>
      </c>
      <c r="B911" s="1">
        <v>45383</v>
      </c>
      <c r="C911" t="s">
        <v>14</v>
      </c>
      <c r="D911">
        <v>2.38</v>
      </c>
    </row>
    <row r="912" spans="1:4" x14ac:dyDescent="0.2">
      <c r="A912" t="s">
        <v>4</v>
      </c>
      <c r="B912" s="1">
        <v>45383</v>
      </c>
      <c r="C912" t="s">
        <v>15</v>
      </c>
      <c r="D912">
        <v>3.25</v>
      </c>
    </row>
    <row r="913" spans="1:4" x14ac:dyDescent="0.2">
      <c r="A913" t="s">
        <v>4</v>
      </c>
      <c r="B913" s="1">
        <v>45383</v>
      </c>
      <c r="C913" t="s">
        <v>16</v>
      </c>
      <c r="D913">
        <v>5.63</v>
      </c>
    </row>
    <row r="914" spans="1:4" x14ac:dyDescent="0.2">
      <c r="A914" t="s">
        <v>4</v>
      </c>
      <c r="B914" s="1">
        <v>45413</v>
      </c>
      <c r="C914" t="s">
        <v>5</v>
      </c>
      <c r="D914">
        <v>0.75</v>
      </c>
    </row>
    <row r="915" spans="1:4" x14ac:dyDescent="0.2">
      <c r="A915" t="s">
        <v>4</v>
      </c>
      <c r="B915" s="1">
        <v>45413</v>
      </c>
      <c r="C915" t="s">
        <v>6</v>
      </c>
      <c r="D915">
        <v>14.78</v>
      </c>
    </row>
    <row r="916" spans="1:4" x14ac:dyDescent="0.2">
      <c r="A916" t="s">
        <v>4</v>
      </c>
      <c r="B916" s="1">
        <v>45413</v>
      </c>
      <c r="C916" t="s">
        <v>7</v>
      </c>
      <c r="D916">
        <v>8.27</v>
      </c>
    </row>
    <row r="917" spans="1:4" x14ac:dyDescent="0.2">
      <c r="A917" t="s">
        <v>4</v>
      </c>
      <c r="B917" s="1">
        <v>45413</v>
      </c>
      <c r="C917" t="s">
        <v>8</v>
      </c>
      <c r="D917">
        <v>11.92</v>
      </c>
    </row>
    <row r="918" spans="1:4" x14ac:dyDescent="0.2">
      <c r="A918" t="s">
        <v>4</v>
      </c>
      <c r="B918" s="1">
        <v>45413</v>
      </c>
      <c r="C918" t="s">
        <v>9</v>
      </c>
      <c r="D918">
        <v>3.56</v>
      </c>
    </row>
    <row r="919" spans="1:4" x14ac:dyDescent="0.2">
      <c r="A919" t="s">
        <v>4</v>
      </c>
      <c r="B919" s="1">
        <v>45413</v>
      </c>
      <c r="C919" t="s">
        <v>10</v>
      </c>
      <c r="D919">
        <v>8.24</v>
      </c>
    </row>
    <row r="920" spans="1:4" x14ac:dyDescent="0.2">
      <c r="A920" t="s">
        <v>4</v>
      </c>
      <c r="B920" s="1">
        <v>45413</v>
      </c>
      <c r="C920" t="s">
        <v>11</v>
      </c>
      <c r="D920">
        <v>0</v>
      </c>
    </row>
    <row r="921" spans="1:4" x14ac:dyDescent="0.2">
      <c r="A921" t="s">
        <v>4</v>
      </c>
      <c r="B921" s="1">
        <v>45413</v>
      </c>
      <c r="C921" t="s">
        <v>12</v>
      </c>
      <c r="D921">
        <v>0.09</v>
      </c>
    </row>
    <row r="922" spans="1:4" x14ac:dyDescent="0.2">
      <c r="A922" t="s">
        <v>4</v>
      </c>
      <c r="B922" s="1">
        <v>45413</v>
      </c>
      <c r="C922" t="s">
        <v>13</v>
      </c>
      <c r="D922">
        <v>0.84</v>
      </c>
    </row>
    <row r="923" spans="1:4" x14ac:dyDescent="0.2">
      <c r="A923" t="s">
        <v>4</v>
      </c>
      <c r="B923" s="1">
        <v>45413</v>
      </c>
      <c r="C923" t="s">
        <v>14</v>
      </c>
      <c r="D923">
        <v>2.48</v>
      </c>
    </row>
    <row r="924" spans="1:4" x14ac:dyDescent="0.2">
      <c r="A924" t="s">
        <v>4</v>
      </c>
      <c r="B924" s="1">
        <v>45413</v>
      </c>
      <c r="C924" t="s">
        <v>15</v>
      </c>
      <c r="D924">
        <v>2.4700000000000002</v>
      </c>
    </row>
    <row r="925" spans="1:4" x14ac:dyDescent="0.2">
      <c r="A925" t="s">
        <v>4</v>
      </c>
      <c r="B925" s="1">
        <v>45413</v>
      </c>
      <c r="C925" t="s">
        <v>16</v>
      </c>
      <c r="D925">
        <v>4.95</v>
      </c>
    </row>
    <row r="926" spans="1:4" x14ac:dyDescent="0.2">
      <c r="A926" t="s">
        <v>4</v>
      </c>
      <c r="B926" s="1">
        <v>45444</v>
      </c>
      <c r="C926" t="s">
        <v>5</v>
      </c>
      <c r="D926">
        <v>0.71</v>
      </c>
    </row>
    <row r="927" spans="1:4" x14ac:dyDescent="0.2">
      <c r="A927" t="s">
        <v>4</v>
      </c>
      <c r="B927" s="1">
        <v>45444</v>
      </c>
      <c r="C927" t="s">
        <v>6</v>
      </c>
      <c r="D927">
        <v>14.11</v>
      </c>
    </row>
    <row r="928" spans="1:4" x14ac:dyDescent="0.2">
      <c r="A928" t="s">
        <v>4</v>
      </c>
      <c r="B928" s="1">
        <v>45444</v>
      </c>
      <c r="C928" t="s">
        <v>7</v>
      </c>
      <c r="D928">
        <v>9.44</v>
      </c>
    </row>
    <row r="929" spans="1:4" x14ac:dyDescent="0.2">
      <c r="A929" t="s">
        <v>4</v>
      </c>
      <c r="B929" s="1">
        <v>45444</v>
      </c>
      <c r="C929" t="s">
        <v>8</v>
      </c>
      <c r="D929">
        <v>14.12</v>
      </c>
    </row>
    <row r="930" spans="1:4" x14ac:dyDescent="0.2">
      <c r="A930" t="s">
        <v>4</v>
      </c>
      <c r="B930" s="1">
        <v>45444</v>
      </c>
      <c r="C930" t="s">
        <v>9</v>
      </c>
      <c r="D930">
        <v>4.5999999999999996</v>
      </c>
    </row>
    <row r="931" spans="1:4" x14ac:dyDescent="0.2">
      <c r="A931" t="s">
        <v>4</v>
      </c>
      <c r="B931" s="1">
        <v>45444</v>
      </c>
      <c r="C931" t="s">
        <v>10</v>
      </c>
      <c r="D931">
        <v>6.51</v>
      </c>
    </row>
    <row r="932" spans="1:4" x14ac:dyDescent="0.2">
      <c r="A932" t="s">
        <v>4</v>
      </c>
      <c r="B932" s="1">
        <v>45444</v>
      </c>
      <c r="C932" t="s">
        <v>11</v>
      </c>
      <c r="D932">
        <v>0</v>
      </c>
    </row>
    <row r="933" spans="1:4" x14ac:dyDescent="0.2">
      <c r="A933" t="s">
        <v>4</v>
      </c>
      <c r="B933" s="1">
        <v>45444</v>
      </c>
      <c r="C933" t="s">
        <v>12</v>
      </c>
      <c r="D933">
        <v>0.08</v>
      </c>
    </row>
    <row r="934" spans="1:4" x14ac:dyDescent="0.2">
      <c r="A934" t="s">
        <v>4</v>
      </c>
      <c r="B934" s="1">
        <v>45444</v>
      </c>
      <c r="C934" t="s">
        <v>13</v>
      </c>
      <c r="D934">
        <v>0.71</v>
      </c>
    </row>
    <row r="935" spans="1:4" x14ac:dyDescent="0.2">
      <c r="A935" t="s">
        <v>4</v>
      </c>
      <c r="B935" s="1">
        <v>45444</v>
      </c>
      <c r="C935" t="s">
        <v>14</v>
      </c>
      <c r="D935">
        <v>3.16</v>
      </c>
    </row>
    <row r="936" spans="1:4" x14ac:dyDescent="0.2">
      <c r="A936" t="s">
        <v>4</v>
      </c>
      <c r="B936" s="1">
        <v>45444</v>
      </c>
      <c r="C936" t="s">
        <v>15</v>
      </c>
      <c r="D936">
        <v>3.02</v>
      </c>
    </row>
    <row r="937" spans="1:4" x14ac:dyDescent="0.2">
      <c r="A937" t="s">
        <v>4</v>
      </c>
      <c r="B937" s="1">
        <v>45444</v>
      </c>
      <c r="C937" t="s">
        <v>16</v>
      </c>
      <c r="D937">
        <v>6.18</v>
      </c>
    </row>
    <row r="938" spans="1:4" x14ac:dyDescent="0.2">
      <c r="A938" t="s">
        <v>4</v>
      </c>
      <c r="B938" s="1">
        <v>45474</v>
      </c>
      <c r="C938" t="s">
        <v>5</v>
      </c>
      <c r="D938">
        <v>0.73</v>
      </c>
    </row>
    <row r="939" spans="1:4" x14ac:dyDescent="0.2">
      <c r="A939" t="s">
        <v>4</v>
      </c>
      <c r="B939" s="1">
        <v>45474</v>
      </c>
      <c r="C939" t="s">
        <v>6</v>
      </c>
      <c r="D939">
        <v>14.93</v>
      </c>
    </row>
    <row r="940" spans="1:4" x14ac:dyDescent="0.2">
      <c r="A940" t="s">
        <v>4</v>
      </c>
      <c r="B940" s="1">
        <v>45474</v>
      </c>
      <c r="C940" t="s">
        <v>7</v>
      </c>
      <c r="D940">
        <v>11.57</v>
      </c>
    </row>
    <row r="941" spans="1:4" x14ac:dyDescent="0.2">
      <c r="A941" t="s">
        <v>4</v>
      </c>
      <c r="B941" s="1">
        <v>45474</v>
      </c>
      <c r="C941" t="s">
        <v>8</v>
      </c>
      <c r="D941">
        <v>19.170000000000002</v>
      </c>
    </row>
    <row r="942" spans="1:4" x14ac:dyDescent="0.2">
      <c r="A942" t="s">
        <v>4</v>
      </c>
      <c r="B942" s="1">
        <v>45474</v>
      </c>
      <c r="C942" t="s">
        <v>9</v>
      </c>
      <c r="D942">
        <v>7.53</v>
      </c>
    </row>
    <row r="943" spans="1:4" x14ac:dyDescent="0.2">
      <c r="A943" t="s">
        <v>4</v>
      </c>
      <c r="B943" s="1">
        <v>45474</v>
      </c>
      <c r="C943" t="s">
        <v>10</v>
      </c>
      <c r="D943">
        <v>6.28</v>
      </c>
    </row>
    <row r="944" spans="1:4" x14ac:dyDescent="0.2">
      <c r="A944" t="s">
        <v>4</v>
      </c>
      <c r="B944" s="1">
        <v>45474</v>
      </c>
      <c r="C944" t="s">
        <v>11</v>
      </c>
      <c r="D944">
        <v>0</v>
      </c>
    </row>
    <row r="945" spans="1:4" x14ac:dyDescent="0.2">
      <c r="A945" t="s">
        <v>4</v>
      </c>
      <c r="B945" s="1">
        <v>45474</v>
      </c>
      <c r="C945" t="s">
        <v>12</v>
      </c>
      <c r="D945">
        <v>7.0000000000000007E-2</v>
      </c>
    </row>
    <row r="946" spans="1:4" x14ac:dyDescent="0.2">
      <c r="A946" t="s">
        <v>4</v>
      </c>
      <c r="B946" s="1">
        <v>45474</v>
      </c>
      <c r="C946" t="s">
        <v>13</v>
      </c>
      <c r="D946">
        <v>0.73</v>
      </c>
    </row>
    <row r="947" spans="1:4" x14ac:dyDescent="0.2">
      <c r="A947" t="s">
        <v>4</v>
      </c>
      <c r="B947" s="1">
        <v>45474</v>
      </c>
      <c r="C947" t="s">
        <v>14</v>
      </c>
      <c r="D947">
        <v>3.05</v>
      </c>
    </row>
    <row r="948" spans="1:4" x14ac:dyDescent="0.2">
      <c r="A948" t="s">
        <v>4</v>
      </c>
      <c r="B948" s="1">
        <v>45474</v>
      </c>
      <c r="C948" t="s">
        <v>15</v>
      </c>
      <c r="D948">
        <v>4.1399999999999997</v>
      </c>
    </row>
    <row r="949" spans="1:4" x14ac:dyDescent="0.2">
      <c r="A949" t="s">
        <v>4</v>
      </c>
      <c r="B949" s="1">
        <v>45474</v>
      </c>
      <c r="C949" t="s">
        <v>16</v>
      </c>
      <c r="D949">
        <v>7.19</v>
      </c>
    </row>
    <row r="950" spans="1:4" x14ac:dyDescent="0.2">
      <c r="A950" t="s">
        <v>4</v>
      </c>
      <c r="B950" s="1">
        <v>45505</v>
      </c>
      <c r="C950" t="s">
        <v>5</v>
      </c>
      <c r="D950">
        <v>0.74</v>
      </c>
    </row>
    <row r="951" spans="1:4" x14ac:dyDescent="0.2">
      <c r="A951" t="s">
        <v>4</v>
      </c>
      <c r="B951" s="1">
        <v>45505</v>
      </c>
      <c r="C951" t="s">
        <v>6</v>
      </c>
      <c r="D951">
        <v>13.09</v>
      </c>
    </row>
    <row r="952" spans="1:4" x14ac:dyDescent="0.2">
      <c r="A952" t="s">
        <v>4</v>
      </c>
      <c r="B952" s="1">
        <v>45505</v>
      </c>
      <c r="C952" t="s">
        <v>7</v>
      </c>
      <c r="D952">
        <v>11.73</v>
      </c>
    </row>
    <row r="953" spans="1:4" x14ac:dyDescent="0.2">
      <c r="A953" t="s">
        <v>4</v>
      </c>
      <c r="B953" s="1">
        <v>45505</v>
      </c>
      <c r="C953" t="s">
        <v>8</v>
      </c>
      <c r="D953">
        <v>20.21</v>
      </c>
    </row>
    <row r="954" spans="1:4" x14ac:dyDescent="0.2">
      <c r="A954" t="s">
        <v>4</v>
      </c>
      <c r="B954" s="1">
        <v>45505</v>
      </c>
      <c r="C954" t="s">
        <v>9</v>
      </c>
      <c r="D954">
        <v>8.41</v>
      </c>
    </row>
    <row r="955" spans="1:4" x14ac:dyDescent="0.2">
      <c r="A955" t="s">
        <v>4</v>
      </c>
      <c r="B955" s="1">
        <v>45505</v>
      </c>
      <c r="C955" t="s">
        <v>10</v>
      </c>
      <c r="D955">
        <v>5.32</v>
      </c>
    </row>
    <row r="956" spans="1:4" x14ac:dyDescent="0.2">
      <c r="A956" t="s">
        <v>4</v>
      </c>
      <c r="B956" s="1">
        <v>45505</v>
      </c>
      <c r="C956" t="s">
        <v>11</v>
      </c>
      <c r="D956">
        <v>0</v>
      </c>
    </row>
    <row r="957" spans="1:4" x14ac:dyDescent="0.2">
      <c r="A957" t="s">
        <v>4</v>
      </c>
      <c r="B957" s="1">
        <v>45505</v>
      </c>
      <c r="C957" t="s">
        <v>12</v>
      </c>
      <c r="D957">
        <v>7.0000000000000007E-2</v>
      </c>
    </row>
    <row r="958" spans="1:4" x14ac:dyDescent="0.2">
      <c r="A958" t="s">
        <v>4</v>
      </c>
      <c r="B958" s="1">
        <v>45505</v>
      </c>
      <c r="C958" t="s">
        <v>13</v>
      </c>
      <c r="D958">
        <v>0.75</v>
      </c>
    </row>
    <row r="959" spans="1:4" x14ac:dyDescent="0.2">
      <c r="A959" t="s">
        <v>4</v>
      </c>
      <c r="B959" s="1">
        <v>45505</v>
      </c>
      <c r="C959" t="s">
        <v>14</v>
      </c>
      <c r="D959">
        <v>3.03</v>
      </c>
    </row>
    <row r="960" spans="1:4" x14ac:dyDescent="0.2">
      <c r="A960" t="s">
        <v>4</v>
      </c>
      <c r="B960" s="1">
        <v>45505</v>
      </c>
      <c r="C960" t="s">
        <v>15</v>
      </c>
      <c r="D960">
        <v>3.25</v>
      </c>
    </row>
    <row r="961" spans="1:4" x14ac:dyDescent="0.2">
      <c r="A961" t="s">
        <v>4</v>
      </c>
      <c r="B961" s="1">
        <v>45505</v>
      </c>
      <c r="C961" t="s">
        <v>16</v>
      </c>
      <c r="D961">
        <v>6.28</v>
      </c>
    </row>
    <row r="962" spans="1:4" x14ac:dyDescent="0.2">
      <c r="A962" t="s">
        <v>4</v>
      </c>
      <c r="B962" s="1">
        <v>45536</v>
      </c>
      <c r="C962" t="s">
        <v>5</v>
      </c>
      <c r="D962">
        <v>0.67</v>
      </c>
    </row>
    <row r="963" spans="1:4" x14ac:dyDescent="0.2">
      <c r="A963" t="s">
        <v>4</v>
      </c>
      <c r="B963" s="1">
        <v>45536</v>
      </c>
      <c r="C963" t="s">
        <v>6</v>
      </c>
      <c r="D963">
        <v>10.88</v>
      </c>
    </row>
    <row r="964" spans="1:4" x14ac:dyDescent="0.2">
      <c r="A964" t="s">
        <v>4</v>
      </c>
      <c r="B964" s="1">
        <v>45536</v>
      </c>
      <c r="C964" t="s">
        <v>7</v>
      </c>
      <c r="D964">
        <v>11.15</v>
      </c>
    </row>
    <row r="965" spans="1:4" x14ac:dyDescent="0.2">
      <c r="A965" t="s">
        <v>4</v>
      </c>
      <c r="B965" s="1">
        <v>45536</v>
      </c>
      <c r="C965" t="s">
        <v>8</v>
      </c>
      <c r="D965">
        <v>17.170000000000002</v>
      </c>
    </row>
    <row r="966" spans="1:4" x14ac:dyDescent="0.2">
      <c r="A966" t="s">
        <v>4</v>
      </c>
      <c r="B966" s="1">
        <v>45536</v>
      </c>
      <c r="C966" t="s">
        <v>9</v>
      </c>
      <c r="D966">
        <v>5.95</v>
      </c>
    </row>
    <row r="967" spans="1:4" x14ac:dyDescent="0.2">
      <c r="A967" t="s">
        <v>4</v>
      </c>
      <c r="B967" s="1">
        <v>45536</v>
      </c>
      <c r="C967" t="s">
        <v>10</v>
      </c>
      <c r="D967">
        <v>4.75</v>
      </c>
    </row>
    <row r="968" spans="1:4" x14ac:dyDescent="0.2">
      <c r="A968" t="s">
        <v>4</v>
      </c>
      <c r="B968" s="1">
        <v>45536</v>
      </c>
      <c r="C968" t="s">
        <v>11</v>
      </c>
      <c r="D968">
        <v>0</v>
      </c>
    </row>
    <row r="969" spans="1:4" x14ac:dyDescent="0.2">
      <c r="A969" t="s">
        <v>4</v>
      </c>
      <c r="B969" s="1">
        <v>45536</v>
      </c>
      <c r="C969" t="s">
        <v>12</v>
      </c>
      <c r="D969">
        <v>7.0000000000000007E-2</v>
      </c>
    </row>
    <row r="970" spans="1:4" x14ac:dyDescent="0.2">
      <c r="A970" t="s">
        <v>4</v>
      </c>
      <c r="B970" s="1">
        <v>45536</v>
      </c>
      <c r="C970" t="s">
        <v>13</v>
      </c>
      <c r="D970">
        <v>0.82</v>
      </c>
    </row>
    <row r="971" spans="1:4" x14ac:dyDescent="0.2">
      <c r="A971" t="s">
        <v>4</v>
      </c>
      <c r="B971" s="1">
        <v>45536</v>
      </c>
      <c r="C971" t="s">
        <v>14</v>
      </c>
      <c r="D971">
        <v>2.5499999999999998</v>
      </c>
    </row>
    <row r="972" spans="1:4" x14ac:dyDescent="0.2">
      <c r="A972" t="s">
        <v>4</v>
      </c>
      <c r="B972" s="1">
        <v>45536</v>
      </c>
      <c r="C972" t="s">
        <v>15</v>
      </c>
      <c r="D972">
        <v>2.09</v>
      </c>
    </row>
    <row r="973" spans="1:4" x14ac:dyDescent="0.2">
      <c r="A973" t="s">
        <v>4</v>
      </c>
      <c r="B973" s="1">
        <v>45536</v>
      </c>
      <c r="C973" t="s">
        <v>16</v>
      </c>
      <c r="D973">
        <v>4.6399999999999997</v>
      </c>
    </row>
    <row r="974" spans="1:4" x14ac:dyDescent="0.2">
      <c r="A974" t="s">
        <v>4</v>
      </c>
      <c r="B974" s="1">
        <v>45566</v>
      </c>
      <c r="C974" t="s">
        <v>5</v>
      </c>
      <c r="D974">
        <v>0.74</v>
      </c>
    </row>
    <row r="975" spans="1:4" x14ac:dyDescent="0.2">
      <c r="A975" t="s">
        <v>4</v>
      </c>
      <c r="B975" s="1">
        <v>45566</v>
      </c>
      <c r="C975" t="s">
        <v>6</v>
      </c>
      <c r="D975">
        <v>11.09</v>
      </c>
    </row>
    <row r="976" spans="1:4" x14ac:dyDescent="0.2">
      <c r="A976" t="s">
        <v>4</v>
      </c>
      <c r="B976" s="1">
        <v>45566</v>
      </c>
      <c r="C976" t="s">
        <v>7</v>
      </c>
      <c r="D976">
        <v>10.97</v>
      </c>
    </row>
    <row r="977" spans="1:4" x14ac:dyDescent="0.2">
      <c r="A977" t="s">
        <v>4</v>
      </c>
      <c r="B977" s="1">
        <v>45566</v>
      </c>
      <c r="C977" t="s">
        <v>8</v>
      </c>
      <c r="D977">
        <v>16.04</v>
      </c>
    </row>
    <row r="978" spans="1:4" x14ac:dyDescent="0.2">
      <c r="A978" t="s">
        <v>4</v>
      </c>
      <c r="B978" s="1">
        <v>45566</v>
      </c>
      <c r="C978" t="s">
        <v>9</v>
      </c>
      <c r="D978">
        <v>5</v>
      </c>
    </row>
    <row r="979" spans="1:4" x14ac:dyDescent="0.2">
      <c r="A979" t="s">
        <v>4</v>
      </c>
      <c r="B979" s="1">
        <v>45566</v>
      </c>
      <c r="C979" t="s">
        <v>10</v>
      </c>
      <c r="D979">
        <v>4.18</v>
      </c>
    </row>
    <row r="980" spans="1:4" x14ac:dyDescent="0.2">
      <c r="A980" t="s">
        <v>4</v>
      </c>
      <c r="B980" s="1">
        <v>45566</v>
      </c>
      <c r="C980" t="s">
        <v>11</v>
      </c>
      <c r="D980">
        <v>0</v>
      </c>
    </row>
    <row r="981" spans="1:4" x14ac:dyDescent="0.2">
      <c r="A981" t="s">
        <v>4</v>
      </c>
      <c r="B981" s="1">
        <v>45566</v>
      </c>
      <c r="C981" t="s">
        <v>12</v>
      </c>
      <c r="D981">
        <v>7.0000000000000007E-2</v>
      </c>
    </row>
    <row r="982" spans="1:4" x14ac:dyDescent="0.2">
      <c r="A982" t="s">
        <v>4</v>
      </c>
      <c r="B982" s="1">
        <v>45566</v>
      </c>
      <c r="C982" t="s">
        <v>13</v>
      </c>
      <c r="D982">
        <v>0.91</v>
      </c>
    </row>
    <row r="983" spans="1:4" x14ac:dyDescent="0.2">
      <c r="A983" t="s">
        <v>4</v>
      </c>
      <c r="B983" s="1">
        <v>45566</v>
      </c>
      <c r="C983" t="s">
        <v>14</v>
      </c>
      <c r="D983">
        <v>2.38</v>
      </c>
    </row>
    <row r="984" spans="1:4" x14ac:dyDescent="0.2">
      <c r="A984" t="s">
        <v>4</v>
      </c>
      <c r="B984" s="1">
        <v>45566</v>
      </c>
      <c r="C984" t="s">
        <v>15</v>
      </c>
      <c r="D984">
        <v>2.88</v>
      </c>
    </row>
    <row r="985" spans="1:4" x14ac:dyDescent="0.2">
      <c r="A985" t="s">
        <v>4</v>
      </c>
      <c r="B985" s="1">
        <v>45566</v>
      </c>
      <c r="C985" t="s">
        <v>16</v>
      </c>
      <c r="D985">
        <v>5.26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23100-87D0-D042-A522-F915523FB8BF}">
  <dimension ref="A3:W87"/>
  <sheetViews>
    <sheetView tabSelected="1" zoomScale="58" workbookViewId="0">
      <selection activeCell="H73" sqref="H73"/>
    </sheetView>
  </sheetViews>
  <sheetFormatPr baseColWidth="10" defaultRowHeight="16" x14ac:dyDescent="0.2"/>
  <sheetData>
    <row r="3" spans="1:23" x14ac:dyDescent="0.2">
      <c r="A3" s="5" t="s">
        <v>17</v>
      </c>
      <c r="B3" s="5" t="s">
        <v>5</v>
      </c>
      <c r="C3" s="5" t="s">
        <v>6</v>
      </c>
      <c r="D3" s="5" t="s">
        <v>7</v>
      </c>
      <c r="E3" s="5" t="s">
        <v>8</v>
      </c>
      <c r="F3" s="5" t="s">
        <v>16</v>
      </c>
      <c r="G3" s="5"/>
      <c r="H3" s="5"/>
      <c r="I3" s="5" t="s">
        <v>9</v>
      </c>
      <c r="J3" s="5" t="s">
        <v>10</v>
      </c>
      <c r="K3" s="5"/>
      <c r="L3" s="5" t="s">
        <v>11</v>
      </c>
      <c r="M3" s="5" t="s">
        <v>12</v>
      </c>
      <c r="N3" s="5" t="s">
        <v>13</v>
      </c>
      <c r="O3" s="5" t="s">
        <v>14</v>
      </c>
      <c r="P3" s="5" t="s">
        <v>15</v>
      </c>
      <c r="Q3" s="5" t="s">
        <v>16</v>
      </c>
      <c r="R3" s="5"/>
      <c r="S3" s="5" t="s">
        <v>19</v>
      </c>
      <c r="V3" s="5"/>
      <c r="W3" s="5"/>
    </row>
    <row r="4" spans="1:23" x14ac:dyDescent="0.2">
      <c r="A4" s="6">
        <v>43101</v>
      </c>
      <c r="B4">
        <v>0.18</v>
      </c>
      <c r="C4">
        <v>7.37</v>
      </c>
      <c r="D4">
        <v>9.7200000000000006</v>
      </c>
      <c r="E4">
        <v>18.850000000000001</v>
      </c>
      <c r="F4">
        <v>2.0699999999999998</v>
      </c>
      <c r="I4">
        <v>9</v>
      </c>
      <c r="J4">
        <v>4.5199999999999996</v>
      </c>
      <c r="L4">
        <v>0</v>
      </c>
      <c r="M4">
        <v>0.13</v>
      </c>
      <c r="N4">
        <v>0.6</v>
      </c>
      <c r="O4">
        <v>0.27</v>
      </c>
      <c r="P4">
        <v>1.8</v>
      </c>
      <c r="Q4">
        <v>2.0699999999999998</v>
      </c>
      <c r="S4">
        <v>54.510000000000005</v>
      </c>
      <c r="V4" s="6"/>
    </row>
    <row r="5" spans="1:23" x14ac:dyDescent="0.2">
      <c r="A5" s="6">
        <v>43132</v>
      </c>
      <c r="B5">
        <v>0.19</v>
      </c>
      <c r="C5">
        <v>6.34</v>
      </c>
      <c r="D5">
        <v>9.16</v>
      </c>
      <c r="E5">
        <v>16.86</v>
      </c>
      <c r="F5">
        <v>2.0299999999999998</v>
      </c>
      <c r="I5">
        <v>7.6</v>
      </c>
      <c r="J5">
        <v>3.59</v>
      </c>
      <c r="L5">
        <v>0</v>
      </c>
      <c r="M5">
        <v>0.1</v>
      </c>
      <c r="N5">
        <v>0.53</v>
      </c>
      <c r="O5">
        <v>0.36</v>
      </c>
      <c r="P5">
        <v>1.67</v>
      </c>
      <c r="Q5">
        <v>2.0299999999999998</v>
      </c>
      <c r="S5">
        <v>48.43</v>
      </c>
      <c r="V5" s="6"/>
    </row>
    <row r="6" spans="1:23" x14ac:dyDescent="0.2">
      <c r="A6" s="6">
        <v>43160</v>
      </c>
      <c r="B6">
        <v>0.21</v>
      </c>
      <c r="C6">
        <v>9.66</v>
      </c>
      <c r="D6">
        <v>8.61</v>
      </c>
      <c r="E6">
        <v>15.11</v>
      </c>
      <c r="F6">
        <v>2.62</v>
      </c>
      <c r="I6">
        <v>6.4</v>
      </c>
      <c r="J6">
        <v>6.25</v>
      </c>
      <c r="L6">
        <v>0</v>
      </c>
      <c r="M6">
        <v>0.1</v>
      </c>
      <c r="N6">
        <v>0.57999999999999996</v>
      </c>
      <c r="O6">
        <v>0.56999999999999995</v>
      </c>
      <c r="P6">
        <v>2.0499999999999998</v>
      </c>
      <c r="Q6">
        <v>2.62</v>
      </c>
      <c r="S6">
        <v>52.16</v>
      </c>
      <c r="V6" s="6"/>
    </row>
    <row r="7" spans="1:23" x14ac:dyDescent="0.2">
      <c r="A7" s="6">
        <v>43191</v>
      </c>
      <c r="B7">
        <v>0.21</v>
      </c>
      <c r="C7">
        <v>9.0399999999999991</v>
      </c>
      <c r="D7">
        <v>7.77</v>
      </c>
      <c r="E7">
        <v>14.33</v>
      </c>
      <c r="F7">
        <v>1.95</v>
      </c>
      <c r="I7">
        <v>6.45</v>
      </c>
      <c r="J7">
        <v>6.33</v>
      </c>
      <c r="L7">
        <v>0</v>
      </c>
      <c r="M7">
        <v>0.11</v>
      </c>
      <c r="N7">
        <v>0.55000000000000004</v>
      </c>
      <c r="O7">
        <v>0.79</v>
      </c>
      <c r="P7">
        <v>1.1599999999999999</v>
      </c>
      <c r="Q7">
        <v>1.95</v>
      </c>
      <c r="S7">
        <v>48.69</v>
      </c>
      <c r="V7" s="6"/>
    </row>
    <row r="8" spans="1:23" x14ac:dyDescent="0.2">
      <c r="A8" s="6">
        <v>43221</v>
      </c>
      <c r="B8">
        <v>0.21</v>
      </c>
      <c r="C8">
        <v>9.2100000000000009</v>
      </c>
      <c r="D8">
        <v>8.6999999999999993</v>
      </c>
      <c r="E8">
        <v>14.56</v>
      </c>
      <c r="F8">
        <v>1.98</v>
      </c>
      <c r="I8">
        <v>5.72</v>
      </c>
      <c r="J8">
        <v>6.48</v>
      </c>
      <c r="L8">
        <v>0</v>
      </c>
      <c r="M8">
        <v>0.14000000000000001</v>
      </c>
      <c r="N8">
        <v>0.54</v>
      </c>
      <c r="O8">
        <v>0.76</v>
      </c>
      <c r="P8">
        <v>1.22</v>
      </c>
      <c r="Q8">
        <v>1.98</v>
      </c>
      <c r="S8">
        <v>49.519999999999989</v>
      </c>
      <c r="V8" s="6"/>
    </row>
    <row r="9" spans="1:23" x14ac:dyDescent="0.2">
      <c r="A9" s="6">
        <v>43252</v>
      </c>
      <c r="B9">
        <v>0.21</v>
      </c>
      <c r="C9">
        <v>8.5</v>
      </c>
      <c r="D9">
        <v>9.0500000000000007</v>
      </c>
      <c r="E9">
        <v>15.37</v>
      </c>
      <c r="F9">
        <v>2.09</v>
      </c>
      <c r="I9">
        <v>6.19</v>
      </c>
      <c r="J9">
        <v>5.66</v>
      </c>
      <c r="L9">
        <v>0</v>
      </c>
      <c r="M9">
        <v>0.13</v>
      </c>
      <c r="N9">
        <v>0.54</v>
      </c>
      <c r="O9">
        <v>0.84</v>
      </c>
      <c r="P9">
        <v>1.25</v>
      </c>
      <c r="Q9">
        <v>2.09</v>
      </c>
      <c r="S9">
        <v>49.830000000000013</v>
      </c>
      <c r="V9" s="6"/>
    </row>
    <row r="10" spans="1:23" x14ac:dyDescent="0.2">
      <c r="A10" s="6">
        <v>43282</v>
      </c>
      <c r="B10">
        <v>0.21</v>
      </c>
      <c r="C10">
        <v>8.94</v>
      </c>
      <c r="D10">
        <v>9.58</v>
      </c>
      <c r="E10">
        <v>20.260000000000002</v>
      </c>
      <c r="F10">
        <v>2.37</v>
      </c>
      <c r="I10">
        <v>10.54</v>
      </c>
      <c r="J10">
        <v>5.84</v>
      </c>
      <c r="L10">
        <v>0</v>
      </c>
      <c r="M10">
        <v>0.14000000000000001</v>
      </c>
      <c r="N10">
        <v>0.52</v>
      </c>
      <c r="O10">
        <v>0.94</v>
      </c>
      <c r="P10">
        <v>1.43</v>
      </c>
      <c r="Q10">
        <v>2.37</v>
      </c>
      <c r="S10">
        <v>60.77</v>
      </c>
      <c r="V10" s="6"/>
    </row>
    <row r="11" spans="1:23" x14ac:dyDescent="0.2">
      <c r="A11" s="6">
        <v>43313</v>
      </c>
      <c r="B11">
        <v>0.2</v>
      </c>
      <c r="C11">
        <v>9.65</v>
      </c>
      <c r="D11">
        <v>10.119999999999999</v>
      </c>
      <c r="E11">
        <v>17.989999999999998</v>
      </c>
      <c r="F11">
        <v>3.34</v>
      </c>
      <c r="I11">
        <v>7.74</v>
      </c>
      <c r="J11">
        <v>5.57</v>
      </c>
      <c r="L11">
        <v>0</v>
      </c>
      <c r="M11">
        <v>0.13</v>
      </c>
      <c r="N11">
        <v>0.54</v>
      </c>
      <c r="O11">
        <v>0.99</v>
      </c>
      <c r="P11">
        <v>2.35</v>
      </c>
      <c r="Q11">
        <v>3.34</v>
      </c>
      <c r="S11">
        <v>58.620000000000005</v>
      </c>
      <c r="V11" s="6"/>
    </row>
    <row r="12" spans="1:23" x14ac:dyDescent="0.2">
      <c r="A12" s="6">
        <v>43344</v>
      </c>
      <c r="B12">
        <v>0.2</v>
      </c>
      <c r="C12">
        <v>6.92</v>
      </c>
      <c r="D12">
        <v>9.25</v>
      </c>
      <c r="E12">
        <v>18.11</v>
      </c>
      <c r="F12">
        <v>2.54</v>
      </c>
      <c r="I12">
        <v>8.73</v>
      </c>
      <c r="J12">
        <v>3.66</v>
      </c>
      <c r="L12">
        <v>0</v>
      </c>
      <c r="M12">
        <v>0.13</v>
      </c>
      <c r="N12">
        <v>0.52</v>
      </c>
      <c r="O12">
        <v>0.83</v>
      </c>
      <c r="P12">
        <v>1.71</v>
      </c>
      <c r="Q12">
        <v>2.54</v>
      </c>
      <c r="S12">
        <v>52.600000000000009</v>
      </c>
      <c r="V12" s="6"/>
    </row>
    <row r="13" spans="1:23" x14ac:dyDescent="0.2">
      <c r="A13" s="6">
        <v>43374</v>
      </c>
      <c r="B13">
        <v>0.21</v>
      </c>
      <c r="C13">
        <v>5.47</v>
      </c>
      <c r="D13">
        <v>10.02</v>
      </c>
      <c r="E13">
        <v>18.079999999999998</v>
      </c>
      <c r="F13">
        <v>2.19</v>
      </c>
      <c r="I13">
        <v>7.97</v>
      </c>
      <c r="J13">
        <v>2.44</v>
      </c>
      <c r="L13">
        <v>0</v>
      </c>
      <c r="M13">
        <v>0.09</v>
      </c>
      <c r="N13">
        <v>0.63</v>
      </c>
      <c r="O13">
        <v>0.69</v>
      </c>
      <c r="P13">
        <v>1.5</v>
      </c>
      <c r="Q13">
        <v>2.19</v>
      </c>
      <c r="S13">
        <v>49.29</v>
      </c>
      <c r="V13" s="6"/>
    </row>
    <row r="14" spans="1:23" x14ac:dyDescent="0.2">
      <c r="A14" s="6">
        <v>43405</v>
      </c>
      <c r="B14">
        <v>0.23</v>
      </c>
      <c r="C14">
        <v>7</v>
      </c>
      <c r="D14">
        <v>9.94</v>
      </c>
      <c r="E14">
        <v>16.87</v>
      </c>
      <c r="F14">
        <v>2.5299999999999998</v>
      </c>
      <c r="I14">
        <v>6.84</v>
      </c>
      <c r="J14">
        <v>3.58</v>
      </c>
      <c r="L14">
        <v>0</v>
      </c>
      <c r="M14">
        <v>0.09</v>
      </c>
      <c r="N14">
        <v>0.66</v>
      </c>
      <c r="O14">
        <v>0.48</v>
      </c>
      <c r="P14">
        <v>2.0499999999999998</v>
      </c>
      <c r="Q14">
        <v>2.5299999999999998</v>
      </c>
      <c r="S14">
        <v>50.27</v>
      </c>
      <c r="V14" s="6"/>
    </row>
    <row r="15" spans="1:23" x14ac:dyDescent="0.2">
      <c r="A15" s="6">
        <v>43435</v>
      </c>
      <c r="B15">
        <v>0.25</v>
      </c>
      <c r="C15">
        <v>8.74</v>
      </c>
      <c r="D15">
        <v>9.9</v>
      </c>
      <c r="E15">
        <v>16.95</v>
      </c>
      <c r="F15">
        <v>1.97</v>
      </c>
      <c r="G15">
        <f>SUM(F4:F15)</f>
        <v>27.68</v>
      </c>
      <c r="H15" s="7">
        <f t="shared" ref="H15:H26" si="0">G15/$G$27-1</f>
        <v>-0.11225144323284153</v>
      </c>
      <c r="I15">
        <v>6.91</v>
      </c>
      <c r="J15">
        <v>5.83</v>
      </c>
      <c r="K15">
        <f>SUM(J4:J15)</f>
        <v>59.75</v>
      </c>
      <c r="L15">
        <v>0</v>
      </c>
      <c r="M15">
        <v>0.14000000000000001</v>
      </c>
      <c r="N15">
        <v>0.69</v>
      </c>
      <c r="O15">
        <v>0.3</v>
      </c>
      <c r="P15">
        <v>1.67</v>
      </c>
      <c r="Q15">
        <v>1.97</v>
      </c>
      <c r="R15">
        <f>SUM(Q4:Q15)</f>
        <v>27.68</v>
      </c>
      <c r="S15">
        <v>53.349999999999994</v>
      </c>
      <c r="V15" s="6" t="s">
        <v>41</v>
      </c>
      <c r="W15" s="7" t="s">
        <v>42</v>
      </c>
    </row>
    <row r="16" spans="1:23" x14ac:dyDescent="0.2">
      <c r="A16" s="6">
        <v>43466</v>
      </c>
      <c r="B16">
        <v>0.28000000000000003</v>
      </c>
      <c r="C16">
        <v>11.18</v>
      </c>
      <c r="D16">
        <v>9.07</v>
      </c>
      <c r="E16">
        <v>14.61</v>
      </c>
      <c r="F16">
        <v>2.5299999999999998</v>
      </c>
      <c r="G16">
        <f t="shared" ref="G16:G79" si="1">SUM(F5:F16)</f>
        <v>28.14</v>
      </c>
      <c r="H16" s="7">
        <f t="shared" si="0"/>
        <v>-9.7498396407953769E-2</v>
      </c>
      <c r="I16">
        <v>5.4</v>
      </c>
      <c r="J16">
        <v>7.65</v>
      </c>
      <c r="K16">
        <f t="shared" ref="K16:K79" si="2">SUM(J5:J16)</f>
        <v>62.88</v>
      </c>
      <c r="L16">
        <v>0</v>
      </c>
      <c r="M16">
        <v>0.14000000000000001</v>
      </c>
      <c r="N16">
        <v>0.72</v>
      </c>
      <c r="O16">
        <v>0.33</v>
      </c>
      <c r="P16">
        <v>2.2000000000000002</v>
      </c>
      <c r="Q16">
        <v>2.5299999999999998</v>
      </c>
      <c r="R16">
        <f t="shared" ref="R16:R79" si="3">SUM(Q5:Q16)</f>
        <v>28.14</v>
      </c>
      <c r="S16">
        <v>54.11</v>
      </c>
      <c r="V16" s="6">
        <v>43466</v>
      </c>
      <c r="W16" s="7">
        <v>-1.3326669998334761E-3</v>
      </c>
    </row>
    <row r="17" spans="1:23" x14ac:dyDescent="0.2">
      <c r="A17" s="6">
        <v>43497</v>
      </c>
      <c r="B17">
        <v>0.25</v>
      </c>
      <c r="C17">
        <v>10.5</v>
      </c>
      <c r="D17">
        <v>9.11</v>
      </c>
      <c r="E17">
        <v>12.79</v>
      </c>
      <c r="F17">
        <v>2.42</v>
      </c>
      <c r="G17">
        <f t="shared" si="1"/>
        <v>28.53</v>
      </c>
      <c r="H17" s="7">
        <f t="shared" si="0"/>
        <v>-8.4990378447722836E-2</v>
      </c>
      <c r="I17">
        <v>3.56</v>
      </c>
      <c r="J17">
        <v>7.17</v>
      </c>
      <c r="K17">
        <f t="shared" si="2"/>
        <v>66.459999999999994</v>
      </c>
      <c r="L17">
        <v>0</v>
      </c>
      <c r="M17">
        <v>0.12</v>
      </c>
      <c r="N17">
        <v>0.66</v>
      </c>
      <c r="O17">
        <v>0.54</v>
      </c>
      <c r="P17">
        <v>1.88</v>
      </c>
      <c r="Q17">
        <v>2.42</v>
      </c>
      <c r="R17">
        <f t="shared" si="3"/>
        <v>28.53</v>
      </c>
      <c r="S17">
        <v>49</v>
      </c>
      <c r="V17" s="6">
        <v>43497</v>
      </c>
      <c r="W17" s="7">
        <v>-1.032816924870894E-3</v>
      </c>
    </row>
    <row r="18" spans="1:23" x14ac:dyDescent="0.2">
      <c r="A18" s="6">
        <v>43525</v>
      </c>
      <c r="B18">
        <v>0.28000000000000003</v>
      </c>
      <c r="C18">
        <v>11.64</v>
      </c>
      <c r="D18">
        <v>8.5500000000000007</v>
      </c>
      <c r="E18">
        <v>12.95</v>
      </c>
      <c r="F18">
        <v>2.94</v>
      </c>
      <c r="G18">
        <f t="shared" si="1"/>
        <v>28.850000000000005</v>
      </c>
      <c r="H18" s="7">
        <f t="shared" si="0"/>
        <v>-7.4727389352148621E-2</v>
      </c>
      <c r="I18">
        <v>4.26</v>
      </c>
      <c r="J18">
        <v>7.71</v>
      </c>
      <c r="K18">
        <f t="shared" si="2"/>
        <v>67.919999999999987</v>
      </c>
      <c r="L18">
        <v>0</v>
      </c>
      <c r="M18">
        <v>0.14000000000000001</v>
      </c>
      <c r="N18">
        <v>0.71</v>
      </c>
      <c r="O18">
        <v>0.82</v>
      </c>
      <c r="P18">
        <v>2.12</v>
      </c>
      <c r="Q18">
        <v>2.94</v>
      </c>
      <c r="R18">
        <f t="shared" si="3"/>
        <v>28.850000000000005</v>
      </c>
      <c r="S18">
        <v>52.12</v>
      </c>
      <c r="V18" s="6">
        <v>43525</v>
      </c>
      <c r="W18" s="7">
        <v>-1.6325170747961693E-3</v>
      </c>
    </row>
    <row r="19" spans="1:23" x14ac:dyDescent="0.2">
      <c r="A19" s="6">
        <v>43556</v>
      </c>
      <c r="B19">
        <v>0.28000000000000003</v>
      </c>
      <c r="C19">
        <v>13.23</v>
      </c>
      <c r="D19">
        <v>7.09</v>
      </c>
      <c r="E19">
        <v>10.32</v>
      </c>
      <c r="F19">
        <v>2.29</v>
      </c>
      <c r="G19">
        <f t="shared" si="1"/>
        <v>29.19</v>
      </c>
      <c r="H19" s="7">
        <f t="shared" si="0"/>
        <v>-6.3822963438101343E-2</v>
      </c>
      <c r="I19">
        <v>3.12</v>
      </c>
      <c r="J19">
        <v>9.9700000000000006</v>
      </c>
      <c r="K19">
        <f t="shared" si="2"/>
        <v>71.56</v>
      </c>
      <c r="L19">
        <v>0</v>
      </c>
      <c r="M19">
        <v>0.11</v>
      </c>
      <c r="N19">
        <v>0.69</v>
      </c>
      <c r="O19">
        <v>0.8</v>
      </c>
      <c r="P19">
        <v>1.49</v>
      </c>
      <c r="Q19">
        <v>2.29</v>
      </c>
      <c r="R19">
        <f t="shared" si="3"/>
        <v>29.19</v>
      </c>
      <c r="S19">
        <v>49.389999999999993</v>
      </c>
      <c r="V19" s="6">
        <v>43556</v>
      </c>
      <c r="W19" s="7">
        <v>-1.0328169248711161E-3</v>
      </c>
    </row>
    <row r="20" spans="1:23" x14ac:dyDescent="0.2">
      <c r="A20" s="6">
        <v>43586</v>
      </c>
      <c r="B20">
        <v>0.28999999999999998</v>
      </c>
      <c r="C20">
        <v>14.71</v>
      </c>
      <c r="D20">
        <v>6.95</v>
      </c>
      <c r="E20">
        <v>10.029999999999999</v>
      </c>
      <c r="F20">
        <v>2.16</v>
      </c>
      <c r="G20">
        <f t="shared" si="1"/>
        <v>29.369999999999997</v>
      </c>
      <c r="H20" s="7">
        <f t="shared" si="0"/>
        <v>-5.8050032071841007E-2</v>
      </c>
      <c r="I20">
        <v>2.93</v>
      </c>
      <c r="J20">
        <v>11.59</v>
      </c>
      <c r="K20">
        <f t="shared" si="2"/>
        <v>76.67</v>
      </c>
      <c r="L20">
        <v>0</v>
      </c>
      <c r="M20">
        <v>0.15</v>
      </c>
      <c r="N20">
        <v>0.67</v>
      </c>
      <c r="O20">
        <v>1</v>
      </c>
      <c r="P20">
        <v>1.1599999999999999</v>
      </c>
      <c r="Q20">
        <v>2.16</v>
      </c>
      <c r="R20">
        <f t="shared" si="3"/>
        <v>29.369999999999997</v>
      </c>
      <c r="S20">
        <v>51.64</v>
      </c>
      <c r="V20" s="6">
        <v>43586</v>
      </c>
      <c r="W20" s="7">
        <v>2.1989005497249359E-3</v>
      </c>
    </row>
    <row r="21" spans="1:23" x14ac:dyDescent="0.2">
      <c r="A21" s="6">
        <v>43617</v>
      </c>
      <c r="B21">
        <v>0.28000000000000003</v>
      </c>
      <c r="C21">
        <v>13.19</v>
      </c>
      <c r="D21">
        <v>7.68</v>
      </c>
      <c r="E21">
        <v>10.8</v>
      </c>
      <c r="F21">
        <v>2.7</v>
      </c>
      <c r="G21">
        <f t="shared" si="1"/>
        <v>29.98</v>
      </c>
      <c r="H21" s="7">
        <f t="shared" si="0"/>
        <v>-3.8486209108402836E-2</v>
      </c>
      <c r="I21">
        <v>2.98</v>
      </c>
      <c r="J21">
        <v>9.6</v>
      </c>
      <c r="K21">
        <f t="shared" si="2"/>
        <v>80.61</v>
      </c>
      <c r="L21">
        <v>0</v>
      </c>
      <c r="M21">
        <v>0.14000000000000001</v>
      </c>
      <c r="N21">
        <v>0.61</v>
      </c>
      <c r="O21">
        <v>0.99</v>
      </c>
      <c r="P21">
        <v>1.71</v>
      </c>
      <c r="Q21">
        <v>2.7</v>
      </c>
      <c r="R21">
        <f t="shared" si="3"/>
        <v>29.98</v>
      </c>
      <c r="S21">
        <v>50.680000000000007</v>
      </c>
      <c r="V21" s="6">
        <v>43617</v>
      </c>
      <c r="W21" s="7">
        <v>2.5987006496750453E-3</v>
      </c>
    </row>
    <row r="22" spans="1:23" x14ac:dyDescent="0.2">
      <c r="A22" s="6">
        <v>43647</v>
      </c>
      <c r="B22">
        <v>0.28999999999999998</v>
      </c>
      <c r="C22">
        <v>11.63</v>
      </c>
      <c r="D22">
        <v>10.84</v>
      </c>
      <c r="E22">
        <v>16.88</v>
      </c>
      <c r="F22">
        <v>3.09</v>
      </c>
      <c r="G22">
        <f t="shared" si="1"/>
        <v>30.7</v>
      </c>
      <c r="H22" s="7">
        <f t="shared" si="0"/>
        <v>-1.5394483643361156E-2</v>
      </c>
      <c r="I22">
        <v>6</v>
      </c>
      <c r="J22">
        <v>7.63</v>
      </c>
      <c r="K22">
        <f t="shared" si="2"/>
        <v>82.399999999999991</v>
      </c>
      <c r="L22">
        <v>0</v>
      </c>
      <c r="M22">
        <v>0.04</v>
      </c>
      <c r="N22">
        <v>0.62</v>
      </c>
      <c r="O22">
        <v>1.1299999999999999</v>
      </c>
      <c r="P22">
        <v>1.96</v>
      </c>
      <c r="Q22">
        <v>3.09</v>
      </c>
      <c r="R22">
        <f t="shared" si="3"/>
        <v>30.7</v>
      </c>
      <c r="S22">
        <v>60.11</v>
      </c>
      <c r="V22" s="6">
        <v>43647</v>
      </c>
      <c r="W22" s="7">
        <v>2.9985007496247107E-4</v>
      </c>
    </row>
    <row r="23" spans="1:23" x14ac:dyDescent="0.2">
      <c r="A23" s="6">
        <v>43678</v>
      </c>
      <c r="B23">
        <v>0.28000000000000003</v>
      </c>
      <c r="C23">
        <v>11.56</v>
      </c>
      <c r="D23">
        <v>10.61</v>
      </c>
      <c r="E23">
        <v>15.89</v>
      </c>
      <c r="F23">
        <v>3.73</v>
      </c>
      <c r="G23">
        <f t="shared" si="1"/>
        <v>31.09</v>
      </c>
      <c r="H23" s="7">
        <f t="shared" si="0"/>
        <v>-2.8864656831302238E-3</v>
      </c>
      <c r="I23">
        <v>5.25</v>
      </c>
      <c r="J23">
        <v>6.95</v>
      </c>
      <c r="K23">
        <f t="shared" si="2"/>
        <v>83.779999999999987</v>
      </c>
      <c r="L23">
        <v>0</v>
      </c>
      <c r="M23">
        <v>0.03</v>
      </c>
      <c r="N23">
        <v>0.6</v>
      </c>
      <c r="O23">
        <v>1.08</v>
      </c>
      <c r="P23">
        <v>2.65</v>
      </c>
      <c r="Q23">
        <v>3.73</v>
      </c>
      <c r="R23">
        <f t="shared" si="3"/>
        <v>31.09</v>
      </c>
      <c r="S23">
        <v>58.63</v>
      </c>
      <c r="V23" s="6">
        <v>43678</v>
      </c>
      <c r="W23" s="7">
        <v>-3.3316674995842455E-4</v>
      </c>
    </row>
    <row r="24" spans="1:23" x14ac:dyDescent="0.2">
      <c r="A24" s="6">
        <v>43709</v>
      </c>
      <c r="B24">
        <v>0.28000000000000003</v>
      </c>
      <c r="C24">
        <v>9.57</v>
      </c>
      <c r="D24">
        <v>10.55</v>
      </c>
      <c r="E24">
        <v>15.54</v>
      </c>
      <c r="F24">
        <v>2.97</v>
      </c>
      <c r="G24">
        <f t="shared" si="1"/>
        <v>31.519999999999996</v>
      </c>
      <c r="H24" s="7">
        <f t="shared" si="0"/>
        <v>1.0904425914047389E-2</v>
      </c>
      <c r="I24">
        <v>4.96</v>
      </c>
      <c r="J24">
        <v>5.68</v>
      </c>
      <c r="K24">
        <f t="shared" si="2"/>
        <v>85.799999999999983</v>
      </c>
      <c r="L24">
        <v>0</v>
      </c>
      <c r="M24">
        <v>0.03</v>
      </c>
      <c r="N24">
        <v>0.64</v>
      </c>
      <c r="O24">
        <v>0.99</v>
      </c>
      <c r="P24">
        <v>1.98</v>
      </c>
      <c r="Q24">
        <v>2.97</v>
      </c>
      <c r="R24">
        <f t="shared" si="3"/>
        <v>31.519999999999996</v>
      </c>
      <c r="S24">
        <v>53.19</v>
      </c>
      <c r="V24" s="6">
        <v>43709</v>
      </c>
      <c r="W24" s="7">
        <v>-6.6633349991573887E-5</v>
      </c>
    </row>
    <row r="25" spans="1:23" x14ac:dyDescent="0.2">
      <c r="A25" s="6">
        <v>43739</v>
      </c>
      <c r="B25">
        <v>0.28000000000000003</v>
      </c>
      <c r="C25">
        <v>8.2100000000000009</v>
      </c>
      <c r="D25">
        <v>10.77</v>
      </c>
      <c r="E25">
        <v>15.59</v>
      </c>
      <c r="F25">
        <v>2.1</v>
      </c>
      <c r="G25">
        <f t="shared" si="1"/>
        <v>31.43</v>
      </c>
      <c r="H25" s="7">
        <f t="shared" si="0"/>
        <v>8.0179602309171649E-3</v>
      </c>
      <c r="I25">
        <v>4.79</v>
      </c>
      <c r="J25">
        <v>5.1100000000000003</v>
      </c>
      <c r="K25">
        <f t="shared" si="2"/>
        <v>88.470000000000013</v>
      </c>
      <c r="L25">
        <v>0</v>
      </c>
      <c r="M25">
        <v>0.03</v>
      </c>
      <c r="N25">
        <v>0.72</v>
      </c>
      <c r="O25">
        <v>0.84</v>
      </c>
      <c r="P25">
        <v>1.26</v>
      </c>
      <c r="Q25">
        <v>2.1</v>
      </c>
      <c r="R25">
        <f t="shared" si="3"/>
        <v>31.43</v>
      </c>
      <c r="S25">
        <v>49.699999999999996</v>
      </c>
      <c r="V25" s="6">
        <v>43739</v>
      </c>
      <c r="W25" s="7">
        <v>7.6628352490426543E-4</v>
      </c>
    </row>
    <row r="26" spans="1:23" x14ac:dyDescent="0.2">
      <c r="A26" s="6">
        <v>43770</v>
      </c>
      <c r="B26">
        <v>0.3</v>
      </c>
      <c r="C26">
        <v>7.55</v>
      </c>
      <c r="D26">
        <v>10.55</v>
      </c>
      <c r="E26">
        <v>16.010000000000002</v>
      </c>
      <c r="F26">
        <v>1.98</v>
      </c>
      <c r="G26">
        <f t="shared" si="1"/>
        <v>30.88</v>
      </c>
      <c r="H26" s="7">
        <f t="shared" si="0"/>
        <v>-9.6215522771007089E-3</v>
      </c>
      <c r="I26">
        <v>5.43</v>
      </c>
      <c r="J26">
        <v>4.49</v>
      </c>
      <c r="K26">
        <f t="shared" si="2"/>
        <v>89.38</v>
      </c>
      <c r="L26">
        <v>0</v>
      </c>
      <c r="M26">
        <v>0.03</v>
      </c>
      <c r="N26">
        <v>0.78</v>
      </c>
      <c r="O26">
        <v>0.64</v>
      </c>
      <c r="P26">
        <v>1.34</v>
      </c>
      <c r="Q26">
        <v>1.98</v>
      </c>
      <c r="R26">
        <f t="shared" si="3"/>
        <v>30.88</v>
      </c>
      <c r="S26">
        <v>49.1</v>
      </c>
      <c r="V26" s="6">
        <v>43770</v>
      </c>
      <c r="W26" s="7">
        <v>-2.6653339996662861E-4</v>
      </c>
    </row>
    <row r="27" spans="1:23" x14ac:dyDescent="0.2">
      <c r="A27" s="6">
        <v>43800</v>
      </c>
      <c r="B27">
        <v>0.31</v>
      </c>
      <c r="C27">
        <v>8.4700000000000006</v>
      </c>
      <c r="D27">
        <v>11.08</v>
      </c>
      <c r="E27">
        <v>17.3</v>
      </c>
      <c r="F27">
        <v>2.27</v>
      </c>
      <c r="G27">
        <f t="shared" si="1"/>
        <v>31.18</v>
      </c>
      <c r="H27" s="7">
        <f>G27/$G$27-1</f>
        <v>0</v>
      </c>
      <c r="I27">
        <v>6.19</v>
      </c>
      <c r="J27">
        <v>5.07</v>
      </c>
      <c r="K27">
        <f t="shared" si="2"/>
        <v>88.62</v>
      </c>
      <c r="L27">
        <v>0</v>
      </c>
      <c r="M27">
        <v>0.03</v>
      </c>
      <c r="N27">
        <v>0.82</v>
      </c>
      <c r="O27">
        <v>0.4</v>
      </c>
      <c r="P27">
        <v>1.87</v>
      </c>
      <c r="Q27">
        <v>2.27</v>
      </c>
      <c r="R27">
        <f t="shared" si="3"/>
        <v>31.18</v>
      </c>
      <c r="S27">
        <v>53.809999999999995</v>
      </c>
      <c r="V27" s="6">
        <v>43800</v>
      </c>
      <c r="W27" s="7">
        <v>0</v>
      </c>
    </row>
    <row r="28" spans="1:23" x14ac:dyDescent="0.2">
      <c r="A28" s="6">
        <v>43831</v>
      </c>
      <c r="B28">
        <v>0.34</v>
      </c>
      <c r="C28">
        <v>9.57</v>
      </c>
      <c r="D28">
        <v>9.82</v>
      </c>
      <c r="E28">
        <v>17.2</v>
      </c>
      <c r="F28">
        <v>2.92</v>
      </c>
      <c r="G28">
        <f t="shared" si="1"/>
        <v>31.57</v>
      </c>
      <c r="H28" s="7">
        <f t="shared" ref="H28:H38" si="4">G28/$G$39-1</f>
        <v>-0.11889478090985217</v>
      </c>
      <c r="I28">
        <v>7.35</v>
      </c>
      <c r="J28">
        <v>5.47</v>
      </c>
      <c r="K28">
        <f t="shared" si="2"/>
        <v>86.44</v>
      </c>
      <c r="L28">
        <v>0</v>
      </c>
      <c r="M28">
        <v>0.03</v>
      </c>
      <c r="N28">
        <v>0.84</v>
      </c>
      <c r="O28">
        <v>0.53</v>
      </c>
      <c r="P28">
        <v>2.39</v>
      </c>
      <c r="Q28">
        <v>2.92</v>
      </c>
      <c r="R28">
        <f t="shared" si="3"/>
        <v>31.57</v>
      </c>
      <c r="S28">
        <v>56.460000000000008</v>
      </c>
      <c r="V28" s="6">
        <v>43831</v>
      </c>
      <c r="W28" s="7">
        <v>-2.9798364400887012E-3</v>
      </c>
    </row>
    <row r="29" spans="1:23" x14ac:dyDescent="0.2">
      <c r="A29" s="6">
        <v>43862</v>
      </c>
      <c r="B29">
        <v>0.32</v>
      </c>
      <c r="C29">
        <v>11.05</v>
      </c>
      <c r="D29">
        <v>8.82</v>
      </c>
      <c r="E29">
        <v>13.6</v>
      </c>
      <c r="F29">
        <v>2.81</v>
      </c>
      <c r="G29">
        <f t="shared" si="1"/>
        <v>31.959999999999997</v>
      </c>
      <c r="H29" s="7">
        <f t="shared" si="4"/>
        <v>-0.10801004744627429</v>
      </c>
      <c r="I29">
        <v>4.75</v>
      </c>
      <c r="J29">
        <v>7.15</v>
      </c>
      <c r="K29">
        <f t="shared" si="2"/>
        <v>86.420000000000016</v>
      </c>
      <c r="L29">
        <v>0</v>
      </c>
      <c r="M29">
        <v>0.03</v>
      </c>
      <c r="N29">
        <v>0.77</v>
      </c>
      <c r="O29">
        <v>0.56999999999999995</v>
      </c>
      <c r="P29">
        <v>2.2400000000000002</v>
      </c>
      <c r="Q29">
        <v>2.81</v>
      </c>
      <c r="R29">
        <f t="shared" si="3"/>
        <v>31.959999999999997</v>
      </c>
      <c r="S29">
        <v>52.110000000000007</v>
      </c>
      <c r="V29" s="6">
        <v>43862</v>
      </c>
      <c r="W29" s="7">
        <v>1.5230275138231608E-3</v>
      </c>
    </row>
    <row r="30" spans="1:23" x14ac:dyDescent="0.2">
      <c r="A30" s="6">
        <v>43891</v>
      </c>
      <c r="B30">
        <v>0.36</v>
      </c>
      <c r="C30">
        <v>13.79</v>
      </c>
      <c r="D30">
        <v>8.1999999999999993</v>
      </c>
      <c r="E30">
        <v>10.64</v>
      </c>
      <c r="F30">
        <v>2.99</v>
      </c>
      <c r="G30">
        <f t="shared" si="1"/>
        <v>32.01</v>
      </c>
      <c r="H30" s="7">
        <f t="shared" si="4"/>
        <v>-0.10661456879709763</v>
      </c>
      <c r="I30">
        <v>2.41</v>
      </c>
      <c r="J30">
        <v>9.6</v>
      </c>
      <c r="K30">
        <f t="shared" si="2"/>
        <v>88.31</v>
      </c>
      <c r="L30">
        <v>0</v>
      </c>
      <c r="M30">
        <v>0.03</v>
      </c>
      <c r="N30">
        <v>0.84</v>
      </c>
      <c r="O30">
        <v>0.84</v>
      </c>
      <c r="P30">
        <v>2.15</v>
      </c>
      <c r="Q30">
        <v>2.99</v>
      </c>
      <c r="R30">
        <f t="shared" si="3"/>
        <v>32.01</v>
      </c>
      <c r="S30">
        <v>51.85</v>
      </c>
      <c r="V30" s="6">
        <v>43891</v>
      </c>
      <c r="W30" s="7">
        <v>9.9327881336308543E-4</v>
      </c>
    </row>
    <row r="31" spans="1:23" x14ac:dyDescent="0.2">
      <c r="A31" s="6">
        <v>43922</v>
      </c>
      <c r="B31">
        <v>0.35</v>
      </c>
      <c r="C31">
        <v>13.25</v>
      </c>
      <c r="D31">
        <v>5.34</v>
      </c>
      <c r="E31">
        <v>6.84</v>
      </c>
      <c r="F31">
        <v>3</v>
      </c>
      <c r="G31">
        <f t="shared" si="1"/>
        <v>32.72</v>
      </c>
      <c r="H31" s="7">
        <f t="shared" si="4"/>
        <v>-8.6798771978788936E-2</v>
      </c>
      <c r="I31">
        <v>1.47</v>
      </c>
      <c r="J31">
        <v>9.11</v>
      </c>
      <c r="K31">
        <f t="shared" si="2"/>
        <v>87.449999999999989</v>
      </c>
      <c r="L31">
        <v>0</v>
      </c>
      <c r="M31">
        <v>0.03</v>
      </c>
      <c r="N31">
        <v>0.79</v>
      </c>
      <c r="O31">
        <v>1.01</v>
      </c>
      <c r="P31">
        <v>1.99</v>
      </c>
      <c r="Q31">
        <v>3</v>
      </c>
      <c r="R31">
        <f t="shared" si="3"/>
        <v>32.72</v>
      </c>
      <c r="S31">
        <v>43.18</v>
      </c>
      <c r="V31" s="6">
        <v>43922</v>
      </c>
      <c r="W31" s="7">
        <v>-1.0462536834089264E-2</v>
      </c>
    </row>
    <row r="32" spans="1:23" x14ac:dyDescent="0.2">
      <c r="A32" s="6">
        <v>43952</v>
      </c>
      <c r="B32">
        <v>0.36</v>
      </c>
      <c r="C32">
        <v>12.81</v>
      </c>
      <c r="D32">
        <v>6.16</v>
      </c>
      <c r="E32">
        <v>7.84</v>
      </c>
      <c r="F32">
        <v>2.68</v>
      </c>
      <c r="G32">
        <f t="shared" si="1"/>
        <v>33.239999999999995</v>
      </c>
      <c r="H32" s="7">
        <f t="shared" si="4"/>
        <v>-7.2285794027351691E-2</v>
      </c>
      <c r="I32">
        <v>1.65</v>
      </c>
      <c r="J32">
        <v>8.99</v>
      </c>
      <c r="K32">
        <f t="shared" si="2"/>
        <v>84.85</v>
      </c>
      <c r="L32">
        <v>0</v>
      </c>
      <c r="M32">
        <v>0.03</v>
      </c>
      <c r="N32">
        <v>0.78</v>
      </c>
      <c r="O32">
        <v>1.1499999999999999</v>
      </c>
      <c r="P32">
        <v>1.53</v>
      </c>
      <c r="Q32">
        <v>2.68</v>
      </c>
      <c r="R32">
        <f t="shared" si="3"/>
        <v>33.239999999999995</v>
      </c>
      <c r="S32">
        <v>43.98</v>
      </c>
      <c r="V32" s="6">
        <v>43952</v>
      </c>
      <c r="W32" s="7">
        <v>-2.4004237989603494E-2</v>
      </c>
    </row>
    <row r="33" spans="1:23" x14ac:dyDescent="0.2">
      <c r="A33" s="6">
        <v>43983</v>
      </c>
      <c r="B33">
        <v>0.34</v>
      </c>
      <c r="C33">
        <v>10.220000000000001</v>
      </c>
      <c r="D33">
        <v>9.58</v>
      </c>
      <c r="E33">
        <v>13.14</v>
      </c>
      <c r="F33">
        <v>2.4500000000000002</v>
      </c>
      <c r="G33">
        <f t="shared" si="1"/>
        <v>32.99</v>
      </c>
      <c r="H33" s="7">
        <f t="shared" si="4"/>
        <v>-7.9263187273234781E-2</v>
      </c>
      <c r="I33">
        <v>3.53</v>
      </c>
      <c r="J33">
        <v>6.7</v>
      </c>
      <c r="K33">
        <f t="shared" si="2"/>
        <v>81.949999999999989</v>
      </c>
      <c r="L33">
        <v>0</v>
      </c>
      <c r="M33">
        <v>0.03</v>
      </c>
      <c r="N33">
        <v>0.73</v>
      </c>
      <c r="O33">
        <v>1.18</v>
      </c>
      <c r="P33">
        <v>1.27</v>
      </c>
      <c r="Q33">
        <v>2.4500000000000002</v>
      </c>
      <c r="R33">
        <f t="shared" si="3"/>
        <v>32.99</v>
      </c>
      <c r="S33">
        <v>49.170000000000009</v>
      </c>
      <c r="V33" s="6">
        <v>43983</v>
      </c>
      <c r="W33" s="7">
        <v>-2.6090123497665596E-2</v>
      </c>
    </row>
    <row r="34" spans="1:23" x14ac:dyDescent="0.2">
      <c r="A34" s="6">
        <v>44013</v>
      </c>
      <c r="B34">
        <v>0.36</v>
      </c>
      <c r="C34">
        <v>11.87</v>
      </c>
      <c r="D34">
        <v>10.06</v>
      </c>
      <c r="E34">
        <v>16.57</v>
      </c>
      <c r="F34">
        <v>3.94</v>
      </c>
      <c r="G34">
        <f t="shared" si="1"/>
        <v>33.840000000000003</v>
      </c>
      <c r="H34" s="7">
        <f t="shared" si="4"/>
        <v>-5.5540050237231409E-2</v>
      </c>
      <c r="I34">
        <v>6.48</v>
      </c>
      <c r="J34">
        <v>6.89</v>
      </c>
      <c r="K34">
        <f t="shared" si="2"/>
        <v>81.209999999999994</v>
      </c>
      <c r="L34">
        <v>0</v>
      </c>
      <c r="M34">
        <v>0.03</v>
      </c>
      <c r="N34">
        <v>0.68</v>
      </c>
      <c r="O34">
        <v>1.3</v>
      </c>
      <c r="P34">
        <v>2.64</v>
      </c>
      <c r="Q34">
        <v>3.94</v>
      </c>
      <c r="R34">
        <f t="shared" si="3"/>
        <v>33.840000000000003</v>
      </c>
      <c r="S34">
        <v>60.82</v>
      </c>
      <c r="V34" s="6">
        <v>44013</v>
      </c>
      <c r="W34" s="7">
        <v>-2.6321888554116879E-2</v>
      </c>
    </row>
    <row r="35" spans="1:23" x14ac:dyDescent="0.2">
      <c r="A35" s="6">
        <v>44044</v>
      </c>
      <c r="B35">
        <v>0.36</v>
      </c>
      <c r="C35">
        <v>11.45</v>
      </c>
      <c r="D35">
        <v>9.86</v>
      </c>
      <c r="E35">
        <v>17.16</v>
      </c>
      <c r="F35">
        <v>3.72</v>
      </c>
      <c r="G35">
        <f t="shared" si="1"/>
        <v>33.83</v>
      </c>
      <c r="H35" s="7">
        <f t="shared" si="4"/>
        <v>-5.5819145967066941E-2</v>
      </c>
      <c r="I35">
        <v>7.27</v>
      </c>
      <c r="J35">
        <v>6.68</v>
      </c>
      <c r="K35">
        <f t="shared" si="2"/>
        <v>80.94</v>
      </c>
      <c r="L35">
        <v>0</v>
      </c>
      <c r="M35">
        <v>0.03</v>
      </c>
      <c r="N35">
        <v>0.69</v>
      </c>
      <c r="O35">
        <v>1.28</v>
      </c>
      <c r="P35">
        <v>2.44</v>
      </c>
      <c r="Q35">
        <v>3.72</v>
      </c>
      <c r="R35">
        <f t="shared" si="3"/>
        <v>33.83</v>
      </c>
      <c r="S35">
        <v>60.939999999999991</v>
      </c>
      <c r="V35" s="6">
        <v>44044</v>
      </c>
      <c r="W35" s="7">
        <v>-2.2481210475780444E-2</v>
      </c>
    </row>
    <row r="36" spans="1:23" x14ac:dyDescent="0.2">
      <c r="A36" s="6">
        <v>44075</v>
      </c>
      <c r="B36">
        <v>0.36</v>
      </c>
      <c r="C36">
        <v>9.81</v>
      </c>
      <c r="D36">
        <v>9.48</v>
      </c>
      <c r="E36">
        <v>17.53</v>
      </c>
      <c r="F36">
        <v>3.19</v>
      </c>
      <c r="G36">
        <f t="shared" si="1"/>
        <v>34.049999999999997</v>
      </c>
      <c r="H36" s="7">
        <f t="shared" si="4"/>
        <v>-4.967903991068956E-2</v>
      </c>
      <c r="I36">
        <v>8.02</v>
      </c>
      <c r="J36">
        <v>5.56</v>
      </c>
      <c r="K36">
        <f t="shared" si="2"/>
        <v>80.819999999999993</v>
      </c>
      <c r="L36">
        <v>0</v>
      </c>
      <c r="M36">
        <v>0.03</v>
      </c>
      <c r="N36">
        <v>0.7</v>
      </c>
      <c r="O36">
        <v>1.1000000000000001</v>
      </c>
      <c r="P36">
        <v>2.09</v>
      </c>
      <c r="Q36">
        <v>3.19</v>
      </c>
      <c r="R36">
        <f t="shared" si="3"/>
        <v>34.049999999999997</v>
      </c>
      <c r="S36">
        <v>57.870000000000005</v>
      </c>
      <c r="V36" s="6">
        <v>44075</v>
      </c>
      <c r="W36" s="7">
        <v>-1.5097837963116034E-2</v>
      </c>
    </row>
    <row r="37" spans="1:23" x14ac:dyDescent="0.2">
      <c r="A37" s="6">
        <v>44105</v>
      </c>
      <c r="B37">
        <v>0.38</v>
      </c>
      <c r="C37">
        <v>7.69</v>
      </c>
      <c r="D37">
        <v>9.31</v>
      </c>
      <c r="E37">
        <v>17.48</v>
      </c>
      <c r="F37">
        <v>2.08</v>
      </c>
      <c r="G37">
        <f t="shared" si="1"/>
        <v>34.03</v>
      </c>
      <c r="H37" s="7">
        <f t="shared" si="4"/>
        <v>-5.023723137036018E-2</v>
      </c>
      <c r="I37">
        <v>8.14</v>
      </c>
      <c r="J37">
        <v>4.46</v>
      </c>
      <c r="K37">
        <f t="shared" si="2"/>
        <v>80.17</v>
      </c>
      <c r="L37">
        <v>0</v>
      </c>
      <c r="M37">
        <v>0.03</v>
      </c>
      <c r="N37">
        <v>0.77</v>
      </c>
      <c r="O37">
        <v>0.96</v>
      </c>
      <c r="P37">
        <v>1.1200000000000001</v>
      </c>
      <c r="Q37">
        <v>2.08</v>
      </c>
      <c r="R37">
        <f t="shared" si="3"/>
        <v>34.03</v>
      </c>
      <c r="S37">
        <v>52.42</v>
      </c>
      <c r="V37" s="6">
        <v>44105</v>
      </c>
      <c r="W37" s="7">
        <v>-1.0561864715425195E-2</v>
      </c>
    </row>
    <row r="38" spans="1:23" x14ac:dyDescent="0.2">
      <c r="A38" s="6">
        <v>44136</v>
      </c>
      <c r="B38">
        <v>0.39</v>
      </c>
      <c r="C38">
        <v>7.59</v>
      </c>
      <c r="D38">
        <v>9.6199999999999992</v>
      </c>
      <c r="E38">
        <v>17.84</v>
      </c>
      <c r="F38">
        <v>3.06</v>
      </c>
      <c r="G38">
        <f t="shared" si="1"/>
        <v>35.110000000000007</v>
      </c>
      <c r="H38" s="7">
        <f t="shared" si="4"/>
        <v>-2.0094892548144005E-2</v>
      </c>
      <c r="I38">
        <v>8.19</v>
      </c>
      <c r="J38">
        <v>3.3</v>
      </c>
      <c r="K38">
        <f t="shared" si="2"/>
        <v>78.97999999999999</v>
      </c>
      <c r="L38">
        <v>0</v>
      </c>
      <c r="M38">
        <v>0.03</v>
      </c>
      <c r="N38">
        <v>0.84</v>
      </c>
      <c r="O38">
        <v>0.74</v>
      </c>
      <c r="P38">
        <v>2.3199999999999998</v>
      </c>
      <c r="Q38">
        <v>3.06</v>
      </c>
      <c r="R38">
        <f t="shared" si="3"/>
        <v>35.110000000000007</v>
      </c>
      <c r="S38">
        <v>53.92</v>
      </c>
      <c r="V38" s="6">
        <v>44136</v>
      </c>
      <c r="W38" s="7">
        <v>-4.3704267787966211E-3</v>
      </c>
    </row>
    <row r="39" spans="1:23" x14ac:dyDescent="0.2">
      <c r="A39" s="6">
        <v>44166</v>
      </c>
      <c r="B39">
        <v>0.42</v>
      </c>
      <c r="C39">
        <v>8.23</v>
      </c>
      <c r="D39">
        <v>10.02</v>
      </c>
      <c r="E39">
        <v>18.86</v>
      </c>
      <c r="F39">
        <v>2.99</v>
      </c>
      <c r="G39">
        <f t="shared" si="1"/>
        <v>35.830000000000005</v>
      </c>
      <c r="H39" s="7">
        <f>G39/$G$39-1</f>
        <v>0</v>
      </c>
      <c r="I39">
        <v>8.81</v>
      </c>
      <c r="J39">
        <v>3.94</v>
      </c>
      <c r="K39">
        <f t="shared" si="2"/>
        <v>77.849999999999994</v>
      </c>
      <c r="L39">
        <v>0</v>
      </c>
      <c r="M39">
        <v>0.03</v>
      </c>
      <c r="N39">
        <v>0.88</v>
      </c>
      <c r="O39">
        <v>0.56000000000000005</v>
      </c>
      <c r="P39">
        <v>2.4300000000000002</v>
      </c>
      <c r="Q39">
        <v>2.99</v>
      </c>
      <c r="R39">
        <f t="shared" si="3"/>
        <v>35.830000000000005</v>
      </c>
      <c r="S39">
        <v>57.170000000000009</v>
      </c>
      <c r="V39" s="6">
        <v>44166</v>
      </c>
      <c r="W39" s="7">
        <v>0</v>
      </c>
    </row>
    <row r="40" spans="1:23" x14ac:dyDescent="0.2">
      <c r="A40" s="6">
        <v>44197</v>
      </c>
      <c r="B40">
        <v>0.44</v>
      </c>
      <c r="C40">
        <v>9.07</v>
      </c>
      <c r="D40">
        <v>9.4</v>
      </c>
      <c r="E40">
        <v>17.670000000000002</v>
      </c>
      <c r="F40">
        <v>3.42</v>
      </c>
      <c r="G40">
        <f t="shared" si="1"/>
        <v>36.33</v>
      </c>
      <c r="H40" s="7">
        <f t="shared" ref="H40:H50" si="5">G40/$G$51-1</f>
        <v>-0.17935396430991657</v>
      </c>
      <c r="I40">
        <v>8.24</v>
      </c>
      <c r="J40">
        <v>4.29</v>
      </c>
      <c r="K40">
        <f t="shared" si="2"/>
        <v>76.67</v>
      </c>
      <c r="L40">
        <v>0</v>
      </c>
      <c r="M40">
        <v>0.03</v>
      </c>
      <c r="N40">
        <v>0.92</v>
      </c>
      <c r="O40">
        <v>0.54</v>
      </c>
      <c r="P40">
        <v>2.88</v>
      </c>
      <c r="Q40">
        <v>3.42</v>
      </c>
      <c r="R40">
        <f t="shared" si="3"/>
        <v>36.33</v>
      </c>
      <c r="S40">
        <v>56.900000000000006</v>
      </c>
      <c r="V40" s="6">
        <v>44197</v>
      </c>
      <c r="W40" s="7">
        <v>-7.8875129628499963E-2</v>
      </c>
    </row>
    <row r="41" spans="1:23" x14ac:dyDescent="0.2">
      <c r="A41" s="6">
        <v>44228</v>
      </c>
      <c r="B41">
        <v>0.44</v>
      </c>
      <c r="C41">
        <v>8.61</v>
      </c>
      <c r="D41">
        <v>8.98</v>
      </c>
      <c r="E41">
        <v>15.57</v>
      </c>
      <c r="F41">
        <v>3.36</v>
      </c>
      <c r="G41">
        <f t="shared" si="1"/>
        <v>36.880000000000003</v>
      </c>
      <c r="H41" s="7">
        <f t="shared" si="5"/>
        <v>-0.16693020103907841</v>
      </c>
      <c r="I41">
        <v>6.56</v>
      </c>
      <c r="J41">
        <v>3.99</v>
      </c>
      <c r="K41">
        <f t="shared" si="2"/>
        <v>73.510000000000005</v>
      </c>
      <c r="L41">
        <v>0</v>
      </c>
      <c r="M41">
        <v>0.03</v>
      </c>
      <c r="N41">
        <v>0.82</v>
      </c>
      <c r="O41">
        <v>0.86</v>
      </c>
      <c r="P41">
        <v>2.5</v>
      </c>
      <c r="Q41">
        <v>3.36</v>
      </c>
      <c r="R41">
        <f t="shared" si="3"/>
        <v>36.880000000000003</v>
      </c>
      <c r="S41">
        <v>51.720000000000006</v>
      </c>
      <c r="V41" s="6">
        <v>44228</v>
      </c>
      <c r="W41" s="7">
        <v>-8.0308668334045152E-2</v>
      </c>
    </row>
    <row r="42" spans="1:23" x14ac:dyDescent="0.2">
      <c r="A42" s="6">
        <v>44256</v>
      </c>
      <c r="B42">
        <v>0.49</v>
      </c>
      <c r="C42">
        <v>11.04</v>
      </c>
      <c r="D42">
        <v>8.56</v>
      </c>
      <c r="E42">
        <v>16.649999999999999</v>
      </c>
      <c r="F42">
        <v>3.45</v>
      </c>
      <c r="G42">
        <f t="shared" si="1"/>
        <v>37.340000000000003</v>
      </c>
      <c r="H42" s="7">
        <f t="shared" si="5"/>
        <v>-0.15653941721255926</v>
      </c>
      <c r="I42">
        <v>8.06</v>
      </c>
      <c r="J42">
        <v>6.18</v>
      </c>
      <c r="K42">
        <f t="shared" si="2"/>
        <v>70.09</v>
      </c>
      <c r="L42">
        <v>0</v>
      </c>
      <c r="M42">
        <v>0.03</v>
      </c>
      <c r="N42">
        <v>0.92</v>
      </c>
      <c r="O42">
        <v>0.96</v>
      </c>
      <c r="P42">
        <v>2.4900000000000002</v>
      </c>
      <c r="Q42">
        <v>3.45</v>
      </c>
      <c r="R42">
        <f t="shared" si="3"/>
        <v>37.340000000000003</v>
      </c>
      <c r="S42">
        <v>58.830000000000005</v>
      </c>
      <c r="V42" s="6">
        <v>44256</v>
      </c>
      <c r="W42" s="7">
        <v>-7.0365399865796374E-2</v>
      </c>
    </row>
    <row r="43" spans="1:23" x14ac:dyDescent="0.2">
      <c r="A43" s="6">
        <v>44287</v>
      </c>
      <c r="B43">
        <v>0.48</v>
      </c>
      <c r="C43">
        <v>12.79</v>
      </c>
      <c r="D43">
        <v>7.36</v>
      </c>
      <c r="E43">
        <v>12.97</v>
      </c>
      <c r="F43">
        <v>3.41</v>
      </c>
      <c r="G43">
        <f t="shared" si="1"/>
        <v>37.75</v>
      </c>
      <c r="H43" s="7">
        <f t="shared" si="5"/>
        <v>-0.14727806641066188</v>
      </c>
      <c r="I43">
        <v>5.58</v>
      </c>
      <c r="J43">
        <v>8.0399999999999991</v>
      </c>
      <c r="K43">
        <f t="shared" si="2"/>
        <v>69.02</v>
      </c>
      <c r="L43">
        <v>0</v>
      </c>
      <c r="M43">
        <v>0.03</v>
      </c>
      <c r="N43">
        <v>0.86</v>
      </c>
      <c r="O43">
        <v>1.08</v>
      </c>
      <c r="P43">
        <v>2.33</v>
      </c>
      <c r="Q43">
        <v>3.41</v>
      </c>
      <c r="R43">
        <f t="shared" si="3"/>
        <v>37.75</v>
      </c>
      <c r="S43">
        <v>54.929999999999993</v>
      </c>
      <c r="V43" s="6">
        <v>44287</v>
      </c>
      <c r="W43" s="7">
        <v>-5.3071432928689211E-2</v>
      </c>
    </row>
    <row r="44" spans="1:23" x14ac:dyDescent="0.2">
      <c r="A44" s="6">
        <v>44317</v>
      </c>
      <c r="B44">
        <v>0.51</v>
      </c>
      <c r="C44">
        <v>10.69</v>
      </c>
      <c r="D44">
        <v>7.39</v>
      </c>
      <c r="E44">
        <v>14.3</v>
      </c>
      <c r="F44">
        <v>3.55</v>
      </c>
      <c r="G44">
        <f t="shared" si="1"/>
        <v>38.619999999999997</v>
      </c>
      <c r="H44" s="7">
        <f t="shared" si="5"/>
        <v>-0.12762593178224546</v>
      </c>
      <c r="I44">
        <v>6.88</v>
      </c>
      <c r="J44">
        <v>5.79</v>
      </c>
      <c r="K44">
        <f t="shared" si="2"/>
        <v>65.819999999999993</v>
      </c>
      <c r="L44">
        <v>0</v>
      </c>
      <c r="M44">
        <v>0.03</v>
      </c>
      <c r="N44">
        <v>0.84</v>
      </c>
      <c r="O44">
        <v>1.47</v>
      </c>
      <c r="P44">
        <v>2.08</v>
      </c>
      <c r="Q44">
        <v>3.55</v>
      </c>
      <c r="R44">
        <f t="shared" si="3"/>
        <v>38.619999999999997</v>
      </c>
      <c r="S44">
        <v>53.53</v>
      </c>
      <c r="V44" s="6">
        <v>44317</v>
      </c>
      <c r="W44" s="7">
        <v>-3.9834075520038925E-2</v>
      </c>
    </row>
    <row r="45" spans="1:23" x14ac:dyDescent="0.2">
      <c r="A45" s="6">
        <v>44348</v>
      </c>
      <c r="B45">
        <v>0.5</v>
      </c>
      <c r="C45">
        <v>8.7200000000000006</v>
      </c>
      <c r="D45">
        <v>8.07</v>
      </c>
      <c r="E45">
        <v>17.89</v>
      </c>
      <c r="F45">
        <v>2.93</v>
      </c>
      <c r="G45">
        <f t="shared" si="1"/>
        <v>39.099999999999994</v>
      </c>
      <c r="H45" s="7">
        <f t="shared" si="5"/>
        <v>-0.11678337474587774</v>
      </c>
      <c r="I45">
        <v>9.7899999999999991</v>
      </c>
      <c r="J45">
        <v>4.5</v>
      </c>
      <c r="K45">
        <f t="shared" si="2"/>
        <v>63.620000000000005</v>
      </c>
      <c r="L45">
        <v>0</v>
      </c>
      <c r="M45">
        <v>0.03</v>
      </c>
      <c r="N45">
        <v>0.79</v>
      </c>
      <c r="O45">
        <v>1.41</v>
      </c>
      <c r="P45">
        <v>1.52</v>
      </c>
      <c r="Q45">
        <v>2.93</v>
      </c>
      <c r="R45">
        <f t="shared" si="3"/>
        <v>39.099999999999994</v>
      </c>
      <c r="S45">
        <v>56.15</v>
      </c>
      <c r="V45" s="6">
        <v>44348</v>
      </c>
      <c r="W45" s="7">
        <v>-2.9921307875312442E-2</v>
      </c>
    </row>
    <row r="46" spans="1:23" x14ac:dyDescent="0.2">
      <c r="A46" s="6">
        <v>44378</v>
      </c>
      <c r="B46">
        <v>0.51</v>
      </c>
      <c r="C46">
        <v>10.87</v>
      </c>
      <c r="D46">
        <v>8.9</v>
      </c>
      <c r="E46">
        <v>19.829999999999998</v>
      </c>
      <c r="F46">
        <v>4.58</v>
      </c>
      <c r="G46">
        <f t="shared" si="1"/>
        <v>39.739999999999995</v>
      </c>
      <c r="H46" s="7">
        <f t="shared" si="5"/>
        <v>-0.10232663203072079</v>
      </c>
      <c r="I46">
        <v>10.9</v>
      </c>
      <c r="J46">
        <v>5.03</v>
      </c>
      <c r="K46">
        <f t="shared" si="2"/>
        <v>61.76</v>
      </c>
      <c r="L46">
        <v>0</v>
      </c>
      <c r="M46">
        <v>0.03</v>
      </c>
      <c r="N46">
        <v>0.75</v>
      </c>
      <c r="O46">
        <v>1.56</v>
      </c>
      <c r="P46">
        <v>3.02</v>
      </c>
      <c r="Q46">
        <v>4.58</v>
      </c>
      <c r="R46">
        <f t="shared" si="3"/>
        <v>39.739999999999995</v>
      </c>
      <c r="S46">
        <v>65.98</v>
      </c>
      <c r="V46" s="6">
        <v>44378</v>
      </c>
      <c r="W46" s="7">
        <v>-2.302812175928759E-2</v>
      </c>
    </row>
    <row r="47" spans="1:23" x14ac:dyDescent="0.2">
      <c r="A47" s="6">
        <v>44409</v>
      </c>
      <c r="B47">
        <v>0.54</v>
      </c>
      <c r="C47">
        <v>10.18</v>
      </c>
      <c r="D47">
        <v>9.7899999999999991</v>
      </c>
      <c r="E47">
        <v>22.25</v>
      </c>
      <c r="F47">
        <v>4.09</v>
      </c>
      <c r="G47">
        <f t="shared" si="1"/>
        <v>40.11</v>
      </c>
      <c r="H47" s="7">
        <f t="shared" si="5"/>
        <v>-9.3968827648520548E-2</v>
      </c>
      <c r="I47">
        <v>12.43</v>
      </c>
      <c r="J47">
        <v>4.8099999999999996</v>
      </c>
      <c r="K47">
        <f t="shared" si="2"/>
        <v>59.89</v>
      </c>
      <c r="L47">
        <v>0</v>
      </c>
      <c r="M47">
        <v>0.03</v>
      </c>
      <c r="N47">
        <v>0.74</v>
      </c>
      <c r="O47">
        <v>1.48</v>
      </c>
      <c r="P47">
        <v>2.61</v>
      </c>
      <c r="Q47">
        <v>4.09</v>
      </c>
      <c r="R47">
        <f t="shared" si="3"/>
        <v>40.11</v>
      </c>
      <c r="S47">
        <v>68.95</v>
      </c>
      <c r="V47" s="6">
        <v>44409</v>
      </c>
      <c r="W47" s="7">
        <v>-1.1376807173793746E-2</v>
      </c>
    </row>
    <row r="48" spans="1:23" x14ac:dyDescent="0.2">
      <c r="A48" s="6">
        <v>44440</v>
      </c>
      <c r="B48">
        <v>0.54</v>
      </c>
      <c r="C48">
        <v>8.34</v>
      </c>
      <c r="D48">
        <v>8.51</v>
      </c>
      <c r="E48">
        <v>19.25</v>
      </c>
      <c r="F48">
        <v>4.17</v>
      </c>
      <c r="G48">
        <f t="shared" si="1"/>
        <v>41.09</v>
      </c>
      <c r="H48" s="7">
        <f t="shared" si="5"/>
        <v>-7.183194036593632E-2</v>
      </c>
      <c r="I48">
        <v>10.71</v>
      </c>
      <c r="J48">
        <v>2.85</v>
      </c>
      <c r="K48">
        <f t="shared" si="2"/>
        <v>57.18</v>
      </c>
      <c r="L48">
        <v>0</v>
      </c>
      <c r="M48">
        <v>0.03</v>
      </c>
      <c r="N48">
        <v>0.78</v>
      </c>
      <c r="O48">
        <v>1.31</v>
      </c>
      <c r="P48">
        <v>2.86</v>
      </c>
      <c r="Q48">
        <v>4.17</v>
      </c>
      <c r="R48">
        <f t="shared" si="3"/>
        <v>41.09</v>
      </c>
      <c r="S48">
        <v>59.350000000000009</v>
      </c>
      <c r="V48" s="6">
        <v>44440</v>
      </c>
      <c r="W48" s="7">
        <v>-1.061428658573782E-2</v>
      </c>
    </row>
    <row r="49" spans="1:23" x14ac:dyDescent="0.2">
      <c r="A49" s="6">
        <v>44470</v>
      </c>
      <c r="B49">
        <v>0.56000000000000005</v>
      </c>
      <c r="C49">
        <v>8.52</v>
      </c>
      <c r="D49">
        <v>6.88</v>
      </c>
      <c r="E49">
        <v>17.52</v>
      </c>
      <c r="F49">
        <v>3.82</v>
      </c>
      <c r="G49">
        <f t="shared" si="1"/>
        <v>42.830000000000005</v>
      </c>
      <c r="H49" s="7">
        <f t="shared" si="5"/>
        <v>-3.2527671109103151E-2</v>
      </c>
      <c r="I49">
        <v>10.61</v>
      </c>
      <c r="J49">
        <v>3.26</v>
      </c>
      <c r="K49">
        <f t="shared" si="2"/>
        <v>55.980000000000004</v>
      </c>
      <c r="L49">
        <v>0</v>
      </c>
      <c r="M49">
        <v>0.03</v>
      </c>
      <c r="N49">
        <v>0.88</v>
      </c>
      <c r="O49">
        <v>1.19</v>
      </c>
      <c r="P49">
        <v>2.63</v>
      </c>
      <c r="Q49">
        <v>3.82</v>
      </c>
      <c r="R49">
        <f t="shared" si="3"/>
        <v>42.830000000000005</v>
      </c>
      <c r="S49">
        <v>55.900000000000006</v>
      </c>
      <c r="V49" s="6">
        <v>44470</v>
      </c>
      <c r="W49" s="7">
        <v>-7.9607149393033927E-3</v>
      </c>
    </row>
    <row r="50" spans="1:23" x14ac:dyDescent="0.2">
      <c r="A50" s="6">
        <v>44501</v>
      </c>
      <c r="B50">
        <v>0.56000000000000005</v>
      </c>
      <c r="C50">
        <v>7.96</v>
      </c>
      <c r="D50">
        <v>9.83</v>
      </c>
      <c r="E50">
        <v>18.47</v>
      </c>
      <c r="F50">
        <v>3.42</v>
      </c>
      <c r="G50">
        <f t="shared" si="1"/>
        <v>43.19</v>
      </c>
      <c r="H50" s="7">
        <f t="shared" si="5"/>
        <v>-2.439575333182753E-2</v>
      </c>
      <c r="I50">
        <v>8.61</v>
      </c>
      <c r="J50">
        <v>3.1</v>
      </c>
      <c r="K50">
        <f t="shared" si="2"/>
        <v>55.78</v>
      </c>
      <c r="L50">
        <v>0</v>
      </c>
      <c r="M50">
        <v>0.03</v>
      </c>
      <c r="N50">
        <v>0.88</v>
      </c>
      <c r="O50">
        <v>0.81</v>
      </c>
      <c r="P50">
        <v>2.61</v>
      </c>
      <c r="Q50">
        <v>3.42</v>
      </c>
      <c r="R50">
        <f t="shared" si="3"/>
        <v>43.19</v>
      </c>
      <c r="S50">
        <v>56.280000000000008</v>
      </c>
      <c r="V50" s="6">
        <v>44501</v>
      </c>
      <c r="W50" s="7">
        <v>-4.9106325870799106E-3</v>
      </c>
    </row>
    <row r="51" spans="1:23" x14ac:dyDescent="0.2">
      <c r="A51" s="6">
        <v>44531</v>
      </c>
      <c r="B51">
        <v>0.56999999999999995</v>
      </c>
      <c r="C51">
        <v>9.24</v>
      </c>
      <c r="D51">
        <v>10.46</v>
      </c>
      <c r="E51">
        <v>19.46</v>
      </c>
      <c r="F51">
        <v>4.07</v>
      </c>
      <c r="G51">
        <f t="shared" si="1"/>
        <v>44.27</v>
      </c>
      <c r="H51" s="7">
        <f>G51/$G$51-1</f>
        <v>0</v>
      </c>
      <c r="I51">
        <v>8.9700000000000006</v>
      </c>
      <c r="J51">
        <v>3.66</v>
      </c>
      <c r="K51">
        <f t="shared" si="2"/>
        <v>55.5</v>
      </c>
      <c r="L51">
        <v>0</v>
      </c>
      <c r="M51">
        <v>0.03</v>
      </c>
      <c r="N51">
        <v>0.94</v>
      </c>
      <c r="O51">
        <v>0.6</v>
      </c>
      <c r="P51">
        <v>3.47</v>
      </c>
      <c r="Q51">
        <v>4.07</v>
      </c>
      <c r="R51">
        <f t="shared" si="3"/>
        <v>44.27</v>
      </c>
      <c r="S51">
        <v>61.47</v>
      </c>
      <c r="V51" s="6">
        <v>44531</v>
      </c>
      <c r="W51" s="7">
        <v>0</v>
      </c>
    </row>
    <row r="52" spans="1:23" x14ac:dyDescent="0.2">
      <c r="A52" s="6">
        <v>44562</v>
      </c>
      <c r="B52">
        <v>0.6</v>
      </c>
      <c r="C52">
        <v>9.93</v>
      </c>
      <c r="D52">
        <v>10.62</v>
      </c>
      <c r="E52">
        <v>18.27</v>
      </c>
      <c r="F52">
        <v>3.66</v>
      </c>
      <c r="G52">
        <f t="shared" si="1"/>
        <v>44.510000000000005</v>
      </c>
      <c r="H52" s="7">
        <f t="shared" ref="H52:H62" si="6">G52/$G$63-1</f>
        <v>-0.10747944656105857</v>
      </c>
      <c r="I52">
        <v>7.62</v>
      </c>
      <c r="J52">
        <v>4.7</v>
      </c>
      <c r="K52">
        <f t="shared" si="2"/>
        <v>55.910000000000011</v>
      </c>
      <c r="L52">
        <v>0</v>
      </c>
      <c r="M52">
        <v>0.03</v>
      </c>
      <c r="N52">
        <v>0.97</v>
      </c>
      <c r="O52">
        <v>0.55000000000000004</v>
      </c>
      <c r="P52">
        <v>3.11</v>
      </c>
      <c r="Q52">
        <v>3.66</v>
      </c>
      <c r="R52">
        <f t="shared" si="3"/>
        <v>44.510000000000005</v>
      </c>
      <c r="S52">
        <v>60.06</v>
      </c>
      <c r="V52" s="6">
        <v>44562</v>
      </c>
      <c r="W52" s="7">
        <v>2.7327177439480987E-2</v>
      </c>
    </row>
    <row r="53" spans="1:23" x14ac:dyDescent="0.2">
      <c r="A53" s="6">
        <v>44593</v>
      </c>
      <c r="B53">
        <v>0.56999999999999995</v>
      </c>
      <c r="C53">
        <v>9.91</v>
      </c>
      <c r="D53">
        <v>9.3699999999999992</v>
      </c>
      <c r="E53">
        <v>15.44</v>
      </c>
      <c r="F53">
        <v>3.44</v>
      </c>
      <c r="G53">
        <f t="shared" si="1"/>
        <v>44.59</v>
      </c>
      <c r="H53" s="7">
        <f t="shared" si="6"/>
        <v>-0.10587527571686373</v>
      </c>
      <c r="I53">
        <v>6.01</v>
      </c>
      <c r="J53">
        <v>5.03</v>
      </c>
      <c r="K53">
        <f t="shared" si="2"/>
        <v>56.95</v>
      </c>
      <c r="L53">
        <v>0</v>
      </c>
      <c r="M53">
        <v>0.06</v>
      </c>
      <c r="N53">
        <v>0.87</v>
      </c>
      <c r="O53">
        <v>0.79</v>
      </c>
      <c r="P53">
        <v>2.65</v>
      </c>
      <c r="Q53">
        <v>3.44</v>
      </c>
      <c r="R53">
        <f t="shared" si="3"/>
        <v>44.59</v>
      </c>
      <c r="S53">
        <v>54.139999999999993</v>
      </c>
      <c r="V53" s="6">
        <v>44593</v>
      </c>
      <c r="W53" s="7">
        <v>3.0977040179685611E-2</v>
      </c>
    </row>
    <row r="54" spans="1:23" x14ac:dyDescent="0.2">
      <c r="A54" s="6">
        <v>44621</v>
      </c>
      <c r="B54">
        <v>0.6</v>
      </c>
      <c r="C54">
        <v>13.86</v>
      </c>
      <c r="D54">
        <v>8.57</v>
      </c>
      <c r="E54">
        <v>14.37</v>
      </c>
      <c r="F54">
        <v>4.25</v>
      </c>
      <c r="G54">
        <f t="shared" si="1"/>
        <v>45.39</v>
      </c>
      <c r="H54" s="7">
        <f t="shared" si="6"/>
        <v>-8.9833567274914761E-2</v>
      </c>
      <c r="I54">
        <v>5.73</v>
      </c>
      <c r="J54">
        <v>8.0399999999999991</v>
      </c>
      <c r="K54">
        <f t="shared" si="2"/>
        <v>58.810000000000009</v>
      </c>
      <c r="L54">
        <v>0</v>
      </c>
      <c r="M54">
        <v>7.0000000000000007E-2</v>
      </c>
      <c r="N54">
        <v>0.97</v>
      </c>
      <c r="O54">
        <v>1.06</v>
      </c>
      <c r="P54">
        <v>3.19</v>
      </c>
      <c r="Q54">
        <v>4.25</v>
      </c>
      <c r="R54">
        <f t="shared" si="3"/>
        <v>45.39</v>
      </c>
      <c r="S54">
        <v>60.709999999999994</v>
      </c>
      <c r="V54" s="6">
        <v>44621</v>
      </c>
      <c r="W54" s="7">
        <v>3.2661592213626189E-2</v>
      </c>
    </row>
    <row r="55" spans="1:23" x14ac:dyDescent="0.2">
      <c r="A55" s="6">
        <v>44652</v>
      </c>
      <c r="B55">
        <v>0.61</v>
      </c>
      <c r="C55">
        <v>14.15</v>
      </c>
      <c r="D55">
        <v>6.89</v>
      </c>
      <c r="E55">
        <v>11.51</v>
      </c>
      <c r="F55">
        <v>4.0199999999999996</v>
      </c>
      <c r="G55">
        <f t="shared" si="1"/>
        <v>46</v>
      </c>
      <c r="H55" s="7">
        <f t="shared" si="6"/>
        <v>-7.7601764587928557E-2</v>
      </c>
      <c r="I55">
        <v>4.55</v>
      </c>
      <c r="J55">
        <v>8.66</v>
      </c>
      <c r="K55">
        <f t="shared" si="2"/>
        <v>59.430000000000007</v>
      </c>
      <c r="L55">
        <v>0</v>
      </c>
      <c r="M55">
        <v>7.0000000000000007E-2</v>
      </c>
      <c r="N55">
        <v>0.86</v>
      </c>
      <c r="O55">
        <v>1.43</v>
      </c>
      <c r="P55">
        <v>2.59</v>
      </c>
      <c r="Q55">
        <v>4.0199999999999996</v>
      </c>
      <c r="R55">
        <f t="shared" si="3"/>
        <v>46</v>
      </c>
      <c r="S55">
        <v>55.339999999999989</v>
      </c>
      <c r="V55" s="6">
        <v>44652</v>
      </c>
      <c r="W55" s="7">
        <v>3.2349638133267078E-2</v>
      </c>
    </row>
    <row r="56" spans="1:23" x14ac:dyDescent="0.2">
      <c r="A56" s="6">
        <v>44682</v>
      </c>
      <c r="B56">
        <v>0.66</v>
      </c>
      <c r="C56">
        <v>13.84</v>
      </c>
      <c r="D56">
        <v>6.77</v>
      </c>
      <c r="E56">
        <v>11.2</v>
      </c>
      <c r="F56">
        <v>3.69</v>
      </c>
      <c r="G56">
        <f t="shared" si="1"/>
        <v>46.14</v>
      </c>
      <c r="H56" s="7">
        <f t="shared" si="6"/>
        <v>-7.4794465610587446E-2</v>
      </c>
      <c r="I56">
        <v>4.3600000000000003</v>
      </c>
      <c r="J56">
        <v>8.65</v>
      </c>
      <c r="K56">
        <f t="shared" si="2"/>
        <v>62.29</v>
      </c>
      <c r="L56">
        <v>0</v>
      </c>
      <c r="M56">
        <v>7.0000000000000007E-2</v>
      </c>
      <c r="N56">
        <v>0.84</v>
      </c>
      <c r="O56">
        <v>1.6</v>
      </c>
      <c r="P56">
        <v>2.09</v>
      </c>
      <c r="Q56">
        <v>3.69</v>
      </c>
      <c r="R56">
        <f t="shared" si="3"/>
        <v>46.14</v>
      </c>
      <c r="S56">
        <v>53.769999999999996</v>
      </c>
      <c r="V56" s="6">
        <v>44682</v>
      </c>
      <c r="W56" s="7">
        <v>3.2505615173446412E-2</v>
      </c>
    </row>
    <row r="57" spans="1:23" x14ac:dyDescent="0.2">
      <c r="A57" s="6">
        <v>44713</v>
      </c>
      <c r="B57">
        <v>0.65</v>
      </c>
      <c r="C57">
        <v>12.87</v>
      </c>
      <c r="D57">
        <v>8.51</v>
      </c>
      <c r="E57">
        <v>13.91</v>
      </c>
      <c r="F57">
        <v>4.5199999999999996</v>
      </c>
      <c r="G57">
        <f t="shared" si="1"/>
        <v>47.72999999999999</v>
      </c>
      <c r="H57" s="7">
        <f t="shared" si="6"/>
        <v>-4.2911570082213912E-2</v>
      </c>
      <c r="I57">
        <v>5.34</v>
      </c>
      <c r="J57">
        <v>6.94</v>
      </c>
      <c r="K57">
        <f t="shared" si="2"/>
        <v>64.73</v>
      </c>
      <c r="L57">
        <v>0</v>
      </c>
      <c r="M57">
        <v>0.06</v>
      </c>
      <c r="N57">
        <v>0.76</v>
      </c>
      <c r="O57">
        <v>1.62</v>
      </c>
      <c r="P57">
        <v>2.9</v>
      </c>
      <c r="Q57">
        <v>4.5199999999999996</v>
      </c>
      <c r="R57">
        <f t="shared" si="3"/>
        <v>47.72999999999999</v>
      </c>
      <c r="S57">
        <v>58.08</v>
      </c>
      <c r="V57" s="6">
        <v>44713</v>
      </c>
      <c r="W57" s="7">
        <v>3.3035937110057256E-2</v>
      </c>
    </row>
    <row r="58" spans="1:23" x14ac:dyDescent="0.2">
      <c r="A58" s="6">
        <v>44743</v>
      </c>
      <c r="B58">
        <v>0.66</v>
      </c>
      <c r="C58">
        <v>13.19</v>
      </c>
      <c r="D58">
        <v>9.5500000000000007</v>
      </c>
      <c r="E58">
        <v>15.27</v>
      </c>
      <c r="F58">
        <v>6.16</v>
      </c>
      <c r="G58">
        <f t="shared" si="1"/>
        <v>49.309999999999988</v>
      </c>
      <c r="H58" s="7">
        <f t="shared" si="6"/>
        <v>-1.1229195909364553E-2</v>
      </c>
      <c r="I58">
        <v>5.65</v>
      </c>
      <c r="J58">
        <v>5.61</v>
      </c>
      <c r="K58">
        <f t="shared" si="2"/>
        <v>65.31</v>
      </c>
      <c r="L58">
        <v>0</v>
      </c>
      <c r="M58">
        <v>7.0000000000000007E-2</v>
      </c>
      <c r="N58">
        <v>0.76</v>
      </c>
      <c r="O58">
        <v>1.97</v>
      </c>
      <c r="P58">
        <v>4.1900000000000004</v>
      </c>
      <c r="Q58">
        <v>6.16</v>
      </c>
      <c r="R58">
        <f t="shared" si="3"/>
        <v>49.309999999999988</v>
      </c>
      <c r="S58">
        <v>63.08</v>
      </c>
      <c r="V58" s="6">
        <v>44743</v>
      </c>
      <c r="W58" s="7">
        <v>2.6048165710007121E-2</v>
      </c>
    </row>
    <row r="59" spans="1:23" x14ac:dyDescent="0.2">
      <c r="A59" s="6">
        <v>44774</v>
      </c>
      <c r="B59">
        <v>0.65</v>
      </c>
      <c r="C59">
        <v>11.3</v>
      </c>
      <c r="D59">
        <v>10.28</v>
      </c>
      <c r="E59">
        <v>19.829999999999998</v>
      </c>
      <c r="F59">
        <v>4.49</v>
      </c>
      <c r="G59">
        <f t="shared" si="1"/>
        <v>49.71</v>
      </c>
      <c r="H59" s="7">
        <f t="shared" si="6"/>
        <v>-3.2083416883897931E-3</v>
      </c>
      <c r="I59">
        <v>9.48</v>
      </c>
      <c r="J59">
        <v>5.4</v>
      </c>
      <c r="K59">
        <f t="shared" si="2"/>
        <v>65.899999999999991</v>
      </c>
      <c r="L59">
        <v>0</v>
      </c>
      <c r="M59">
        <v>7.0000000000000007E-2</v>
      </c>
      <c r="N59">
        <v>0.76</v>
      </c>
      <c r="O59">
        <v>1.72</v>
      </c>
      <c r="P59">
        <v>2.77</v>
      </c>
      <c r="Q59">
        <v>4.49</v>
      </c>
      <c r="R59">
        <f t="shared" si="3"/>
        <v>49.71</v>
      </c>
      <c r="S59">
        <v>66.75</v>
      </c>
      <c r="V59" s="6">
        <v>44774</v>
      </c>
      <c r="W59" s="7">
        <v>2.1992762665335563E-2</v>
      </c>
    </row>
    <row r="60" spans="1:23" x14ac:dyDescent="0.2">
      <c r="A60" s="6">
        <v>44805</v>
      </c>
      <c r="B60">
        <v>0.62</v>
      </c>
      <c r="C60">
        <v>9.35</v>
      </c>
      <c r="D60">
        <v>10.08</v>
      </c>
      <c r="E60">
        <v>17.420000000000002</v>
      </c>
      <c r="F60">
        <v>4.03</v>
      </c>
      <c r="G60">
        <f t="shared" si="1"/>
        <v>49.57</v>
      </c>
      <c r="H60" s="7">
        <f t="shared" si="6"/>
        <v>-6.0156406657307926E-3</v>
      </c>
      <c r="I60">
        <v>7.28</v>
      </c>
      <c r="J60">
        <v>3.93</v>
      </c>
      <c r="K60">
        <f t="shared" si="2"/>
        <v>66.98</v>
      </c>
      <c r="L60">
        <v>0</v>
      </c>
      <c r="M60">
        <v>0.06</v>
      </c>
      <c r="N60">
        <v>0.77</v>
      </c>
      <c r="O60">
        <v>1.57</v>
      </c>
      <c r="P60">
        <v>2.46</v>
      </c>
      <c r="Q60">
        <v>4.03</v>
      </c>
      <c r="R60">
        <f t="shared" si="3"/>
        <v>49.57</v>
      </c>
      <c r="S60">
        <v>57.570000000000007</v>
      </c>
      <c r="V60" s="6">
        <v>44805</v>
      </c>
      <c r="W60" s="7">
        <v>1.9434739206388718E-2</v>
      </c>
    </row>
    <row r="61" spans="1:23" x14ac:dyDescent="0.2">
      <c r="A61" s="6">
        <v>44835</v>
      </c>
      <c r="B61">
        <v>0.62</v>
      </c>
      <c r="C61">
        <v>9.2100000000000009</v>
      </c>
      <c r="D61">
        <v>10.61</v>
      </c>
      <c r="E61">
        <v>15.43</v>
      </c>
      <c r="F61">
        <v>4.45</v>
      </c>
      <c r="G61">
        <f t="shared" si="1"/>
        <v>50.20000000000001</v>
      </c>
      <c r="H61" s="7">
        <f t="shared" si="6"/>
        <v>6.6172047323043159E-3</v>
      </c>
      <c r="I61">
        <v>4.75</v>
      </c>
      <c r="J61">
        <v>3.28</v>
      </c>
      <c r="K61">
        <f t="shared" si="2"/>
        <v>66.999999999999986</v>
      </c>
      <c r="L61">
        <v>0</v>
      </c>
      <c r="M61">
        <v>7.0000000000000007E-2</v>
      </c>
      <c r="N61">
        <v>0.86</v>
      </c>
      <c r="O61">
        <v>1.27</v>
      </c>
      <c r="P61">
        <v>3.18</v>
      </c>
      <c r="Q61">
        <v>4.45</v>
      </c>
      <c r="R61">
        <f t="shared" si="3"/>
        <v>50.20000000000001</v>
      </c>
      <c r="S61">
        <v>53.730000000000004</v>
      </c>
      <c r="V61" s="6">
        <v>44835</v>
      </c>
      <c r="W61" s="7">
        <v>1.5067382081357605E-2</v>
      </c>
    </row>
    <row r="62" spans="1:23" x14ac:dyDescent="0.2">
      <c r="A62" s="6">
        <v>44866</v>
      </c>
      <c r="B62">
        <v>0.66</v>
      </c>
      <c r="C62">
        <v>8.5299999999999994</v>
      </c>
      <c r="D62">
        <v>10.96</v>
      </c>
      <c r="E62">
        <v>15.65</v>
      </c>
      <c r="F62">
        <v>3.84</v>
      </c>
      <c r="G62">
        <f t="shared" si="1"/>
        <v>50.620000000000005</v>
      </c>
      <c r="H62" s="7">
        <f t="shared" si="6"/>
        <v>1.5039101664327426E-2</v>
      </c>
      <c r="I62">
        <v>4.6399999999999997</v>
      </c>
      <c r="J62">
        <v>3.15</v>
      </c>
      <c r="K62">
        <f t="shared" si="2"/>
        <v>67.05</v>
      </c>
      <c r="L62">
        <v>0</v>
      </c>
      <c r="M62">
        <v>0.05</v>
      </c>
      <c r="N62">
        <v>0.88</v>
      </c>
      <c r="O62">
        <v>0.88</v>
      </c>
      <c r="P62">
        <v>2.96</v>
      </c>
      <c r="Q62">
        <v>3.84</v>
      </c>
      <c r="R62">
        <f t="shared" si="3"/>
        <v>50.620000000000005</v>
      </c>
      <c r="S62">
        <v>52.2</v>
      </c>
      <c r="V62" s="6">
        <v>44866</v>
      </c>
      <c r="W62" s="7">
        <v>8.048415273271825E-3</v>
      </c>
    </row>
    <row r="63" spans="1:23" x14ac:dyDescent="0.2">
      <c r="A63" s="6">
        <v>44896</v>
      </c>
      <c r="B63">
        <v>0.71</v>
      </c>
      <c r="C63">
        <v>8.23</v>
      </c>
      <c r="D63">
        <v>11.39</v>
      </c>
      <c r="E63">
        <v>17.89</v>
      </c>
      <c r="F63">
        <v>3.32</v>
      </c>
      <c r="G63">
        <f t="shared" si="1"/>
        <v>49.87</v>
      </c>
      <c r="H63" s="7">
        <f>G63/$G$63-1</f>
        <v>0</v>
      </c>
      <c r="I63">
        <v>6.45</v>
      </c>
      <c r="J63">
        <v>3.27</v>
      </c>
      <c r="K63">
        <f t="shared" si="2"/>
        <v>66.66</v>
      </c>
      <c r="L63">
        <v>0</v>
      </c>
      <c r="M63">
        <v>0.05</v>
      </c>
      <c r="N63">
        <v>0.93</v>
      </c>
      <c r="O63">
        <v>0.71</v>
      </c>
      <c r="P63">
        <v>2.61</v>
      </c>
      <c r="Q63">
        <v>3.32</v>
      </c>
      <c r="R63">
        <f t="shared" si="3"/>
        <v>49.87</v>
      </c>
      <c r="S63">
        <v>55.56</v>
      </c>
      <c r="V63" s="6">
        <v>44896</v>
      </c>
      <c r="W63" s="7">
        <v>0</v>
      </c>
    </row>
    <row r="64" spans="1:23" x14ac:dyDescent="0.2">
      <c r="A64" s="6">
        <v>44927</v>
      </c>
      <c r="B64">
        <v>0.71</v>
      </c>
      <c r="C64">
        <v>8.18</v>
      </c>
      <c r="D64">
        <v>11.36</v>
      </c>
      <c r="E64">
        <v>18.43</v>
      </c>
      <c r="F64">
        <v>3.58</v>
      </c>
      <c r="G64">
        <f t="shared" si="1"/>
        <v>49.79</v>
      </c>
      <c r="H64" s="7">
        <f t="shared" ref="H64:H86" si="7">G64/$G$75-1</f>
        <v>-4.835626911314983E-2</v>
      </c>
      <c r="I64">
        <v>7.01</v>
      </c>
      <c r="J64">
        <v>2.95</v>
      </c>
      <c r="K64">
        <f t="shared" si="2"/>
        <v>64.91</v>
      </c>
      <c r="L64">
        <v>0</v>
      </c>
      <c r="M64">
        <v>0.06</v>
      </c>
      <c r="N64">
        <v>0.94</v>
      </c>
      <c r="O64">
        <v>0.9</v>
      </c>
      <c r="P64">
        <v>2.68</v>
      </c>
      <c r="Q64">
        <v>3.58</v>
      </c>
      <c r="R64">
        <f t="shared" si="3"/>
        <v>49.79</v>
      </c>
      <c r="S64">
        <v>56.8</v>
      </c>
      <c r="V64" s="6">
        <v>44927</v>
      </c>
      <c r="W64" s="7">
        <v>-2.8448168063021084E-3</v>
      </c>
    </row>
    <row r="65" spans="1:23" x14ac:dyDescent="0.2">
      <c r="A65" s="6">
        <v>44958</v>
      </c>
      <c r="B65">
        <v>0.6</v>
      </c>
      <c r="C65">
        <v>7.79</v>
      </c>
      <c r="D65">
        <v>9.24</v>
      </c>
      <c r="E65">
        <v>16</v>
      </c>
      <c r="F65">
        <v>3.94</v>
      </c>
      <c r="G65">
        <f t="shared" si="1"/>
        <v>50.29</v>
      </c>
      <c r="H65" s="7">
        <f t="shared" si="7"/>
        <v>-3.8799694189602496E-2</v>
      </c>
      <c r="I65">
        <v>6.73</v>
      </c>
      <c r="J65">
        <v>2.4</v>
      </c>
      <c r="K65">
        <f t="shared" si="2"/>
        <v>62.28</v>
      </c>
      <c r="L65">
        <v>0</v>
      </c>
      <c r="M65">
        <v>0.03</v>
      </c>
      <c r="N65">
        <v>0.85</v>
      </c>
      <c r="O65">
        <v>1.08</v>
      </c>
      <c r="P65">
        <v>2.86</v>
      </c>
      <c r="Q65">
        <v>3.94</v>
      </c>
      <c r="R65">
        <f t="shared" si="3"/>
        <v>50.29</v>
      </c>
      <c r="S65">
        <v>51.519999999999996</v>
      </c>
      <c r="V65" s="6">
        <v>44958</v>
      </c>
      <c r="W65" s="7">
        <v>-7.7216456171059766E-3</v>
      </c>
    </row>
    <row r="66" spans="1:23" x14ac:dyDescent="0.2">
      <c r="A66" s="6">
        <v>44986</v>
      </c>
      <c r="B66">
        <v>0.69</v>
      </c>
      <c r="C66">
        <v>11.2</v>
      </c>
      <c r="D66">
        <v>9.4700000000000006</v>
      </c>
      <c r="E66">
        <v>14.6</v>
      </c>
      <c r="F66">
        <v>4.2699999999999996</v>
      </c>
      <c r="G66">
        <f t="shared" si="1"/>
        <v>50.31</v>
      </c>
      <c r="H66" s="7">
        <f t="shared" si="7"/>
        <v>-3.8417431192660501E-2</v>
      </c>
      <c r="I66">
        <v>5.04</v>
      </c>
      <c r="J66">
        <v>5.33</v>
      </c>
      <c r="K66">
        <f t="shared" si="2"/>
        <v>59.570000000000007</v>
      </c>
      <c r="L66">
        <v>0</v>
      </c>
      <c r="M66">
        <v>0.09</v>
      </c>
      <c r="N66">
        <v>0.91</v>
      </c>
      <c r="O66">
        <v>1.22</v>
      </c>
      <c r="P66">
        <v>3.05</v>
      </c>
      <c r="Q66">
        <v>4.2699999999999996</v>
      </c>
      <c r="R66">
        <f t="shared" si="3"/>
        <v>50.31</v>
      </c>
      <c r="S66">
        <v>55.86999999999999</v>
      </c>
      <c r="V66" s="6">
        <v>44986</v>
      </c>
      <c r="W66" s="7">
        <v>-1.5318244341627651E-2</v>
      </c>
    </row>
    <row r="67" spans="1:23" x14ac:dyDescent="0.2">
      <c r="A67" s="6">
        <v>45017</v>
      </c>
      <c r="B67">
        <v>0.68</v>
      </c>
      <c r="C67">
        <v>12.91</v>
      </c>
      <c r="D67">
        <v>6.9</v>
      </c>
      <c r="E67">
        <v>10.64</v>
      </c>
      <c r="F67">
        <v>3.96</v>
      </c>
      <c r="G67">
        <f t="shared" si="1"/>
        <v>50.249999999999993</v>
      </c>
      <c r="H67" s="7">
        <f t="shared" si="7"/>
        <v>-3.9564220183486376E-2</v>
      </c>
      <c r="I67">
        <v>3.64</v>
      </c>
      <c r="J67">
        <v>7.4</v>
      </c>
      <c r="K67">
        <f t="shared" si="2"/>
        <v>58.31</v>
      </c>
      <c r="L67">
        <v>0</v>
      </c>
      <c r="M67">
        <v>0.1</v>
      </c>
      <c r="N67">
        <v>0.87</v>
      </c>
      <c r="O67">
        <v>1.56</v>
      </c>
      <c r="P67">
        <v>2.4</v>
      </c>
      <c r="Q67">
        <v>3.96</v>
      </c>
      <c r="R67">
        <f t="shared" si="3"/>
        <v>50.249999999999993</v>
      </c>
      <c r="S67">
        <v>51.06</v>
      </c>
      <c r="V67" s="6">
        <v>45017</v>
      </c>
      <c r="W67" s="7">
        <v>-2.1914467925471692E-2</v>
      </c>
    </row>
    <row r="68" spans="1:23" x14ac:dyDescent="0.2">
      <c r="A68" s="6">
        <v>45047</v>
      </c>
      <c r="B68">
        <v>0.69</v>
      </c>
      <c r="C68">
        <v>13.19</v>
      </c>
      <c r="D68">
        <v>7.77</v>
      </c>
      <c r="E68">
        <v>12.56</v>
      </c>
      <c r="F68">
        <v>4.16</v>
      </c>
      <c r="G68">
        <f t="shared" si="1"/>
        <v>50.72</v>
      </c>
      <c r="H68" s="7">
        <f t="shared" si="7"/>
        <v>-3.0581039755351758E-2</v>
      </c>
      <c r="I68">
        <v>4.7</v>
      </c>
      <c r="J68">
        <v>7.48</v>
      </c>
      <c r="K68">
        <f t="shared" si="2"/>
        <v>57.14</v>
      </c>
      <c r="L68">
        <v>0</v>
      </c>
      <c r="M68">
        <v>0.09</v>
      </c>
      <c r="N68">
        <v>0.86</v>
      </c>
      <c r="O68">
        <v>1.81</v>
      </c>
      <c r="P68">
        <v>2.35</v>
      </c>
      <c r="Q68">
        <v>4.16</v>
      </c>
      <c r="R68">
        <f t="shared" si="3"/>
        <v>50.72</v>
      </c>
      <c r="S68">
        <v>55.660000000000011</v>
      </c>
      <c r="V68" s="6">
        <v>45047</v>
      </c>
      <c r="W68" s="7">
        <v>-1.969488558209298E-2</v>
      </c>
    </row>
    <row r="69" spans="1:23" x14ac:dyDescent="0.2">
      <c r="A69" s="6">
        <v>45078</v>
      </c>
      <c r="B69">
        <v>0.66</v>
      </c>
      <c r="C69">
        <v>13.22</v>
      </c>
      <c r="D69">
        <v>9</v>
      </c>
      <c r="E69">
        <v>11.43</v>
      </c>
      <c r="F69">
        <v>4.26</v>
      </c>
      <c r="G69">
        <f t="shared" si="1"/>
        <v>50.46</v>
      </c>
      <c r="H69" s="7">
        <f t="shared" si="7"/>
        <v>-3.5550458715596367E-2</v>
      </c>
      <c r="I69">
        <v>2.3199999999999998</v>
      </c>
      <c r="J69">
        <v>7.52</v>
      </c>
      <c r="K69">
        <f t="shared" si="2"/>
        <v>57.72</v>
      </c>
      <c r="L69">
        <v>0</v>
      </c>
      <c r="M69">
        <v>0.11</v>
      </c>
      <c r="N69">
        <v>0.78</v>
      </c>
      <c r="O69">
        <v>1.99</v>
      </c>
      <c r="P69">
        <v>2.27</v>
      </c>
      <c r="Q69">
        <v>4.26</v>
      </c>
      <c r="R69">
        <f t="shared" si="3"/>
        <v>50.46</v>
      </c>
      <c r="S69">
        <v>53.560000000000009</v>
      </c>
      <c r="V69" s="6">
        <v>45078</v>
      </c>
      <c r="W69" s="7">
        <v>-2.635363261222945E-2</v>
      </c>
    </row>
    <row r="70" spans="1:23" x14ac:dyDescent="0.2">
      <c r="A70" s="6">
        <v>45108</v>
      </c>
      <c r="B70">
        <v>0.69</v>
      </c>
      <c r="C70">
        <v>13.31</v>
      </c>
      <c r="D70">
        <v>11.13</v>
      </c>
      <c r="E70">
        <v>17.79</v>
      </c>
      <c r="F70">
        <v>5.39</v>
      </c>
      <c r="G70">
        <f t="shared" si="1"/>
        <v>49.690000000000005</v>
      </c>
      <c r="H70" s="7">
        <f t="shared" si="7"/>
        <v>-5.0267584097859253E-2</v>
      </c>
      <c r="I70">
        <v>6.58</v>
      </c>
      <c r="J70">
        <v>6.5</v>
      </c>
      <c r="K70">
        <f t="shared" si="2"/>
        <v>58.61</v>
      </c>
      <c r="L70">
        <v>0</v>
      </c>
      <c r="M70">
        <v>0.08</v>
      </c>
      <c r="N70">
        <v>0.73</v>
      </c>
      <c r="O70">
        <v>2.3199999999999998</v>
      </c>
      <c r="P70">
        <v>3.07</v>
      </c>
      <c r="Q70">
        <v>5.39</v>
      </c>
      <c r="R70">
        <f t="shared" si="3"/>
        <v>49.690000000000005</v>
      </c>
      <c r="S70">
        <v>67.589999999999989</v>
      </c>
      <c r="V70" s="6">
        <v>45108</v>
      </c>
      <c r="W70" s="7">
        <v>-1.8100537701637998E-2</v>
      </c>
    </row>
    <row r="71" spans="1:23" x14ac:dyDescent="0.2">
      <c r="A71" s="6">
        <v>45139</v>
      </c>
      <c r="B71">
        <v>0.7</v>
      </c>
      <c r="C71">
        <v>12.18</v>
      </c>
      <c r="D71">
        <v>11.1</v>
      </c>
      <c r="E71">
        <v>20.54</v>
      </c>
      <c r="F71">
        <v>5.33</v>
      </c>
      <c r="G71">
        <f t="shared" si="1"/>
        <v>50.529999999999994</v>
      </c>
      <c r="H71" s="7">
        <f t="shared" si="7"/>
        <v>-3.4212538226299771E-2</v>
      </c>
      <c r="I71">
        <v>9.3699999999999992</v>
      </c>
      <c r="J71">
        <v>5.43</v>
      </c>
      <c r="K71">
        <f t="shared" si="2"/>
        <v>58.639999999999993</v>
      </c>
      <c r="L71">
        <v>0</v>
      </c>
      <c r="M71">
        <v>7.0000000000000007E-2</v>
      </c>
      <c r="N71">
        <v>0.72</v>
      </c>
      <c r="O71">
        <v>2.13</v>
      </c>
      <c r="P71">
        <v>3.2</v>
      </c>
      <c r="Q71">
        <v>5.33</v>
      </c>
      <c r="R71">
        <f t="shared" si="3"/>
        <v>50.529999999999994</v>
      </c>
      <c r="S71">
        <v>70.77</v>
      </c>
      <c r="V71" s="6">
        <v>45139</v>
      </c>
      <c r="W71" s="7">
        <v>-1.3129923721395542E-2</v>
      </c>
    </row>
    <row r="72" spans="1:23" x14ac:dyDescent="0.2">
      <c r="A72" s="6">
        <v>45170</v>
      </c>
      <c r="B72">
        <v>0.68</v>
      </c>
      <c r="C72">
        <v>10.59</v>
      </c>
      <c r="D72">
        <v>10.58</v>
      </c>
      <c r="E72">
        <v>17.32</v>
      </c>
      <c r="F72">
        <v>5.25</v>
      </c>
      <c r="G72">
        <f t="shared" si="1"/>
        <v>51.75</v>
      </c>
      <c r="H72" s="7">
        <f t="shared" si="7"/>
        <v>-1.0894495412844041E-2</v>
      </c>
      <c r="I72">
        <v>6.67</v>
      </c>
      <c r="J72">
        <v>3.89</v>
      </c>
      <c r="K72">
        <f t="shared" si="2"/>
        <v>58.6</v>
      </c>
      <c r="L72">
        <v>0</v>
      </c>
      <c r="M72">
        <v>7.0000000000000007E-2</v>
      </c>
      <c r="N72">
        <v>0.77</v>
      </c>
      <c r="O72">
        <v>1.89</v>
      </c>
      <c r="P72">
        <v>3.36</v>
      </c>
      <c r="Q72">
        <v>5.25</v>
      </c>
      <c r="R72">
        <f t="shared" si="3"/>
        <v>51.75</v>
      </c>
      <c r="S72">
        <v>61.070000000000007</v>
      </c>
      <c r="V72" s="6">
        <v>45170</v>
      </c>
      <c r="W72" s="7">
        <v>-9.5660872827308951E-3</v>
      </c>
    </row>
    <row r="73" spans="1:23" x14ac:dyDescent="0.2">
      <c r="A73" s="6">
        <v>45200</v>
      </c>
      <c r="B73">
        <v>0.68</v>
      </c>
      <c r="C73">
        <v>9.23</v>
      </c>
      <c r="D73">
        <v>10.63</v>
      </c>
      <c r="E73">
        <v>16.059999999999999</v>
      </c>
      <c r="F73">
        <v>3.84</v>
      </c>
      <c r="G73">
        <f t="shared" si="1"/>
        <v>51.14</v>
      </c>
      <c r="H73" s="7">
        <f t="shared" si="7"/>
        <v>-2.2553516819571851E-2</v>
      </c>
      <c r="I73">
        <v>5.37</v>
      </c>
      <c r="J73">
        <v>3.85</v>
      </c>
      <c r="K73">
        <f t="shared" si="2"/>
        <v>59.17</v>
      </c>
      <c r="L73">
        <v>0</v>
      </c>
      <c r="M73">
        <v>0.06</v>
      </c>
      <c r="N73">
        <v>0.86</v>
      </c>
      <c r="O73">
        <v>1.57</v>
      </c>
      <c r="P73">
        <v>2.27</v>
      </c>
      <c r="Q73">
        <v>3.84</v>
      </c>
      <c r="R73">
        <f t="shared" si="3"/>
        <v>51.14</v>
      </c>
      <c r="S73">
        <v>54.42</v>
      </c>
      <c r="V73" s="6">
        <v>45200</v>
      </c>
      <c r="W73" s="7">
        <v>-7.5340752782290243E-3</v>
      </c>
    </row>
    <row r="74" spans="1:23" x14ac:dyDescent="0.2">
      <c r="A74" s="6">
        <v>45231</v>
      </c>
      <c r="B74">
        <v>0.7</v>
      </c>
      <c r="C74">
        <v>10.16</v>
      </c>
      <c r="D74">
        <v>10.64</v>
      </c>
      <c r="E74">
        <v>15.48</v>
      </c>
      <c r="F74">
        <v>4.3600000000000003</v>
      </c>
      <c r="G74">
        <f t="shared" si="1"/>
        <v>51.66</v>
      </c>
      <c r="H74" s="7">
        <f t="shared" si="7"/>
        <v>-1.2614678899082632E-2</v>
      </c>
      <c r="I74">
        <v>4.7699999999999996</v>
      </c>
      <c r="J74">
        <v>4.2</v>
      </c>
      <c r="K74">
        <f t="shared" si="2"/>
        <v>60.220000000000006</v>
      </c>
      <c r="L74">
        <v>0</v>
      </c>
      <c r="M74">
        <v>7.0000000000000007E-2</v>
      </c>
      <c r="N74">
        <v>0.9</v>
      </c>
      <c r="O74">
        <v>1.01</v>
      </c>
      <c r="P74">
        <v>3.35</v>
      </c>
      <c r="Q74">
        <v>4.3600000000000003</v>
      </c>
      <c r="R74">
        <f t="shared" si="3"/>
        <v>51.66</v>
      </c>
      <c r="S74">
        <v>55.64</v>
      </c>
      <c r="V74" s="6">
        <v>45231</v>
      </c>
      <c r="W74" s="7">
        <v>-2.9698636988868543E-3</v>
      </c>
    </row>
    <row r="75" spans="1:23" x14ac:dyDescent="0.2">
      <c r="A75" s="6">
        <v>45261</v>
      </c>
      <c r="B75">
        <v>0.74</v>
      </c>
      <c r="C75">
        <v>12.45</v>
      </c>
      <c r="D75">
        <v>10.220000000000001</v>
      </c>
      <c r="E75">
        <v>14.62</v>
      </c>
      <c r="F75">
        <v>3.98</v>
      </c>
      <c r="G75">
        <f t="shared" si="1"/>
        <v>52.32</v>
      </c>
      <c r="H75" s="7">
        <f>G75/$G$75-1</f>
        <v>0</v>
      </c>
      <c r="I75">
        <v>4.3</v>
      </c>
      <c r="J75">
        <v>6.79</v>
      </c>
      <c r="K75">
        <f t="shared" si="2"/>
        <v>63.74</v>
      </c>
      <c r="L75">
        <v>0</v>
      </c>
      <c r="M75">
        <v>0.1</v>
      </c>
      <c r="N75">
        <v>0.94</v>
      </c>
      <c r="O75">
        <v>0.93</v>
      </c>
      <c r="P75">
        <v>3.05</v>
      </c>
      <c r="Q75">
        <v>3.98</v>
      </c>
      <c r="R75">
        <f t="shared" si="3"/>
        <v>52.32</v>
      </c>
      <c r="S75">
        <v>58.11999999999999</v>
      </c>
      <c r="V75" s="6">
        <v>45261</v>
      </c>
      <c r="W75" s="7">
        <v>0</v>
      </c>
    </row>
    <row r="76" spans="1:23" x14ac:dyDescent="0.2">
      <c r="A76" s="6">
        <v>45292</v>
      </c>
      <c r="B76">
        <v>0.73</v>
      </c>
      <c r="C76">
        <v>14.7</v>
      </c>
      <c r="D76">
        <v>9.42</v>
      </c>
      <c r="E76">
        <v>13.07</v>
      </c>
      <c r="F76">
        <v>4.76</v>
      </c>
      <c r="G76">
        <f t="shared" si="1"/>
        <v>53.499999999999986</v>
      </c>
      <c r="H76" s="7">
        <f t="shared" ref="H76:H84" si="8">G76/$G$85-1</f>
        <v>-0.12909002116229873</v>
      </c>
      <c r="I76">
        <v>3.55</v>
      </c>
      <c r="J76">
        <v>8.2899999999999991</v>
      </c>
      <c r="K76">
        <f t="shared" si="2"/>
        <v>69.08</v>
      </c>
      <c r="L76">
        <v>0</v>
      </c>
      <c r="M76">
        <v>0.1</v>
      </c>
      <c r="N76">
        <v>0.92</v>
      </c>
      <c r="O76">
        <v>0.82</v>
      </c>
      <c r="P76">
        <v>3.94</v>
      </c>
      <c r="Q76">
        <v>4.76</v>
      </c>
      <c r="R76">
        <f t="shared" si="3"/>
        <v>53.499999999999986</v>
      </c>
      <c r="S76">
        <v>60.3</v>
      </c>
      <c r="V76" s="6">
        <v>45292</v>
      </c>
      <c r="W76" s="7">
        <v>-4.3897790219786792E-2</v>
      </c>
    </row>
    <row r="77" spans="1:23" x14ac:dyDescent="0.2">
      <c r="A77" s="6">
        <v>45323</v>
      </c>
      <c r="B77">
        <v>0.71</v>
      </c>
      <c r="C77">
        <v>13.25</v>
      </c>
      <c r="D77">
        <v>10.06</v>
      </c>
      <c r="E77">
        <v>13.22</v>
      </c>
      <c r="F77">
        <v>4.1900000000000004</v>
      </c>
      <c r="G77">
        <f t="shared" si="1"/>
        <v>53.749999999999986</v>
      </c>
      <c r="H77" s="7">
        <f t="shared" si="8"/>
        <v>-0.12502034836399167</v>
      </c>
      <c r="I77">
        <v>3.06</v>
      </c>
      <c r="J77">
        <v>7.47</v>
      </c>
      <c r="K77">
        <f t="shared" si="2"/>
        <v>74.150000000000006</v>
      </c>
      <c r="L77">
        <v>0</v>
      </c>
      <c r="M77">
        <v>0.1</v>
      </c>
      <c r="N77">
        <v>0.88</v>
      </c>
      <c r="O77">
        <v>1.41</v>
      </c>
      <c r="P77">
        <v>2.78</v>
      </c>
      <c r="Q77">
        <v>4.1900000000000004</v>
      </c>
      <c r="R77">
        <f t="shared" si="3"/>
        <v>53.749999999999986</v>
      </c>
      <c r="S77">
        <v>57.13</v>
      </c>
      <c r="V77" s="6">
        <v>45323</v>
      </c>
      <c r="W77" s="7">
        <v>-3.5916373816189395E-2</v>
      </c>
    </row>
    <row r="78" spans="1:23" x14ac:dyDescent="0.2">
      <c r="A78" s="6">
        <v>45352</v>
      </c>
      <c r="B78">
        <v>0.74</v>
      </c>
      <c r="C78">
        <v>12.47</v>
      </c>
      <c r="D78">
        <v>10.06</v>
      </c>
      <c r="E78">
        <v>14.92</v>
      </c>
      <c r="F78">
        <v>4.01</v>
      </c>
      <c r="G78">
        <f t="shared" si="1"/>
        <v>53.489999999999988</v>
      </c>
      <c r="H78" s="7">
        <f t="shared" si="8"/>
        <v>-0.1292528080742309</v>
      </c>
      <c r="I78">
        <v>4.76</v>
      </c>
      <c r="J78">
        <v>6.8</v>
      </c>
      <c r="K78">
        <f t="shared" si="2"/>
        <v>75.62</v>
      </c>
      <c r="L78">
        <v>0</v>
      </c>
      <c r="M78">
        <v>0.1</v>
      </c>
      <c r="N78">
        <v>0.92</v>
      </c>
      <c r="O78">
        <v>1.89</v>
      </c>
      <c r="P78">
        <v>2.12</v>
      </c>
      <c r="Q78">
        <v>4.01</v>
      </c>
      <c r="R78">
        <f t="shared" si="3"/>
        <v>53.489999999999988</v>
      </c>
      <c r="S78">
        <v>58.79</v>
      </c>
      <c r="V78" s="6">
        <v>45352</v>
      </c>
      <c r="W78" s="7">
        <v>-3.1181130502114573E-2</v>
      </c>
    </row>
    <row r="79" spans="1:23" x14ac:dyDescent="0.2">
      <c r="A79" s="6">
        <v>45383</v>
      </c>
      <c r="B79">
        <v>0.71</v>
      </c>
      <c r="C79">
        <v>15.24</v>
      </c>
      <c r="D79">
        <v>6.37</v>
      </c>
      <c r="E79">
        <v>8.69</v>
      </c>
      <c r="F79">
        <v>5.63</v>
      </c>
      <c r="G79">
        <f t="shared" si="1"/>
        <v>55.16</v>
      </c>
      <c r="H79" s="7">
        <f t="shared" si="8"/>
        <v>-0.10206739378153995</v>
      </c>
      <c r="I79">
        <v>2.2400000000000002</v>
      </c>
      <c r="J79">
        <v>8.07</v>
      </c>
      <c r="K79">
        <f t="shared" si="2"/>
        <v>76.289999999999992</v>
      </c>
      <c r="L79">
        <v>0</v>
      </c>
      <c r="M79">
        <v>0.08</v>
      </c>
      <c r="N79">
        <v>0.83</v>
      </c>
      <c r="O79">
        <v>2.38</v>
      </c>
      <c r="P79">
        <v>3.25</v>
      </c>
      <c r="Q79">
        <v>5.63</v>
      </c>
      <c r="R79">
        <f t="shared" si="3"/>
        <v>55.16</v>
      </c>
      <c r="S79">
        <v>53.49</v>
      </c>
      <c r="V79" s="6">
        <v>45383</v>
      </c>
      <c r="W79" s="7">
        <v>-3.0049437131455026E-2</v>
      </c>
    </row>
    <row r="80" spans="1:23" x14ac:dyDescent="0.2">
      <c r="A80" s="6">
        <v>45413</v>
      </c>
      <c r="B80">
        <v>0.75</v>
      </c>
      <c r="C80">
        <v>14.78</v>
      </c>
      <c r="D80">
        <v>8.27</v>
      </c>
      <c r="E80">
        <v>11.92</v>
      </c>
      <c r="F80">
        <v>4.95</v>
      </c>
      <c r="G80">
        <f t="shared" ref="G80:G85" si="9">SUM(F69:F80)</f>
        <v>55.949999999999996</v>
      </c>
      <c r="H80" s="7">
        <f t="shared" si="8"/>
        <v>-8.9207227738889783E-2</v>
      </c>
      <c r="I80">
        <v>3.56</v>
      </c>
      <c r="J80">
        <v>8.24</v>
      </c>
      <c r="K80">
        <f t="shared" ref="K80:K85" si="10">SUM(J69:J80)</f>
        <v>77.05</v>
      </c>
      <c r="L80">
        <v>0</v>
      </c>
      <c r="M80">
        <v>0.09</v>
      </c>
      <c r="N80">
        <v>0.84</v>
      </c>
      <c r="O80">
        <v>2.48</v>
      </c>
      <c r="P80">
        <v>2.4700000000000002</v>
      </c>
      <c r="Q80">
        <v>4.95</v>
      </c>
      <c r="R80">
        <f t="shared" ref="R80:R85" si="11">SUM(Q69:Q80)</f>
        <v>55.949999999999996</v>
      </c>
      <c r="S80">
        <v>58.350000000000009</v>
      </c>
      <c r="V80" s="6">
        <v>45413</v>
      </c>
      <c r="W80" s="7">
        <v>-2.7220203704806711E-2</v>
      </c>
    </row>
    <row r="81" spans="1:23" x14ac:dyDescent="0.2">
      <c r="A81" s="6">
        <v>45444</v>
      </c>
      <c r="B81">
        <v>0.71</v>
      </c>
      <c r="C81">
        <v>14.11</v>
      </c>
      <c r="D81">
        <v>9.44</v>
      </c>
      <c r="E81">
        <v>14.12</v>
      </c>
      <c r="F81">
        <v>6.18</v>
      </c>
      <c r="G81">
        <f t="shared" si="9"/>
        <v>57.87</v>
      </c>
      <c r="H81" s="7">
        <f t="shared" si="8"/>
        <v>-5.7952140647891892E-2</v>
      </c>
      <c r="I81">
        <v>4.5999999999999996</v>
      </c>
      <c r="J81">
        <v>6.51</v>
      </c>
      <c r="K81">
        <f t="shared" si="10"/>
        <v>76.040000000000006</v>
      </c>
      <c r="L81">
        <v>0</v>
      </c>
      <c r="M81">
        <v>0.08</v>
      </c>
      <c r="N81">
        <v>0.71</v>
      </c>
      <c r="O81">
        <v>3.16</v>
      </c>
      <c r="P81">
        <v>3.02</v>
      </c>
      <c r="Q81">
        <v>6.18</v>
      </c>
      <c r="R81">
        <f t="shared" si="11"/>
        <v>57.87</v>
      </c>
      <c r="S81">
        <v>62.64</v>
      </c>
      <c r="V81" s="6">
        <v>45444</v>
      </c>
      <c r="W81" s="7">
        <v>-1.6558460897015737E-2</v>
      </c>
    </row>
    <row r="82" spans="1:23" x14ac:dyDescent="0.2">
      <c r="A82" s="6">
        <v>45474</v>
      </c>
      <c r="B82">
        <v>0.73</v>
      </c>
      <c r="C82">
        <v>14.93</v>
      </c>
      <c r="D82">
        <v>11.57</v>
      </c>
      <c r="E82">
        <v>19.170000000000002</v>
      </c>
      <c r="F82">
        <v>7.19</v>
      </c>
      <c r="G82">
        <f t="shared" si="9"/>
        <v>59.670000000000009</v>
      </c>
      <c r="H82" s="7">
        <f t="shared" si="8"/>
        <v>-2.8650496500081113E-2</v>
      </c>
      <c r="I82">
        <v>7.53</v>
      </c>
      <c r="J82">
        <v>6.28</v>
      </c>
      <c r="K82">
        <f t="shared" si="10"/>
        <v>75.820000000000007</v>
      </c>
      <c r="L82">
        <v>0</v>
      </c>
      <c r="M82">
        <v>7.0000000000000007E-2</v>
      </c>
      <c r="N82">
        <v>0.73</v>
      </c>
      <c r="O82">
        <v>3.05</v>
      </c>
      <c r="P82">
        <v>4.1399999999999997</v>
      </c>
      <c r="Q82">
        <v>7.19</v>
      </c>
      <c r="R82">
        <f t="shared" si="11"/>
        <v>59.670000000000009</v>
      </c>
      <c r="S82">
        <v>75.39</v>
      </c>
      <c r="V82" s="6">
        <v>45474</v>
      </c>
      <c r="W82" s="7">
        <v>-7.6240395497050306E-3</v>
      </c>
    </row>
    <row r="83" spans="1:23" x14ac:dyDescent="0.2">
      <c r="A83" s="6">
        <v>45505</v>
      </c>
      <c r="B83">
        <v>0.74</v>
      </c>
      <c r="C83">
        <v>13.09</v>
      </c>
      <c r="D83">
        <v>11.73</v>
      </c>
      <c r="E83">
        <v>20.21</v>
      </c>
      <c r="F83">
        <v>6.28</v>
      </c>
      <c r="G83">
        <f t="shared" si="9"/>
        <v>60.620000000000005</v>
      </c>
      <c r="H83" s="7">
        <f t="shared" si="8"/>
        <v>-1.3185739866514501E-2</v>
      </c>
      <c r="I83">
        <v>8.41</v>
      </c>
      <c r="J83">
        <v>5.32</v>
      </c>
      <c r="K83">
        <f t="shared" si="10"/>
        <v>75.710000000000008</v>
      </c>
      <c r="L83">
        <v>0</v>
      </c>
      <c r="M83">
        <v>7.0000000000000007E-2</v>
      </c>
      <c r="N83">
        <v>0.75</v>
      </c>
      <c r="O83">
        <v>3.03</v>
      </c>
      <c r="P83">
        <v>3.25</v>
      </c>
      <c r="Q83">
        <v>6.28</v>
      </c>
      <c r="R83">
        <f t="shared" si="11"/>
        <v>60.620000000000005</v>
      </c>
      <c r="S83">
        <v>72.88000000000001</v>
      </c>
      <c r="V83" s="6">
        <v>45505</v>
      </c>
      <c r="W83" s="7">
        <v>-5.8967180892247617E-3</v>
      </c>
    </row>
    <row r="84" spans="1:23" x14ac:dyDescent="0.2">
      <c r="A84" s="6">
        <v>45536</v>
      </c>
      <c r="B84">
        <v>0.67</v>
      </c>
      <c r="C84">
        <v>10.88</v>
      </c>
      <c r="D84">
        <v>11.15</v>
      </c>
      <c r="E84">
        <v>17.170000000000002</v>
      </c>
      <c r="F84">
        <v>4.6399999999999997</v>
      </c>
      <c r="G84">
        <f t="shared" si="9"/>
        <v>60.01</v>
      </c>
      <c r="H84" s="7">
        <f t="shared" si="8"/>
        <v>-2.3115741494383779E-2</v>
      </c>
      <c r="I84">
        <v>5.95</v>
      </c>
      <c r="J84">
        <v>4.75</v>
      </c>
      <c r="K84">
        <f t="shared" si="10"/>
        <v>76.569999999999993</v>
      </c>
      <c r="L84">
        <v>0</v>
      </c>
      <c r="M84">
        <v>7.0000000000000007E-2</v>
      </c>
      <c r="N84">
        <v>0.82</v>
      </c>
      <c r="O84">
        <v>2.5499999999999998</v>
      </c>
      <c r="P84">
        <v>2.09</v>
      </c>
      <c r="Q84">
        <v>4.6399999999999997</v>
      </c>
      <c r="R84">
        <f t="shared" si="11"/>
        <v>60.01</v>
      </c>
      <c r="S84">
        <v>60.740000000000009</v>
      </c>
      <c r="V84" s="6">
        <v>45536</v>
      </c>
      <c r="W84" s="7">
        <v>-5.4797784263505012E-3</v>
      </c>
    </row>
    <row r="85" spans="1:23" x14ac:dyDescent="0.2">
      <c r="A85" s="6">
        <v>45566</v>
      </c>
      <c r="B85">
        <v>0.74</v>
      </c>
      <c r="C85">
        <v>11.09</v>
      </c>
      <c r="D85">
        <v>10.97</v>
      </c>
      <c r="E85">
        <v>16.04</v>
      </c>
      <c r="F85">
        <v>5.26</v>
      </c>
      <c r="G85">
        <f t="shared" si="9"/>
        <v>61.429999999999993</v>
      </c>
      <c r="H85" s="7">
        <f>G85/$G$85-1</f>
        <v>0</v>
      </c>
      <c r="I85">
        <v>5</v>
      </c>
      <c r="J85">
        <v>4.18</v>
      </c>
      <c r="K85">
        <f t="shared" si="10"/>
        <v>76.900000000000006</v>
      </c>
      <c r="L85">
        <v>0</v>
      </c>
      <c r="M85">
        <v>7.0000000000000007E-2</v>
      </c>
      <c r="N85">
        <v>0.91</v>
      </c>
      <c r="O85">
        <v>2.38</v>
      </c>
      <c r="P85">
        <v>2.88</v>
      </c>
      <c r="Q85">
        <v>5.26</v>
      </c>
      <c r="R85">
        <f t="shared" si="11"/>
        <v>61.429999999999993</v>
      </c>
      <c r="S85">
        <v>59.52</v>
      </c>
      <c r="V85" s="6">
        <v>45566</v>
      </c>
      <c r="W85" s="7">
        <v>0</v>
      </c>
    </row>
    <row r="86" spans="1:23" x14ac:dyDescent="0.2">
      <c r="H86" s="7">
        <f t="shared" si="7"/>
        <v>-1</v>
      </c>
      <c r="W86" s="7">
        <v>-1</v>
      </c>
    </row>
    <row r="87" spans="1:23" x14ac:dyDescent="0.2">
      <c r="H87" s="7">
        <f>G87/$G$75-1</f>
        <v>-1</v>
      </c>
      <c r="W87" s="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jodidb.org gaz</vt:lpstr>
      <vt:lpstr>gaztalebi</vt:lpstr>
      <vt:lpstr>gaz-pivot</vt:lpstr>
      <vt:lpstr>aylikelektrik</vt:lpstr>
      <vt:lpstr>ayliksapma</vt:lpstr>
      <vt:lpstr>Yuzde2Konisi</vt:lpstr>
      <vt:lpstr>Hesap</vt:lpstr>
      <vt:lpstr>emberChartData-14</vt:lpstr>
      <vt:lpstr>yedek-ein37-yuzde1konisi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Barış Sanlı</dc:creator>
  <cp:lastModifiedBy>Barış Sanlı</cp:lastModifiedBy>
  <dcterms:created xsi:type="dcterms:W3CDTF">2024-11-21T17:09:59Z</dcterms:created>
  <dcterms:modified xsi:type="dcterms:W3CDTF">2024-11-26T06:27:06Z</dcterms:modified>
</cp:coreProperties>
</file>