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30" windowHeight="11760" tabRatio="978" activeTab="1"/>
  </bookViews>
  <sheets>
    <sheet name="奉獻隱名" sheetId="53" r:id="rId1"/>
    <sheet name="奉獻顯名" sheetId="52" r:id="rId2"/>
    <sheet name="建堂" sheetId="15" r:id="rId3"/>
  </sheets>
  <definedNames>
    <definedName name="_xlnm.Print_Area" localSheetId="0">奉獻隱名!$B$1:$K$83</definedName>
    <definedName name="_xlnm.Print_Area" localSheetId="2">建堂!$A$1:$D$45</definedName>
    <definedName name="_xlnm.Print_Titles" localSheetId="0">奉獻隱名!$1:$4</definedName>
    <definedName name="_xlnm.Print_Titles" localSheetId="1">奉獻顯名!$1:$4</definedName>
  </definedNames>
  <calcPr calcId="145621"/>
</workbook>
</file>

<file path=xl/calcChain.xml><?xml version="1.0" encoding="utf-8"?>
<calcChain xmlns="http://schemas.openxmlformats.org/spreadsheetml/2006/main">
  <c r="K83" i="52" l="1"/>
  <c r="J83" i="52"/>
  <c r="I83" i="52"/>
  <c r="H83" i="52"/>
  <c r="G83" i="52"/>
  <c r="F83" i="52"/>
  <c r="E83" i="52"/>
  <c r="D83" i="52"/>
  <c r="C82" i="52"/>
  <c r="C81" i="52"/>
  <c r="C80" i="52"/>
  <c r="C79" i="52"/>
  <c r="C78" i="52"/>
  <c r="C77" i="52"/>
  <c r="C76" i="52"/>
  <c r="C75" i="52"/>
  <c r="C74" i="52"/>
  <c r="C73" i="52"/>
  <c r="C72" i="52"/>
  <c r="C71" i="52"/>
  <c r="C70" i="52"/>
  <c r="C69" i="52"/>
  <c r="C68" i="52"/>
  <c r="C67" i="52"/>
  <c r="C66" i="52"/>
  <c r="C65" i="52"/>
  <c r="C64" i="52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83" i="52" s="1"/>
  <c r="I83" i="53"/>
  <c r="C5" i="53"/>
  <c r="K83" i="53" l="1"/>
  <c r="J83" i="53"/>
  <c r="H83" i="53"/>
  <c r="G83" i="53"/>
  <c r="F83" i="53"/>
  <c r="E83" i="53"/>
  <c r="D83" i="53"/>
  <c r="C82" i="53"/>
  <c r="C81" i="53"/>
  <c r="C80" i="53"/>
  <c r="C79" i="53"/>
  <c r="C78" i="53"/>
  <c r="C77" i="53"/>
  <c r="C76" i="53"/>
  <c r="C75" i="53"/>
  <c r="C74" i="53"/>
  <c r="C73" i="53"/>
  <c r="C72" i="53"/>
  <c r="C71" i="53"/>
  <c r="C70" i="53"/>
  <c r="C69" i="53"/>
  <c r="C68" i="53"/>
  <c r="C67" i="53"/>
  <c r="C66" i="53"/>
  <c r="C65" i="53"/>
  <c r="C64" i="53"/>
  <c r="C63" i="53"/>
  <c r="C62" i="53"/>
  <c r="C61" i="53"/>
  <c r="C60" i="53"/>
  <c r="C59" i="53"/>
  <c r="C58" i="53"/>
  <c r="C57" i="53"/>
  <c r="C56" i="53"/>
  <c r="C55" i="53"/>
  <c r="C54" i="53"/>
  <c r="C53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" i="53"/>
  <c r="C83" i="53" l="1"/>
  <c r="C32" i="15"/>
  <c r="C39" i="15" l="1"/>
  <c r="C19" i="15"/>
  <c r="C43" i="15" s="1"/>
  <c r="E4" i="15" l="1"/>
  <c r="E7" i="15" s="1"/>
  <c r="E43" i="15" l="1"/>
  <c r="F43" i="15" l="1"/>
</calcChain>
</file>

<file path=xl/sharedStrings.xml><?xml version="1.0" encoding="utf-8"?>
<sst xmlns="http://schemas.openxmlformats.org/spreadsheetml/2006/main" count="388" uniqueCount="277">
  <si>
    <t>台灣基督長老教會台北中會新泰教會</t>
    <phoneticPr fontId="1" type="noConversion"/>
  </si>
  <si>
    <t>收入摘要</t>
    <phoneticPr fontId="1" type="noConversion"/>
  </si>
  <si>
    <t>金額</t>
    <phoneticPr fontId="1" type="noConversion"/>
  </si>
  <si>
    <t>備註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</si>
  <si>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</si>
  <si>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</si>
  <si>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</si>
  <si>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</si>
  <si>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</si>
  <si>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</si>
  <si>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</si>
  <si>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</si>
  <si>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</si>
  <si>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</si>
  <si>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</si>
  <si>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</si>
  <si>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獻金小計</t>
    <phoneticPr fontId="1" type="noConversion"/>
  </si>
  <si>
    <t>利息收入小計</t>
    <phoneticPr fontId="1" type="noConversion"/>
  </si>
  <si>
    <t>建   堂   基   金</t>
    <phoneticPr fontId="1" type="noConversion"/>
  </si>
  <si>
    <t>節期獻金</t>
  </si>
  <si>
    <t>感恩獻金</t>
  </si>
  <si>
    <t>建築獻金</t>
  </si>
  <si>
    <t>對外獻金</t>
  </si>
  <si>
    <t>對內獻金</t>
  </si>
  <si>
    <t>姓名</t>
  </si>
  <si>
    <t>月定獻金</t>
  </si>
  <si>
    <t>有志</t>
  </si>
  <si>
    <t>活存息</t>
    <phoneticPr fontId="1" type="noConversion"/>
  </si>
  <si>
    <t>利
息
收
入</t>
    <phoneticPr fontId="1" type="noConversion"/>
  </si>
  <si>
    <t>存褶簿金額</t>
    <phoneticPr fontId="1" type="noConversion"/>
  </si>
  <si>
    <t>定存解約</t>
    <phoneticPr fontId="1" type="noConversion"/>
  </si>
  <si>
    <t>合計</t>
    <phoneticPr fontId="5" type="noConversion"/>
  </si>
  <si>
    <t>裝修支出(詳明細)</t>
    <phoneticPr fontId="1" type="noConversion"/>
  </si>
  <si>
    <t>經常費轉入</t>
    <phoneticPr fontId="1" type="noConversion"/>
  </si>
  <si>
    <t>蔡敬恩</t>
  </si>
  <si>
    <t>謝玲雪</t>
  </si>
  <si>
    <t>周艷輝</t>
  </si>
  <si>
    <t>周艷貳</t>
  </si>
  <si>
    <t>黃阿絹</t>
  </si>
  <si>
    <t>周文婷</t>
  </si>
  <si>
    <t>周艷林</t>
  </si>
  <si>
    <t>周艷興</t>
  </si>
  <si>
    <t>林美惠</t>
  </si>
  <si>
    <t>羅瑞瓊</t>
  </si>
  <si>
    <t>吳明智</t>
  </si>
  <si>
    <t>黃隨本</t>
  </si>
  <si>
    <t>張燕芬</t>
  </si>
  <si>
    <t>張昭瑩</t>
  </si>
  <si>
    <t>張昭立</t>
  </si>
  <si>
    <t>張昭淳</t>
  </si>
  <si>
    <t>林惠娟</t>
  </si>
  <si>
    <t>黃耀宗</t>
  </si>
  <si>
    <t>卓滿惠</t>
  </si>
  <si>
    <t>林金城</t>
  </si>
  <si>
    <t>林正氣</t>
  </si>
  <si>
    <t>鄭黃麗卿</t>
  </si>
  <si>
    <t>黃明憲</t>
  </si>
  <si>
    <t>劉乙興</t>
  </si>
  <si>
    <t>機哲霆</t>
  </si>
  <si>
    <t>林淑雲</t>
  </si>
  <si>
    <t>莊舒媛</t>
  </si>
  <si>
    <t>李清貴</t>
  </si>
  <si>
    <t>莊美桂</t>
  </si>
  <si>
    <t>黃雅君</t>
  </si>
  <si>
    <t>宋素珠</t>
  </si>
  <si>
    <t>張怡婷</t>
  </si>
  <si>
    <t>張思婗</t>
  </si>
  <si>
    <t>洪健智</t>
  </si>
  <si>
    <t>賴王阿美</t>
  </si>
  <si>
    <t>邱惠玉</t>
  </si>
  <si>
    <t>楊陳素嬌</t>
  </si>
  <si>
    <t>詹雯婷</t>
  </si>
  <si>
    <t>周美雪</t>
  </si>
  <si>
    <t>劉奕樑</t>
  </si>
  <si>
    <t>詹素蘭</t>
  </si>
  <si>
    <t>豪鎮社區</t>
  </si>
  <si>
    <t>轉定存</t>
    <phoneticPr fontId="1" type="noConversion"/>
  </si>
  <si>
    <t>其他收入</t>
  </si>
  <si>
    <t>楊錫昌</t>
  </si>
  <si>
    <t>孫翠璘</t>
  </si>
  <si>
    <t>立廷里和風館</t>
  </si>
  <si>
    <t>建堂活存轉定存</t>
    <phoneticPr fontId="1" type="noConversion"/>
  </si>
  <si>
    <t>特別獻金</t>
  </si>
  <si>
    <t>王昌裕</t>
  </si>
  <si>
    <t>李靜儀</t>
  </si>
  <si>
    <t>蕭國鎮</t>
  </si>
  <si>
    <t>黃彥彬</t>
  </si>
  <si>
    <t>黃聖耀</t>
  </si>
  <si>
    <t>林尚億</t>
  </si>
  <si>
    <t>張輝傑.廖龍英</t>
  </si>
  <si>
    <t>陳宇光</t>
  </si>
  <si>
    <t>蔡信花</t>
  </si>
  <si>
    <t>定存7,290,000+活存20,806</t>
  </si>
  <si>
    <t>2022年建堂基金</t>
    <phoneticPr fontId="1" type="noConversion"/>
  </si>
  <si>
    <t>2023
年
建
堂
獻
金</t>
    <phoneticPr fontId="1" type="noConversion"/>
  </si>
  <si>
    <t>2023年餘額</t>
    <phoneticPr fontId="1" type="noConversion"/>
  </si>
  <si>
    <t>定存7,700,000+活存45,614</t>
    <phoneticPr fontId="1" type="noConversion"/>
  </si>
  <si>
    <t>代號</t>
  </si>
  <si>
    <t>合計 金額</t>
  </si>
  <si>
    <t>001</t>
  </si>
  <si>
    <t>王○裕</t>
  </si>
  <si>
    <t>001-1</t>
  </si>
  <si>
    <t>李○儀</t>
  </si>
  <si>
    <t>002-1</t>
  </si>
  <si>
    <t>蔡○恩</t>
  </si>
  <si>
    <t>002-2</t>
  </si>
  <si>
    <t>謝○雪</t>
  </si>
  <si>
    <t>002-3</t>
  </si>
  <si>
    <t>蔡○民</t>
  </si>
  <si>
    <t>006</t>
  </si>
  <si>
    <t>周○輝</t>
  </si>
  <si>
    <t>007</t>
  </si>
  <si>
    <t>周○貳</t>
  </si>
  <si>
    <t>007-1</t>
  </si>
  <si>
    <t>黃○絹</t>
  </si>
  <si>
    <t>007-2</t>
  </si>
  <si>
    <t>周○婷</t>
  </si>
  <si>
    <t>008</t>
  </si>
  <si>
    <t>周○林</t>
  </si>
  <si>
    <t>009</t>
  </si>
  <si>
    <t>周○興</t>
  </si>
  <si>
    <t>009-1</t>
  </si>
  <si>
    <t>林○惠</t>
  </si>
  <si>
    <t>009-3</t>
  </si>
  <si>
    <t>周○儒</t>
  </si>
  <si>
    <t>010</t>
  </si>
  <si>
    <t>羅○瓊</t>
  </si>
  <si>
    <t>010-2</t>
  </si>
  <si>
    <t>吳○智</t>
  </si>
  <si>
    <t>012</t>
  </si>
  <si>
    <t>黃○本</t>
  </si>
  <si>
    <t>013-2</t>
  </si>
  <si>
    <t>許○雲</t>
  </si>
  <si>
    <t>015</t>
  </si>
  <si>
    <t>盧○昌</t>
  </si>
  <si>
    <t>016</t>
  </si>
  <si>
    <t>張○芬</t>
  </si>
  <si>
    <t>017</t>
  </si>
  <si>
    <t>017-1</t>
  </si>
  <si>
    <t>張○瑩</t>
  </si>
  <si>
    <t>017-2</t>
  </si>
  <si>
    <t>張○立</t>
  </si>
  <si>
    <t>017-3</t>
  </si>
  <si>
    <t>張○淳</t>
  </si>
  <si>
    <t>018</t>
  </si>
  <si>
    <t>蕭○鎮</t>
  </si>
  <si>
    <t>020</t>
  </si>
  <si>
    <t>林○娟</t>
  </si>
  <si>
    <t>021</t>
  </si>
  <si>
    <t>呂○勝</t>
  </si>
  <si>
    <t>022</t>
  </si>
  <si>
    <t>黃○宗</t>
  </si>
  <si>
    <t>023</t>
  </si>
  <si>
    <t>卓○惠</t>
  </si>
  <si>
    <t>024</t>
  </si>
  <si>
    <t>林○良</t>
  </si>
  <si>
    <t>024-1</t>
  </si>
  <si>
    <t>林○城</t>
  </si>
  <si>
    <t>024-2</t>
  </si>
  <si>
    <t>林○富</t>
  </si>
  <si>
    <t>024-3</t>
  </si>
  <si>
    <t>莊○景</t>
  </si>
  <si>
    <t>026</t>
  </si>
  <si>
    <t>林○氣</t>
  </si>
  <si>
    <t>027</t>
  </si>
  <si>
    <t>鄭○○卿</t>
  </si>
  <si>
    <t>030</t>
  </si>
  <si>
    <t>黃○憲</t>
  </si>
  <si>
    <t>030-1</t>
  </si>
  <si>
    <t>黃○彬</t>
  </si>
  <si>
    <t>030-2</t>
  </si>
  <si>
    <t>黃○耀</t>
  </si>
  <si>
    <t>031</t>
  </si>
  <si>
    <t>蔡○逸</t>
  </si>
  <si>
    <t>031-1</t>
  </si>
  <si>
    <t>張○君</t>
  </si>
  <si>
    <t>032</t>
  </si>
  <si>
    <t>劉○興</t>
  </si>
  <si>
    <t>034</t>
  </si>
  <si>
    <t>機○霆</t>
  </si>
  <si>
    <t>034-1</t>
  </si>
  <si>
    <t>機○三</t>
  </si>
  <si>
    <t>039</t>
  </si>
  <si>
    <t>林○雲</t>
  </si>
  <si>
    <t>039-2</t>
  </si>
  <si>
    <t>王○崴</t>
  </si>
  <si>
    <t>040-2</t>
  </si>
  <si>
    <t>莊○媛</t>
  </si>
  <si>
    <t>041</t>
  </si>
  <si>
    <t>李○貴</t>
  </si>
  <si>
    <t>042</t>
  </si>
  <si>
    <t>莊○桂</t>
  </si>
  <si>
    <t>043</t>
  </si>
  <si>
    <t>黃○君</t>
  </si>
  <si>
    <t>045</t>
  </si>
  <si>
    <t>宋○珠</t>
  </si>
  <si>
    <t>045-1</t>
  </si>
  <si>
    <t>張○婷</t>
  </si>
  <si>
    <t>045-2</t>
  </si>
  <si>
    <t>張○婗</t>
  </si>
  <si>
    <t>046</t>
  </si>
  <si>
    <t>洪○智</t>
  </si>
  <si>
    <t>049</t>
  </si>
  <si>
    <t>賴○○美</t>
  </si>
  <si>
    <t>050</t>
  </si>
  <si>
    <t>邱○玉</t>
  </si>
  <si>
    <t>054</t>
  </si>
  <si>
    <t>楊○○嬌</t>
  </si>
  <si>
    <t>054-1</t>
  </si>
  <si>
    <t>楊○昌</t>
  </si>
  <si>
    <t>055</t>
  </si>
  <si>
    <t>林○億</t>
  </si>
  <si>
    <t>056</t>
  </si>
  <si>
    <t>詹○婷</t>
  </si>
  <si>
    <t>058</t>
  </si>
  <si>
    <t>060</t>
  </si>
  <si>
    <t>周○雪</t>
  </si>
  <si>
    <t>062</t>
  </si>
  <si>
    <t>劉○樑</t>
  </si>
  <si>
    <t>062-1</t>
  </si>
  <si>
    <t>孫○璘</t>
  </si>
  <si>
    <t>062-2</t>
  </si>
  <si>
    <t>劉○榕</t>
  </si>
  <si>
    <t>062-3</t>
  </si>
  <si>
    <t>劉○傑</t>
  </si>
  <si>
    <t>063</t>
  </si>
  <si>
    <t>詹○蘭</t>
  </si>
  <si>
    <t>065</t>
  </si>
  <si>
    <t>王○梅</t>
  </si>
  <si>
    <t>066</t>
  </si>
  <si>
    <t>702</t>
  </si>
  <si>
    <t>709</t>
  </si>
  <si>
    <t>鄭○銘</t>
  </si>
  <si>
    <t>710</t>
  </si>
  <si>
    <t>郭○美</t>
  </si>
  <si>
    <t>800</t>
  </si>
  <si>
    <t>有○</t>
  </si>
  <si>
    <t>802</t>
  </si>
  <si>
    <t>809</t>
  </si>
  <si>
    <t>蔡○花</t>
  </si>
  <si>
    <t>811</t>
  </si>
  <si>
    <t>豪○○區</t>
  </si>
  <si>
    <t>812</t>
  </si>
  <si>
    <t>周○傳</t>
  </si>
  <si>
    <t>813</t>
  </si>
  <si>
    <t>吳○芬</t>
  </si>
  <si>
    <t>814</t>
  </si>
  <si>
    <t>廖○科</t>
  </si>
  <si>
    <t>818</t>
  </si>
  <si>
    <t>台北中會婦女事工部南區</t>
  </si>
  <si>
    <t>2023年信徒各項奉獻明細表</t>
    <phoneticPr fontId="1" type="noConversion"/>
  </si>
  <si>
    <t>陳○光</t>
    <phoneticPr fontId="7" type="noConversion"/>
  </si>
  <si>
    <t>楊○郎.張○娥</t>
    <phoneticPr fontId="7" type="noConversion"/>
  </si>
  <si>
    <t>張○輝傑.廖○英</t>
    <phoneticPr fontId="7" type="noConversion"/>
  </si>
  <si>
    <t>張○雄.葉○蒂</t>
    <phoneticPr fontId="7" type="noConversion"/>
  </si>
  <si>
    <t>蔡敬民</t>
  </si>
  <si>
    <t>周意儒</t>
  </si>
  <si>
    <t>許浩雲</t>
  </si>
  <si>
    <t>盧輝昌</t>
  </si>
  <si>
    <t>張宗雄.葉文蒂</t>
  </si>
  <si>
    <t>呂重勝</t>
  </si>
  <si>
    <t>林欽良</t>
  </si>
  <si>
    <t>林建富</t>
  </si>
  <si>
    <t>莊淑景</t>
  </si>
  <si>
    <t>蔡憲逸</t>
  </si>
  <si>
    <t>張麗君</t>
  </si>
  <si>
    <t>機忠三</t>
  </si>
  <si>
    <t>王聖崴</t>
  </si>
  <si>
    <t>劉容榕</t>
  </si>
  <si>
    <t>劉以傑</t>
  </si>
  <si>
    <t>王曉梅</t>
  </si>
  <si>
    <t>楊四郎.張雪娥</t>
  </si>
  <si>
    <t>鄭國銘</t>
  </si>
  <si>
    <t>郭豐美</t>
  </si>
  <si>
    <t>周明傳</t>
  </si>
  <si>
    <t>吳蕙芬</t>
  </si>
  <si>
    <t>廖登科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</si>
</sst>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 "/>
    <numFmt numFmtId="178" formatCode="#,##0_);[Red]\(#,##0\)"/>
  </numFmts>
  <fonts count="1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6"/>
      <color indexed="8"/>
      <name val="新細明體"/>
      <family val="1"/>
      <charset val="136"/>
    </font>
    <font>
      <b/>
      <sz val="16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2"/>
      <color indexed="8"/>
      <name val="新細明體"/>
      <charset val="136"/>
    </font>
    <font>
      <sz val="14"/>
      <color theme="1"/>
      <name val="新細明體"/>
      <family val="1"/>
      <charset val="136"/>
      <scheme val="minor"/>
    </font>
    <font>
      <sz val="14"/>
      <color indexed="8"/>
      <name val="新細明體"/>
      <family val="1"/>
      <charset val="136"/>
      <scheme val="minor"/>
    </font>
    <font>
      <sz val="18"/>
      <color indexed="8"/>
      <name val="新細明體"/>
      <family val="1"/>
      <charset val="136"/>
    </font>
    <font>
      <sz val="14"/>
      <color indexed="8"/>
      <name val="新細明體"/>
      <family val="1"/>
      <charset val="136"/>
      <scheme val="major"/>
    </font>
    <font>
      <sz val="14"/>
      <color theme="1"/>
      <name val="新細明體"/>
      <family val="1"/>
      <charset val="136"/>
      <scheme val="major"/>
    </font>
    <font>
      <sz val="18"/>
      <color indexed="8"/>
      <name val="新細明體"/>
      <family val="1"/>
      <charset val="136"/>
      <scheme val="major"/>
    </font>
    <font>
      <sz val="9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14"/>
      <color theme="1"/>
      <name val="新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</borders>
  <cellStyleXfs count="5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8" fillId="0" borderId="0"/>
    <xf numFmtId="0" fontId="8" fillId="0" borderId="0"/>
    <xf numFmtId="0" fontId="2" fillId="0" borderId="0"/>
  </cellStyleXfs>
  <cellXfs count="73"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7" fontId="0" fillId="0" borderId="2" xfId="0" applyNumberFormat="1" applyBorder="1">
      <alignment vertical="center"/>
    </xf>
    <xf numFmtId="0" fontId="0" fillId="0" borderId="5" xfId="0" applyBorder="1">
      <alignment vertical="center"/>
    </xf>
    <xf numFmtId="177" fontId="0" fillId="2" borderId="2" xfId="0" applyNumberFormat="1" applyFill="1" applyBorder="1">
      <alignment vertical="center"/>
    </xf>
    <xf numFmtId="177" fontId="0" fillId="3" borderId="2" xfId="0" applyNumberFormat="1" applyFill="1" applyBorder="1">
      <alignment vertical="center"/>
    </xf>
    <xf numFmtId="0" fontId="0" fillId="3" borderId="5" xfId="0" applyFill="1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177" fontId="0" fillId="0" borderId="6" xfId="0" applyNumberFormat="1" applyBorder="1">
      <alignment vertical="center"/>
    </xf>
    <xf numFmtId="0" fontId="0" fillId="0" borderId="7" xfId="0" applyBorder="1">
      <alignment vertical="center"/>
    </xf>
    <xf numFmtId="176" fontId="6" fillId="0" borderId="0" xfId="1" applyNumberFormat="1" applyFont="1">
      <alignment vertical="center"/>
    </xf>
    <xf numFmtId="176" fontId="6" fillId="0" borderId="0" xfId="1" applyNumberFormat="1" applyFont="1" applyAlignment="1">
      <alignment horizontal="center" vertical="center"/>
    </xf>
    <xf numFmtId="178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177" fontId="0" fillId="0" borderId="5" xfId="0" applyNumberFormat="1" applyBorder="1">
      <alignment vertical="center"/>
    </xf>
    <xf numFmtId="0" fontId="0" fillId="5" borderId="2" xfId="0" applyFill="1" applyBorder="1" applyAlignment="1">
      <alignment horizontal="center" vertical="center"/>
    </xf>
    <xf numFmtId="0" fontId="9" fillId="0" borderId="22" xfId="0" applyFont="1" applyBorder="1">
      <alignment vertical="center"/>
    </xf>
    <xf numFmtId="178" fontId="10" fillId="4" borderId="16" xfId="2" applyNumberFormat="1" applyFont="1" applyFill="1" applyBorder="1" applyAlignment="1">
      <alignment horizontal="center" vertical="center"/>
    </xf>
    <xf numFmtId="178" fontId="10" fillId="0" borderId="10" xfId="2" applyNumberFormat="1" applyFont="1" applyBorder="1" applyAlignment="1">
      <alignment vertical="center" shrinkToFit="1"/>
    </xf>
    <xf numFmtId="178" fontId="9" fillId="0" borderId="0" xfId="0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13" fillId="0" borderId="0" xfId="0" applyFont="1">
      <alignment vertical="center"/>
    </xf>
    <xf numFmtId="0" fontId="13" fillId="0" borderId="22" xfId="0" applyFont="1" applyBorder="1">
      <alignment vertical="center"/>
    </xf>
    <xf numFmtId="0" fontId="12" fillId="4" borderId="15" xfId="3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78" fontId="12" fillId="0" borderId="8" xfId="3" applyNumberFormat="1" applyFont="1" applyFill="1" applyBorder="1" applyAlignment="1">
      <alignment horizontal="right" vertical="center" wrapText="1"/>
    </xf>
    <xf numFmtId="178" fontId="12" fillId="0" borderId="8" xfId="3" applyNumberFormat="1" applyFont="1" applyBorder="1" applyAlignment="1">
      <alignment vertical="center"/>
    </xf>
    <xf numFmtId="0" fontId="13" fillId="0" borderId="0" xfId="0" applyFont="1" applyAlignment="1">
      <alignment vertical="center" shrinkToFit="1"/>
    </xf>
    <xf numFmtId="0" fontId="13" fillId="0" borderId="22" xfId="0" applyFont="1" applyBorder="1" applyAlignment="1">
      <alignment vertical="center" shrinkToFit="1"/>
    </xf>
    <xf numFmtId="178" fontId="14" fillId="0" borderId="0" xfId="0" applyNumberFormat="1" applyFont="1" applyAlignment="1">
      <alignment horizontal="center" vertical="center"/>
    </xf>
    <xf numFmtId="0" fontId="12" fillId="4" borderId="23" xfId="3" applyFont="1" applyFill="1" applyBorder="1" applyAlignment="1">
      <alignment horizontal="center" vertical="center"/>
    </xf>
    <xf numFmtId="0" fontId="12" fillId="0" borderId="24" xfId="3" applyFont="1" applyFill="1" applyBorder="1" applyAlignment="1">
      <alignment vertical="center" wrapText="1"/>
    </xf>
    <xf numFmtId="0" fontId="13" fillId="0" borderId="25" xfId="0" applyFont="1" applyBorder="1" applyAlignment="1">
      <alignment vertical="center" shrinkToFit="1"/>
    </xf>
    <xf numFmtId="0" fontId="9" fillId="6" borderId="11" xfId="0" applyFont="1" applyFill="1" applyBorder="1" applyAlignment="1">
      <alignment vertical="center" shrinkToFit="1"/>
    </xf>
    <xf numFmtId="0" fontId="12" fillId="4" borderId="14" xfId="3" applyFont="1" applyFill="1" applyBorder="1" applyAlignment="1">
      <alignment horizontal="center" vertical="center" shrinkToFit="1"/>
    </xf>
    <xf numFmtId="0" fontId="12" fillId="0" borderId="9" xfId="3" applyFont="1" applyFill="1" applyBorder="1" applyAlignment="1">
      <alignment vertical="center" shrinkToFit="1"/>
    </xf>
    <xf numFmtId="178" fontId="13" fillId="6" borderId="12" xfId="0" applyNumberFormat="1" applyFont="1" applyFill="1" applyBorder="1" applyAlignment="1">
      <alignment vertical="center" shrinkToFit="1"/>
    </xf>
    <xf numFmtId="178" fontId="13" fillId="6" borderId="13" xfId="0" applyNumberFormat="1" applyFont="1" applyFill="1" applyBorder="1" applyAlignment="1">
      <alignment vertical="center" shrinkToFit="1"/>
    </xf>
    <xf numFmtId="0" fontId="9" fillId="0" borderId="0" xfId="0" applyFont="1" applyAlignment="1">
      <alignment vertical="center"/>
    </xf>
    <xf numFmtId="0" fontId="13" fillId="0" borderId="22" xfId="0" applyFont="1" applyBorder="1" applyAlignment="1">
      <alignment vertical="center"/>
    </xf>
    <xf numFmtId="0" fontId="15" fillId="4" borderId="26" xfId="4" applyFont="1" applyFill="1" applyBorder="1" applyAlignment="1">
      <alignment horizontal="center" vertical="center"/>
    </xf>
    <xf numFmtId="0" fontId="16" fillId="0" borderId="27" xfId="4" applyFont="1" applyFill="1" applyBorder="1" applyAlignment="1">
      <alignment vertical="center" wrapText="1"/>
    </xf>
    <xf numFmtId="0" fontId="16" fillId="0" borderId="9" xfId="4" applyFont="1" applyFill="1" applyBorder="1" applyAlignment="1">
      <alignment vertical="center" wrapText="1"/>
    </xf>
    <xf numFmtId="178" fontId="16" fillId="0" borderId="8" xfId="4" applyNumberFormat="1" applyFont="1" applyFill="1" applyBorder="1" applyAlignment="1">
      <alignment horizontal="right" vertical="center" wrapText="1"/>
    </xf>
    <xf numFmtId="178" fontId="16" fillId="0" borderId="8" xfId="4" applyNumberFormat="1" applyFont="1" applyBorder="1" applyAlignment="1">
      <alignment vertical="center"/>
    </xf>
    <xf numFmtId="178" fontId="16" fillId="0" borderId="10" xfId="4" applyNumberFormat="1" applyFont="1" applyBorder="1" applyAlignment="1">
      <alignment vertical="center"/>
    </xf>
    <xf numFmtId="0" fontId="17" fillId="0" borderId="0" xfId="0" applyFont="1" applyAlignment="1">
      <alignment vertical="center"/>
    </xf>
    <xf numFmtId="178" fontId="16" fillId="0" borderId="10" xfId="4" applyNumberFormat="1" applyFont="1" applyFill="1" applyBorder="1" applyAlignment="1">
      <alignment horizontal="right" vertical="center" wrapText="1"/>
    </xf>
    <xf numFmtId="0" fontId="16" fillId="0" borderId="9" xfId="4" applyFont="1" applyFill="1" applyBorder="1" applyAlignment="1">
      <alignment vertical="center" shrinkToFit="1"/>
    </xf>
    <xf numFmtId="178" fontId="17" fillId="0" borderId="0" xfId="0" applyNumberFormat="1" applyFont="1" applyAlignment="1">
      <alignment vertical="center"/>
    </xf>
    <xf numFmtId="178" fontId="9" fillId="0" borderId="0" xfId="0" applyNumberFormat="1" applyFont="1" applyAlignment="1">
      <alignment vertical="center"/>
    </xf>
    <xf numFmtId="178" fontId="11" fillId="0" borderId="0" xfId="0" applyNumberFormat="1" applyFont="1" applyAlignment="1">
      <alignment horizontal="center"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</cellXfs>
  <cellStyles count="5">
    <cellStyle name="一般" xfId="0" builtinId="0"/>
    <cellStyle name="一般_工作表1" xfId="3"/>
    <cellStyle name="一般_工作表2" xfId="2"/>
    <cellStyle name="一般_奉獻顯名" xfId="4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3"/>
  <sheetViews>
    <sheetView topLeftCell="B52" workbookViewId="0">
      <selection activeCell="C87" sqref="C87"/>
    </sheetView>
  </sheetViews>
  <sheetFormatPr defaultRowHeight="19.5" x14ac:dyDescent="0.25"/>
  <cols>
    <col min="1" max="1" width="0" style="27" hidden="1" customWidth="1"/>
    <col min="2" max="2" width="20.625" style="33" customWidth="1"/>
    <col min="3" max="10" width="12.625" style="27" customWidth="1"/>
    <col min="11" max="11" width="12.625" style="25" customWidth="1"/>
    <col min="12" max="16384" width="9" style="27"/>
  </cols>
  <sheetData>
    <row r="1" spans="1:11" ht="25.5" x14ac:dyDescent="0.25">
      <c r="A1" s="35" t="s">
        <v>0</v>
      </c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</row>
    <row r="2" spans="1:11" ht="25.5" x14ac:dyDescent="0.25">
      <c r="A2" s="35" t="s">
        <v>250</v>
      </c>
      <c r="B2" s="57" t="s">
        <v>250</v>
      </c>
      <c r="C2" s="57"/>
      <c r="D2" s="57"/>
      <c r="E2" s="57"/>
      <c r="F2" s="57"/>
      <c r="G2" s="57"/>
      <c r="H2" s="57"/>
      <c r="I2" s="57"/>
      <c r="J2" s="57"/>
      <c r="K2" s="57"/>
    </row>
    <row r="3" spans="1:11" x14ac:dyDescent="0.25">
      <c r="A3" s="28"/>
      <c r="B3" s="34"/>
      <c r="C3" s="28"/>
      <c r="D3" s="28"/>
      <c r="E3" s="28"/>
      <c r="G3" s="28"/>
      <c r="H3" s="28"/>
      <c r="J3" s="28"/>
      <c r="K3" s="22"/>
    </row>
    <row r="4" spans="1:11" s="30" customFormat="1" ht="24" customHeight="1" x14ac:dyDescent="0.25">
      <c r="A4" s="36" t="s">
        <v>97</v>
      </c>
      <c r="B4" s="40" t="s">
        <v>24</v>
      </c>
      <c r="C4" s="29" t="s">
        <v>98</v>
      </c>
      <c r="D4" s="29" t="s">
        <v>25</v>
      </c>
      <c r="E4" s="29" t="s">
        <v>20</v>
      </c>
      <c r="F4" s="29" t="s">
        <v>19</v>
      </c>
      <c r="G4" s="29" t="s">
        <v>21</v>
      </c>
      <c r="H4" s="29" t="s">
        <v>82</v>
      </c>
      <c r="I4" s="29" t="s">
        <v>23</v>
      </c>
      <c r="J4" s="29" t="s">
        <v>22</v>
      </c>
      <c r="K4" s="23" t="s">
        <v>77</v>
      </c>
    </row>
    <row r="5" spans="1:11" s="30" customFormat="1" ht="24" customHeight="1" x14ac:dyDescent="0.25">
      <c r="A5" s="37" t="s">
        <v>99</v>
      </c>
      <c r="B5" s="41" t="s">
        <v>100</v>
      </c>
      <c r="C5" s="31">
        <f t="shared" ref="C5:C36" si="0">SUM(D5:K5)</f>
        <v>56000</v>
      </c>
      <c r="D5" s="31">
        <v>54000</v>
      </c>
      <c r="E5" s="31">
        <v>2000</v>
      </c>
      <c r="F5" s="32"/>
      <c r="G5" s="32"/>
      <c r="H5" s="32"/>
      <c r="I5" s="32"/>
      <c r="J5" s="32"/>
      <c r="K5" s="24"/>
    </row>
    <row r="6" spans="1:11" s="30" customFormat="1" ht="24" customHeight="1" x14ac:dyDescent="0.25">
      <c r="A6" s="37" t="s">
        <v>101</v>
      </c>
      <c r="B6" s="41" t="s">
        <v>102</v>
      </c>
      <c r="C6" s="31">
        <f t="shared" si="0"/>
        <v>13000</v>
      </c>
      <c r="D6" s="31">
        <v>1000</v>
      </c>
      <c r="E6" s="31">
        <v>12000</v>
      </c>
      <c r="F6" s="32"/>
      <c r="G6" s="32"/>
      <c r="H6" s="32"/>
      <c r="I6" s="32"/>
      <c r="J6" s="32"/>
      <c r="K6" s="24"/>
    </row>
    <row r="7" spans="1:11" s="30" customFormat="1" ht="24" customHeight="1" x14ac:dyDescent="0.25">
      <c r="A7" s="37" t="s">
        <v>103</v>
      </c>
      <c r="B7" s="41" t="s">
        <v>104</v>
      </c>
      <c r="C7" s="31">
        <f t="shared" si="0"/>
        <v>33000</v>
      </c>
      <c r="D7" s="31">
        <v>30000</v>
      </c>
      <c r="E7" s="31">
        <v>2000</v>
      </c>
      <c r="F7" s="32"/>
      <c r="G7" s="32"/>
      <c r="H7" s="32"/>
      <c r="I7" s="32"/>
      <c r="J7" s="31">
        <v>1000</v>
      </c>
      <c r="K7" s="24"/>
    </row>
    <row r="8" spans="1:11" s="30" customFormat="1" ht="24" customHeight="1" x14ac:dyDescent="0.25">
      <c r="A8" s="37" t="s">
        <v>105</v>
      </c>
      <c r="B8" s="41" t="s">
        <v>106</v>
      </c>
      <c r="C8" s="31">
        <f t="shared" si="0"/>
        <v>72000</v>
      </c>
      <c r="D8" s="31">
        <v>66000</v>
      </c>
      <c r="E8" s="32"/>
      <c r="F8" s="32"/>
      <c r="G8" s="32"/>
      <c r="H8" s="32"/>
      <c r="I8" s="31">
        <v>6000</v>
      </c>
      <c r="J8" s="32"/>
      <c r="K8" s="24"/>
    </row>
    <row r="9" spans="1:11" s="30" customFormat="1" ht="24" customHeight="1" x14ac:dyDescent="0.25">
      <c r="A9" s="37" t="s">
        <v>107</v>
      </c>
      <c r="B9" s="41" t="s">
        <v>108</v>
      </c>
      <c r="C9" s="31">
        <f t="shared" si="0"/>
        <v>1000</v>
      </c>
      <c r="D9" s="32"/>
      <c r="E9" s="32"/>
      <c r="F9" s="32"/>
      <c r="G9" s="32"/>
      <c r="H9" s="32"/>
      <c r="I9" s="32"/>
      <c r="J9" s="31">
        <v>1000</v>
      </c>
      <c r="K9" s="24"/>
    </row>
    <row r="10" spans="1:11" s="30" customFormat="1" ht="24" customHeight="1" x14ac:dyDescent="0.25">
      <c r="A10" s="37" t="s">
        <v>109</v>
      </c>
      <c r="B10" s="41" t="s">
        <v>110</v>
      </c>
      <c r="C10" s="31">
        <f t="shared" si="0"/>
        <v>32000</v>
      </c>
      <c r="D10" s="32"/>
      <c r="E10" s="31">
        <v>20000</v>
      </c>
      <c r="F10" s="32"/>
      <c r="G10" s="32"/>
      <c r="H10" s="32"/>
      <c r="I10" s="31">
        <v>3000</v>
      </c>
      <c r="J10" s="31">
        <v>9000</v>
      </c>
      <c r="K10" s="24"/>
    </row>
    <row r="11" spans="1:11" s="30" customFormat="1" ht="24" customHeight="1" x14ac:dyDescent="0.25">
      <c r="A11" s="37" t="s">
        <v>111</v>
      </c>
      <c r="B11" s="41" t="s">
        <v>112</v>
      </c>
      <c r="C11" s="31">
        <f t="shared" si="0"/>
        <v>73600</v>
      </c>
      <c r="D11" s="31">
        <v>54000</v>
      </c>
      <c r="E11" s="31">
        <v>11400</v>
      </c>
      <c r="F11" s="32"/>
      <c r="G11" s="32"/>
      <c r="H11" s="32"/>
      <c r="I11" s="31">
        <v>2000</v>
      </c>
      <c r="J11" s="31">
        <v>6200</v>
      </c>
      <c r="K11" s="24"/>
    </row>
    <row r="12" spans="1:11" s="30" customFormat="1" ht="24" customHeight="1" x14ac:dyDescent="0.25">
      <c r="A12" s="37" t="s">
        <v>113</v>
      </c>
      <c r="B12" s="41" t="s">
        <v>114</v>
      </c>
      <c r="C12" s="31">
        <f t="shared" si="0"/>
        <v>42600</v>
      </c>
      <c r="D12" s="31">
        <v>33600</v>
      </c>
      <c r="E12" s="31">
        <v>3600</v>
      </c>
      <c r="F12" s="32"/>
      <c r="G12" s="32"/>
      <c r="H12" s="32"/>
      <c r="I12" s="31">
        <v>4900</v>
      </c>
      <c r="J12" s="31">
        <v>500</v>
      </c>
      <c r="K12" s="24"/>
    </row>
    <row r="13" spans="1:11" s="30" customFormat="1" ht="24" customHeight="1" x14ac:dyDescent="0.25">
      <c r="A13" s="37" t="s">
        <v>115</v>
      </c>
      <c r="B13" s="41" t="s">
        <v>116</v>
      </c>
      <c r="C13" s="31">
        <f t="shared" si="0"/>
        <v>39000</v>
      </c>
      <c r="D13" s="32"/>
      <c r="E13" s="31">
        <v>39000</v>
      </c>
      <c r="F13" s="32"/>
      <c r="G13" s="32"/>
      <c r="H13" s="32"/>
      <c r="I13" s="32"/>
      <c r="J13" s="32"/>
      <c r="K13" s="24"/>
    </row>
    <row r="14" spans="1:11" s="30" customFormat="1" ht="24" customHeight="1" x14ac:dyDescent="0.25">
      <c r="A14" s="37" t="s">
        <v>117</v>
      </c>
      <c r="B14" s="41" t="s">
        <v>118</v>
      </c>
      <c r="C14" s="31">
        <f t="shared" si="0"/>
        <v>39000</v>
      </c>
      <c r="D14" s="31">
        <v>34000</v>
      </c>
      <c r="E14" s="31">
        <v>4000</v>
      </c>
      <c r="F14" s="32"/>
      <c r="G14" s="32"/>
      <c r="H14" s="32"/>
      <c r="I14" s="32"/>
      <c r="J14" s="31">
        <v>1000</v>
      </c>
      <c r="K14" s="24"/>
    </row>
    <row r="15" spans="1:11" s="30" customFormat="1" ht="24" customHeight="1" x14ac:dyDescent="0.25">
      <c r="A15" s="37" t="s">
        <v>119</v>
      </c>
      <c r="B15" s="41" t="s">
        <v>120</v>
      </c>
      <c r="C15" s="31">
        <f t="shared" si="0"/>
        <v>24000</v>
      </c>
      <c r="D15" s="31">
        <v>24000</v>
      </c>
      <c r="E15" s="32"/>
      <c r="F15" s="32"/>
      <c r="G15" s="32"/>
      <c r="H15" s="32"/>
      <c r="I15" s="32"/>
      <c r="J15" s="32"/>
      <c r="K15" s="24"/>
    </row>
    <row r="16" spans="1:11" s="30" customFormat="1" ht="24" customHeight="1" x14ac:dyDescent="0.25">
      <c r="A16" s="37" t="s">
        <v>121</v>
      </c>
      <c r="B16" s="41" t="s">
        <v>122</v>
      </c>
      <c r="C16" s="31">
        <f t="shared" si="0"/>
        <v>63500</v>
      </c>
      <c r="D16" s="31">
        <v>48000</v>
      </c>
      <c r="E16" s="31">
        <v>2000</v>
      </c>
      <c r="F16" s="32"/>
      <c r="G16" s="32"/>
      <c r="H16" s="32"/>
      <c r="I16" s="31">
        <v>6500</v>
      </c>
      <c r="J16" s="31">
        <v>7000</v>
      </c>
      <c r="K16" s="24"/>
    </row>
    <row r="17" spans="1:11" s="30" customFormat="1" ht="24" customHeight="1" x14ac:dyDescent="0.25">
      <c r="A17" s="37" t="s">
        <v>123</v>
      </c>
      <c r="B17" s="41" t="s">
        <v>124</v>
      </c>
      <c r="C17" s="31">
        <f t="shared" si="0"/>
        <v>2000</v>
      </c>
      <c r="D17" s="32"/>
      <c r="E17" s="31">
        <v>2000</v>
      </c>
      <c r="F17" s="32"/>
      <c r="G17" s="32"/>
      <c r="H17" s="32"/>
      <c r="I17" s="32"/>
      <c r="J17" s="32"/>
      <c r="K17" s="24"/>
    </row>
    <row r="18" spans="1:11" s="30" customFormat="1" ht="24" customHeight="1" x14ac:dyDescent="0.25">
      <c r="A18" s="37" t="s">
        <v>125</v>
      </c>
      <c r="B18" s="41" t="s">
        <v>126</v>
      </c>
      <c r="C18" s="31">
        <f t="shared" si="0"/>
        <v>34000</v>
      </c>
      <c r="D18" s="32"/>
      <c r="E18" s="31">
        <v>29000</v>
      </c>
      <c r="F18" s="32"/>
      <c r="G18" s="32"/>
      <c r="H18" s="32"/>
      <c r="I18" s="31">
        <v>5000</v>
      </c>
      <c r="J18" s="32"/>
      <c r="K18" s="24"/>
    </row>
    <row r="19" spans="1:11" s="30" customFormat="1" ht="24" customHeight="1" x14ac:dyDescent="0.25">
      <c r="A19" s="37" t="s">
        <v>127</v>
      </c>
      <c r="B19" s="41" t="s">
        <v>128</v>
      </c>
      <c r="C19" s="31">
        <f t="shared" si="0"/>
        <v>68000</v>
      </c>
      <c r="D19" s="32"/>
      <c r="E19" s="31">
        <v>36000</v>
      </c>
      <c r="F19" s="32"/>
      <c r="G19" s="32"/>
      <c r="H19" s="32"/>
      <c r="I19" s="31">
        <v>22000</v>
      </c>
      <c r="J19" s="31">
        <v>10000</v>
      </c>
      <c r="K19" s="24"/>
    </row>
    <row r="20" spans="1:11" s="30" customFormat="1" ht="24" customHeight="1" x14ac:dyDescent="0.25">
      <c r="A20" s="37" t="s">
        <v>129</v>
      </c>
      <c r="B20" s="41" t="s">
        <v>130</v>
      </c>
      <c r="C20" s="31">
        <f t="shared" si="0"/>
        <v>17000</v>
      </c>
      <c r="D20" s="32"/>
      <c r="E20" s="31">
        <v>17000</v>
      </c>
      <c r="F20" s="32"/>
      <c r="G20" s="32"/>
      <c r="H20" s="32"/>
      <c r="I20" s="32"/>
      <c r="J20" s="32"/>
      <c r="K20" s="24"/>
    </row>
    <row r="21" spans="1:11" s="30" customFormat="1" ht="24" customHeight="1" x14ac:dyDescent="0.25">
      <c r="A21" s="37" t="s">
        <v>131</v>
      </c>
      <c r="B21" s="41" t="s">
        <v>132</v>
      </c>
      <c r="C21" s="31">
        <f t="shared" si="0"/>
        <v>27000</v>
      </c>
      <c r="D21" s="32"/>
      <c r="E21" s="31">
        <v>27000</v>
      </c>
      <c r="F21" s="32"/>
      <c r="G21" s="32"/>
      <c r="H21" s="32"/>
      <c r="I21" s="32"/>
      <c r="J21" s="32"/>
      <c r="K21" s="24"/>
    </row>
    <row r="22" spans="1:11" s="30" customFormat="1" ht="24" customHeight="1" x14ac:dyDescent="0.25">
      <c r="A22" s="37" t="s">
        <v>133</v>
      </c>
      <c r="B22" s="41" t="s">
        <v>134</v>
      </c>
      <c r="C22" s="31">
        <f t="shared" si="0"/>
        <v>2000</v>
      </c>
      <c r="D22" s="32"/>
      <c r="E22" s="31">
        <v>2000</v>
      </c>
      <c r="F22" s="32"/>
      <c r="G22" s="32"/>
      <c r="H22" s="32"/>
      <c r="I22" s="32"/>
      <c r="J22" s="32"/>
      <c r="K22" s="24"/>
    </row>
    <row r="23" spans="1:11" s="30" customFormat="1" ht="24" customHeight="1" x14ac:dyDescent="0.25">
      <c r="A23" s="37" t="s">
        <v>135</v>
      </c>
      <c r="B23" s="41" t="s">
        <v>136</v>
      </c>
      <c r="C23" s="31">
        <f t="shared" si="0"/>
        <v>84000</v>
      </c>
      <c r="D23" s="31">
        <v>71000</v>
      </c>
      <c r="E23" s="31">
        <v>7000</v>
      </c>
      <c r="F23" s="32"/>
      <c r="G23" s="32"/>
      <c r="H23" s="32"/>
      <c r="I23" s="31">
        <v>4000</v>
      </c>
      <c r="J23" s="31">
        <v>2000</v>
      </c>
      <c r="K23" s="24"/>
    </row>
    <row r="24" spans="1:11" s="30" customFormat="1" ht="24" customHeight="1" x14ac:dyDescent="0.25">
      <c r="A24" s="37" t="s">
        <v>137</v>
      </c>
      <c r="B24" s="41" t="s">
        <v>254</v>
      </c>
      <c r="C24" s="31">
        <f t="shared" si="0"/>
        <v>110000</v>
      </c>
      <c r="D24" s="31">
        <v>84000</v>
      </c>
      <c r="E24" s="31">
        <v>1000</v>
      </c>
      <c r="F24" s="32"/>
      <c r="G24" s="31">
        <v>7000</v>
      </c>
      <c r="H24" s="31">
        <v>5000</v>
      </c>
      <c r="I24" s="31">
        <v>2000</v>
      </c>
      <c r="J24" s="31">
        <v>11000</v>
      </c>
      <c r="K24" s="24"/>
    </row>
    <row r="25" spans="1:11" s="30" customFormat="1" ht="24" customHeight="1" x14ac:dyDescent="0.25">
      <c r="A25" s="37" t="s">
        <v>138</v>
      </c>
      <c r="B25" s="41" t="s">
        <v>139</v>
      </c>
      <c r="C25" s="31">
        <f t="shared" si="0"/>
        <v>25000</v>
      </c>
      <c r="D25" s="31">
        <v>24000</v>
      </c>
      <c r="E25" s="31">
        <v>1000</v>
      </c>
      <c r="F25" s="32"/>
      <c r="G25" s="32"/>
      <c r="H25" s="32"/>
      <c r="I25" s="32"/>
      <c r="J25" s="32"/>
      <c r="K25" s="24"/>
    </row>
    <row r="26" spans="1:11" s="30" customFormat="1" ht="24" customHeight="1" x14ac:dyDescent="0.25">
      <c r="A26" s="37" t="s">
        <v>140</v>
      </c>
      <c r="B26" s="41" t="s">
        <v>141</v>
      </c>
      <c r="C26" s="31">
        <f t="shared" si="0"/>
        <v>56500</v>
      </c>
      <c r="D26" s="31">
        <v>56000</v>
      </c>
      <c r="E26" s="32"/>
      <c r="F26" s="31">
        <v>500</v>
      </c>
      <c r="G26" s="32"/>
      <c r="H26" s="32"/>
      <c r="I26" s="32"/>
      <c r="J26" s="32"/>
      <c r="K26" s="24"/>
    </row>
    <row r="27" spans="1:11" s="30" customFormat="1" ht="24" customHeight="1" x14ac:dyDescent="0.25">
      <c r="A27" s="37" t="s">
        <v>142</v>
      </c>
      <c r="B27" s="41" t="s">
        <v>143</v>
      </c>
      <c r="C27" s="31">
        <f t="shared" si="0"/>
        <v>2000</v>
      </c>
      <c r="D27" s="32"/>
      <c r="E27" s="31">
        <v>1500</v>
      </c>
      <c r="F27" s="31">
        <v>500</v>
      </c>
      <c r="G27" s="32"/>
      <c r="H27" s="32"/>
      <c r="I27" s="32"/>
      <c r="J27" s="32"/>
      <c r="K27" s="24"/>
    </row>
    <row r="28" spans="1:11" s="30" customFormat="1" ht="24" customHeight="1" x14ac:dyDescent="0.25">
      <c r="A28" s="37" t="s">
        <v>144</v>
      </c>
      <c r="B28" s="41" t="s">
        <v>145</v>
      </c>
      <c r="C28" s="31">
        <f t="shared" si="0"/>
        <v>35400</v>
      </c>
      <c r="D28" s="32"/>
      <c r="E28" s="31">
        <v>30000</v>
      </c>
      <c r="F28" s="32"/>
      <c r="G28" s="32"/>
      <c r="H28" s="32"/>
      <c r="I28" s="31">
        <v>5400</v>
      </c>
      <c r="J28" s="32"/>
      <c r="K28" s="24"/>
    </row>
    <row r="29" spans="1:11" s="30" customFormat="1" ht="24" customHeight="1" x14ac:dyDescent="0.25">
      <c r="A29" s="37" t="s">
        <v>146</v>
      </c>
      <c r="B29" s="41" t="s">
        <v>147</v>
      </c>
      <c r="C29" s="31">
        <f t="shared" si="0"/>
        <v>42600</v>
      </c>
      <c r="D29" s="31">
        <v>36000</v>
      </c>
      <c r="E29" s="31">
        <v>1000</v>
      </c>
      <c r="F29" s="32"/>
      <c r="G29" s="32"/>
      <c r="H29" s="32"/>
      <c r="I29" s="31">
        <v>1600</v>
      </c>
      <c r="J29" s="31">
        <v>4000</v>
      </c>
      <c r="K29" s="24"/>
    </row>
    <row r="30" spans="1:11" s="30" customFormat="1" ht="24" customHeight="1" x14ac:dyDescent="0.25">
      <c r="A30" s="37" t="s">
        <v>148</v>
      </c>
      <c r="B30" s="41" t="s">
        <v>149</v>
      </c>
      <c r="C30" s="31">
        <f t="shared" si="0"/>
        <v>18500</v>
      </c>
      <c r="D30" s="32"/>
      <c r="E30" s="31">
        <v>18500</v>
      </c>
      <c r="F30" s="32"/>
      <c r="G30" s="32"/>
      <c r="H30" s="32"/>
      <c r="I30" s="32"/>
      <c r="J30" s="32"/>
      <c r="K30" s="24"/>
    </row>
    <row r="31" spans="1:11" s="30" customFormat="1" ht="24" customHeight="1" x14ac:dyDescent="0.25">
      <c r="A31" s="37" t="s">
        <v>150</v>
      </c>
      <c r="B31" s="41" t="s">
        <v>151</v>
      </c>
      <c r="C31" s="31">
        <f t="shared" si="0"/>
        <v>41000</v>
      </c>
      <c r="D31" s="32"/>
      <c r="E31" s="31">
        <v>3000</v>
      </c>
      <c r="F31" s="31">
        <v>3000</v>
      </c>
      <c r="G31" s="32"/>
      <c r="H31" s="32"/>
      <c r="I31" s="31">
        <v>22000</v>
      </c>
      <c r="J31" s="31">
        <v>13000</v>
      </c>
      <c r="K31" s="24"/>
    </row>
    <row r="32" spans="1:11" s="30" customFormat="1" ht="24" customHeight="1" x14ac:dyDescent="0.25">
      <c r="A32" s="37" t="s">
        <v>152</v>
      </c>
      <c r="B32" s="41" t="s">
        <v>153</v>
      </c>
      <c r="C32" s="31">
        <f t="shared" si="0"/>
        <v>57000</v>
      </c>
      <c r="D32" s="31">
        <v>36000</v>
      </c>
      <c r="E32" s="31">
        <v>15000</v>
      </c>
      <c r="F32" s="32"/>
      <c r="G32" s="32"/>
      <c r="H32" s="32"/>
      <c r="I32" s="31">
        <v>3000</v>
      </c>
      <c r="J32" s="31">
        <v>3000</v>
      </c>
      <c r="K32" s="24"/>
    </row>
    <row r="33" spans="1:11" s="30" customFormat="1" ht="24" customHeight="1" x14ac:dyDescent="0.25">
      <c r="A33" s="37" t="s">
        <v>154</v>
      </c>
      <c r="B33" s="41" t="s">
        <v>155</v>
      </c>
      <c r="C33" s="31">
        <f t="shared" si="0"/>
        <v>3350</v>
      </c>
      <c r="D33" s="32"/>
      <c r="E33" s="31">
        <v>2000</v>
      </c>
      <c r="F33" s="32"/>
      <c r="G33" s="32"/>
      <c r="H33" s="32"/>
      <c r="I33" s="31">
        <v>1350</v>
      </c>
      <c r="J33" s="32"/>
      <c r="K33" s="24"/>
    </row>
    <row r="34" spans="1:11" s="30" customFormat="1" ht="24" customHeight="1" x14ac:dyDescent="0.25">
      <c r="A34" s="37" t="s">
        <v>156</v>
      </c>
      <c r="B34" s="41" t="s">
        <v>157</v>
      </c>
      <c r="C34" s="31">
        <f t="shared" si="0"/>
        <v>9500</v>
      </c>
      <c r="D34" s="31">
        <v>1500</v>
      </c>
      <c r="E34" s="31">
        <v>6000</v>
      </c>
      <c r="F34" s="32"/>
      <c r="G34" s="32"/>
      <c r="H34" s="31">
        <v>2000</v>
      </c>
      <c r="I34" s="32"/>
      <c r="J34" s="32"/>
      <c r="K34" s="24"/>
    </row>
    <row r="35" spans="1:11" s="30" customFormat="1" ht="24" customHeight="1" x14ac:dyDescent="0.25">
      <c r="A35" s="37" t="s">
        <v>158</v>
      </c>
      <c r="B35" s="41" t="s">
        <v>159</v>
      </c>
      <c r="C35" s="31">
        <f t="shared" si="0"/>
        <v>1000</v>
      </c>
      <c r="D35" s="32"/>
      <c r="E35" s="31">
        <v>1000</v>
      </c>
      <c r="F35" s="32"/>
      <c r="G35" s="32"/>
      <c r="H35" s="32"/>
      <c r="I35" s="32"/>
      <c r="J35" s="32"/>
      <c r="K35" s="24"/>
    </row>
    <row r="36" spans="1:11" s="30" customFormat="1" ht="24" customHeight="1" x14ac:dyDescent="0.25">
      <c r="A36" s="37" t="s">
        <v>160</v>
      </c>
      <c r="B36" s="41" t="s">
        <v>161</v>
      </c>
      <c r="C36" s="31">
        <f t="shared" si="0"/>
        <v>2500</v>
      </c>
      <c r="D36" s="32"/>
      <c r="E36" s="31">
        <v>1000</v>
      </c>
      <c r="F36" s="32"/>
      <c r="G36" s="32"/>
      <c r="H36" s="32"/>
      <c r="I36" s="31">
        <v>1500</v>
      </c>
      <c r="J36" s="32"/>
      <c r="K36" s="24"/>
    </row>
    <row r="37" spans="1:11" s="30" customFormat="1" ht="24" customHeight="1" x14ac:dyDescent="0.25">
      <c r="A37" s="37" t="s">
        <v>162</v>
      </c>
      <c r="B37" s="41" t="s">
        <v>163</v>
      </c>
      <c r="C37" s="31">
        <f t="shared" ref="C37:C82" si="1">SUM(D37:K37)</f>
        <v>45900</v>
      </c>
      <c r="D37" s="31">
        <v>36200</v>
      </c>
      <c r="E37" s="32"/>
      <c r="F37" s="32"/>
      <c r="G37" s="32"/>
      <c r="H37" s="32"/>
      <c r="I37" s="31">
        <v>6000</v>
      </c>
      <c r="J37" s="31">
        <v>3700</v>
      </c>
      <c r="K37" s="24"/>
    </row>
    <row r="38" spans="1:11" s="30" customFormat="1" ht="24" customHeight="1" x14ac:dyDescent="0.25">
      <c r="A38" s="37" t="s">
        <v>164</v>
      </c>
      <c r="B38" s="41" t="s">
        <v>165</v>
      </c>
      <c r="C38" s="31">
        <f t="shared" si="1"/>
        <v>30000</v>
      </c>
      <c r="D38" s="31">
        <v>24000</v>
      </c>
      <c r="E38" s="31">
        <v>2000</v>
      </c>
      <c r="F38" s="32"/>
      <c r="G38" s="32"/>
      <c r="H38" s="32"/>
      <c r="I38" s="31">
        <v>4000</v>
      </c>
      <c r="J38" s="32"/>
      <c r="K38" s="24"/>
    </row>
    <row r="39" spans="1:11" s="30" customFormat="1" ht="24" customHeight="1" x14ac:dyDescent="0.25">
      <c r="A39" s="37" t="s">
        <v>166</v>
      </c>
      <c r="B39" s="41" t="s">
        <v>167</v>
      </c>
      <c r="C39" s="31">
        <f t="shared" si="1"/>
        <v>30500</v>
      </c>
      <c r="D39" s="31">
        <v>24000</v>
      </c>
      <c r="E39" s="31">
        <v>1000</v>
      </c>
      <c r="F39" s="31">
        <v>1000</v>
      </c>
      <c r="G39" s="32"/>
      <c r="H39" s="32"/>
      <c r="I39" s="32"/>
      <c r="J39" s="31">
        <v>4500</v>
      </c>
      <c r="K39" s="24"/>
    </row>
    <row r="40" spans="1:11" s="30" customFormat="1" ht="24" customHeight="1" x14ac:dyDescent="0.25">
      <c r="A40" s="37" t="s">
        <v>168</v>
      </c>
      <c r="B40" s="41" t="s">
        <v>169</v>
      </c>
      <c r="C40" s="31">
        <f t="shared" si="1"/>
        <v>12000</v>
      </c>
      <c r="D40" s="31">
        <v>2000</v>
      </c>
      <c r="E40" s="31">
        <v>10000</v>
      </c>
      <c r="F40" s="32"/>
      <c r="G40" s="32"/>
      <c r="H40" s="32"/>
      <c r="I40" s="32"/>
      <c r="J40" s="32"/>
      <c r="K40" s="24"/>
    </row>
    <row r="41" spans="1:11" s="30" customFormat="1" ht="24" customHeight="1" x14ac:dyDescent="0.25">
      <c r="A41" s="37" t="s">
        <v>170</v>
      </c>
      <c r="B41" s="41" t="s">
        <v>171</v>
      </c>
      <c r="C41" s="31">
        <f t="shared" si="1"/>
        <v>12000</v>
      </c>
      <c r="D41" s="31">
        <v>2000</v>
      </c>
      <c r="E41" s="31">
        <v>10000</v>
      </c>
      <c r="F41" s="32"/>
      <c r="G41" s="32"/>
      <c r="H41" s="32"/>
      <c r="I41" s="32"/>
      <c r="J41" s="32"/>
      <c r="K41" s="24"/>
    </row>
    <row r="42" spans="1:11" s="30" customFormat="1" ht="24" customHeight="1" x14ac:dyDescent="0.25">
      <c r="A42" s="37" t="s">
        <v>172</v>
      </c>
      <c r="B42" s="41" t="s">
        <v>173</v>
      </c>
      <c r="C42" s="31">
        <f t="shared" si="1"/>
        <v>70100</v>
      </c>
      <c r="D42" s="32"/>
      <c r="E42" s="31">
        <v>62500</v>
      </c>
      <c r="F42" s="32"/>
      <c r="G42" s="32"/>
      <c r="H42" s="32"/>
      <c r="I42" s="31">
        <v>2600</v>
      </c>
      <c r="J42" s="31">
        <v>5000</v>
      </c>
      <c r="K42" s="24"/>
    </row>
    <row r="43" spans="1:11" s="30" customFormat="1" ht="24" customHeight="1" x14ac:dyDescent="0.25">
      <c r="A43" s="37" t="s">
        <v>174</v>
      </c>
      <c r="B43" s="41" t="s">
        <v>175</v>
      </c>
      <c r="C43" s="31">
        <f t="shared" si="1"/>
        <v>3000</v>
      </c>
      <c r="D43" s="32"/>
      <c r="E43" s="31">
        <v>2500</v>
      </c>
      <c r="F43" s="32"/>
      <c r="G43" s="32"/>
      <c r="H43" s="32"/>
      <c r="I43" s="32"/>
      <c r="J43" s="31">
        <v>500</v>
      </c>
      <c r="K43" s="24"/>
    </row>
    <row r="44" spans="1:11" s="30" customFormat="1" ht="24" customHeight="1" x14ac:dyDescent="0.25">
      <c r="A44" s="37" t="s">
        <v>176</v>
      </c>
      <c r="B44" s="41" t="s">
        <v>177</v>
      </c>
      <c r="C44" s="31">
        <f t="shared" si="1"/>
        <v>77200</v>
      </c>
      <c r="D44" s="31">
        <v>13500</v>
      </c>
      <c r="E44" s="31">
        <v>63700</v>
      </c>
      <c r="F44" s="32"/>
      <c r="G44" s="32"/>
      <c r="H44" s="32"/>
      <c r="I44" s="32"/>
      <c r="J44" s="32"/>
      <c r="K44" s="24"/>
    </row>
    <row r="45" spans="1:11" s="30" customFormat="1" ht="24" customHeight="1" x14ac:dyDescent="0.25">
      <c r="A45" s="37" t="s">
        <v>178</v>
      </c>
      <c r="B45" s="41" t="s">
        <v>179</v>
      </c>
      <c r="C45" s="31">
        <f t="shared" si="1"/>
        <v>30000</v>
      </c>
      <c r="D45" s="31">
        <v>30000</v>
      </c>
      <c r="E45" s="32"/>
      <c r="F45" s="32"/>
      <c r="G45" s="32"/>
      <c r="H45" s="32"/>
      <c r="I45" s="32"/>
      <c r="J45" s="32"/>
      <c r="K45" s="24"/>
    </row>
    <row r="46" spans="1:11" s="30" customFormat="1" ht="24" customHeight="1" x14ac:dyDescent="0.25">
      <c r="A46" s="37" t="s">
        <v>180</v>
      </c>
      <c r="B46" s="41" t="s">
        <v>181</v>
      </c>
      <c r="C46" s="31">
        <f t="shared" si="1"/>
        <v>20500</v>
      </c>
      <c r="D46" s="31">
        <v>18000</v>
      </c>
      <c r="E46" s="32"/>
      <c r="F46" s="32"/>
      <c r="G46" s="32"/>
      <c r="H46" s="32"/>
      <c r="I46" s="32"/>
      <c r="J46" s="31">
        <v>2500</v>
      </c>
      <c r="K46" s="24"/>
    </row>
    <row r="47" spans="1:11" s="30" customFormat="1" ht="24" customHeight="1" x14ac:dyDescent="0.25">
      <c r="A47" s="37" t="s">
        <v>182</v>
      </c>
      <c r="B47" s="41" t="s">
        <v>183</v>
      </c>
      <c r="C47" s="31">
        <f t="shared" si="1"/>
        <v>5800</v>
      </c>
      <c r="D47" s="31">
        <v>1000</v>
      </c>
      <c r="E47" s="31">
        <v>3000</v>
      </c>
      <c r="F47" s="32"/>
      <c r="G47" s="32"/>
      <c r="H47" s="32"/>
      <c r="I47" s="32"/>
      <c r="J47" s="31">
        <v>1800</v>
      </c>
      <c r="K47" s="24"/>
    </row>
    <row r="48" spans="1:11" s="30" customFormat="1" ht="24" customHeight="1" x14ac:dyDescent="0.25">
      <c r="A48" s="37" t="s">
        <v>184</v>
      </c>
      <c r="B48" s="41" t="s">
        <v>185</v>
      </c>
      <c r="C48" s="31">
        <f t="shared" si="1"/>
        <v>1000</v>
      </c>
      <c r="D48" s="32"/>
      <c r="E48" s="31">
        <v>1000</v>
      </c>
      <c r="F48" s="32"/>
      <c r="G48" s="32"/>
      <c r="H48" s="32"/>
      <c r="I48" s="32"/>
      <c r="J48" s="32"/>
      <c r="K48" s="24"/>
    </row>
    <row r="49" spans="1:11" s="30" customFormat="1" ht="24" customHeight="1" x14ac:dyDescent="0.25">
      <c r="A49" s="37" t="s">
        <v>186</v>
      </c>
      <c r="B49" s="41" t="s">
        <v>187</v>
      </c>
      <c r="C49" s="31">
        <f t="shared" si="1"/>
        <v>60000</v>
      </c>
      <c r="D49" s="31">
        <v>60000</v>
      </c>
      <c r="E49" s="32"/>
      <c r="F49" s="32"/>
      <c r="G49" s="32"/>
      <c r="H49" s="32"/>
      <c r="I49" s="32"/>
      <c r="J49" s="32"/>
      <c r="K49" s="24"/>
    </row>
    <row r="50" spans="1:11" s="30" customFormat="1" ht="24" customHeight="1" x14ac:dyDescent="0.25">
      <c r="A50" s="37" t="s">
        <v>188</v>
      </c>
      <c r="B50" s="41" t="s">
        <v>189</v>
      </c>
      <c r="C50" s="31">
        <f t="shared" si="1"/>
        <v>1500</v>
      </c>
      <c r="D50" s="32"/>
      <c r="E50" s="31">
        <v>1500</v>
      </c>
      <c r="F50" s="32"/>
      <c r="G50" s="32"/>
      <c r="H50" s="32"/>
      <c r="I50" s="32"/>
      <c r="J50" s="32"/>
      <c r="K50" s="24"/>
    </row>
    <row r="51" spans="1:11" s="30" customFormat="1" ht="24" customHeight="1" x14ac:dyDescent="0.25">
      <c r="A51" s="37" t="s">
        <v>190</v>
      </c>
      <c r="B51" s="41" t="s">
        <v>191</v>
      </c>
      <c r="C51" s="31">
        <f t="shared" si="1"/>
        <v>7500</v>
      </c>
      <c r="D51" s="31">
        <v>1000</v>
      </c>
      <c r="E51" s="31">
        <v>5500</v>
      </c>
      <c r="F51" s="32"/>
      <c r="G51" s="32"/>
      <c r="H51" s="32"/>
      <c r="I51" s="32"/>
      <c r="J51" s="31">
        <v>1000</v>
      </c>
      <c r="K51" s="24"/>
    </row>
    <row r="52" spans="1:11" s="30" customFormat="1" ht="24" customHeight="1" x14ac:dyDescent="0.25">
      <c r="A52" s="37" t="s">
        <v>192</v>
      </c>
      <c r="B52" s="41" t="s">
        <v>193</v>
      </c>
      <c r="C52" s="31">
        <f t="shared" si="1"/>
        <v>21000</v>
      </c>
      <c r="D52" s="31">
        <v>2000</v>
      </c>
      <c r="E52" s="31">
        <v>18000</v>
      </c>
      <c r="F52" s="32"/>
      <c r="G52" s="32"/>
      <c r="H52" s="32"/>
      <c r="I52" s="32"/>
      <c r="J52" s="31">
        <v>1000</v>
      </c>
      <c r="K52" s="24"/>
    </row>
    <row r="53" spans="1:11" s="30" customFormat="1" ht="24" customHeight="1" x14ac:dyDescent="0.25">
      <c r="A53" s="37" t="s">
        <v>194</v>
      </c>
      <c r="B53" s="41" t="s">
        <v>195</v>
      </c>
      <c r="C53" s="31">
        <f t="shared" si="1"/>
        <v>57000</v>
      </c>
      <c r="D53" s="32"/>
      <c r="E53" s="31">
        <v>38000</v>
      </c>
      <c r="F53" s="31">
        <v>2000</v>
      </c>
      <c r="G53" s="32"/>
      <c r="H53" s="32"/>
      <c r="I53" s="31">
        <v>2000</v>
      </c>
      <c r="J53" s="31">
        <v>15000</v>
      </c>
      <c r="K53" s="24"/>
    </row>
    <row r="54" spans="1:11" s="30" customFormat="1" ht="24" customHeight="1" x14ac:dyDescent="0.25">
      <c r="A54" s="37" t="s">
        <v>196</v>
      </c>
      <c r="B54" s="41" t="s">
        <v>197</v>
      </c>
      <c r="C54" s="31">
        <f t="shared" si="1"/>
        <v>16000</v>
      </c>
      <c r="D54" s="32"/>
      <c r="E54" s="31">
        <v>8000</v>
      </c>
      <c r="F54" s="32"/>
      <c r="G54" s="31">
        <v>4000</v>
      </c>
      <c r="H54" s="31">
        <v>2000</v>
      </c>
      <c r="I54" s="32"/>
      <c r="J54" s="31">
        <v>2000</v>
      </c>
      <c r="K54" s="24"/>
    </row>
    <row r="55" spans="1:11" s="30" customFormat="1" ht="24" customHeight="1" x14ac:dyDescent="0.25">
      <c r="A55" s="37" t="s">
        <v>198</v>
      </c>
      <c r="B55" s="41" t="s">
        <v>199</v>
      </c>
      <c r="C55" s="31">
        <f t="shared" si="1"/>
        <v>27300</v>
      </c>
      <c r="D55" s="31">
        <v>20000</v>
      </c>
      <c r="E55" s="32"/>
      <c r="F55" s="32"/>
      <c r="G55" s="31">
        <v>1800</v>
      </c>
      <c r="H55" s="32"/>
      <c r="I55" s="31">
        <v>4000</v>
      </c>
      <c r="J55" s="31">
        <v>1500</v>
      </c>
      <c r="K55" s="24"/>
    </row>
    <row r="56" spans="1:11" s="30" customFormat="1" ht="24" customHeight="1" x14ac:dyDescent="0.25">
      <c r="A56" s="37" t="s">
        <v>200</v>
      </c>
      <c r="B56" s="41" t="s">
        <v>201</v>
      </c>
      <c r="C56" s="31">
        <f t="shared" si="1"/>
        <v>8400</v>
      </c>
      <c r="D56" s="32"/>
      <c r="E56" s="31">
        <v>8400</v>
      </c>
      <c r="F56" s="32"/>
      <c r="G56" s="32"/>
      <c r="H56" s="32"/>
      <c r="I56" s="32"/>
      <c r="J56" s="32"/>
      <c r="K56" s="24"/>
    </row>
    <row r="57" spans="1:11" s="30" customFormat="1" ht="24" customHeight="1" x14ac:dyDescent="0.25">
      <c r="A57" s="37" t="s">
        <v>202</v>
      </c>
      <c r="B57" s="41" t="s">
        <v>203</v>
      </c>
      <c r="C57" s="31">
        <f t="shared" si="1"/>
        <v>64400</v>
      </c>
      <c r="D57" s="32"/>
      <c r="E57" s="31">
        <v>33000</v>
      </c>
      <c r="F57" s="32"/>
      <c r="G57" s="32"/>
      <c r="H57" s="31">
        <v>2000</v>
      </c>
      <c r="I57" s="31">
        <v>12400</v>
      </c>
      <c r="J57" s="31">
        <v>17000</v>
      </c>
      <c r="K57" s="24"/>
    </row>
    <row r="58" spans="1:11" s="30" customFormat="1" ht="24" customHeight="1" x14ac:dyDescent="0.25">
      <c r="A58" s="37" t="s">
        <v>204</v>
      </c>
      <c r="B58" s="41" t="s">
        <v>205</v>
      </c>
      <c r="C58" s="31">
        <f t="shared" si="1"/>
        <v>55500</v>
      </c>
      <c r="D58" s="31">
        <v>42900</v>
      </c>
      <c r="E58" s="31">
        <v>6600</v>
      </c>
      <c r="F58" s="32"/>
      <c r="G58" s="32"/>
      <c r="H58" s="32"/>
      <c r="I58" s="32"/>
      <c r="J58" s="31">
        <v>6000</v>
      </c>
      <c r="K58" s="24"/>
    </row>
    <row r="59" spans="1:11" s="30" customFormat="1" ht="24" customHeight="1" x14ac:dyDescent="0.25">
      <c r="A59" s="37" t="s">
        <v>206</v>
      </c>
      <c r="B59" s="41" t="s">
        <v>207</v>
      </c>
      <c r="C59" s="31">
        <f t="shared" si="1"/>
        <v>38600</v>
      </c>
      <c r="D59" s="32"/>
      <c r="E59" s="31">
        <v>37600</v>
      </c>
      <c r="F59" s="32"/>
      <c r="G59" s="32"/>
      <c r="H59" s="32"/>
      <c r="I59" s="32"/>
      <c r="J59" s="31">
        <v>1000</v>
      </c>
      <c r="K59" s="24"/>
    </row>
    <row r="60" spans="1:11" s="30" customFormat="1" ht="24" customHeight="1" x14ac:dyDescent="0.25">
      <c r="A60" s="37" t="s">
        <v>208</v>
      </c>
      <c r="B60" s="41" t="s">
        <v>209</v>
      </c>
      <c r="C60" s="31">
        <f t="shared" si="1"/>
        <v>31000</v>
      </c>
      <c r="D60" s="32"/>
      <c r="E60" s="31">
        <v>28000</v>
      </c>
      <c r="F60" s="32"/>
      <c r="G60" s="32"/>
      <c r="H60" s="32"/>
      <c r="I60" s="32"/>
      <c r="J60" s="31">
        <v>3000</v>
      </c>
      <c r="K60" s="24"/>
    </row>
    <row r="61" spans="1:11" s="30" customFormat="1" ht="24" customHeight="1" x14ac:dyDescent="0.25">
      <c r="A61" s="37" t="s">
        <v>210</v>
      </c>
      <c r="B61" s="41" t="s">
        <v>211</v>
      </c>
      <c r="C61" s="31">
        <f t="shared" si="1"/>
        <v>2000</v>
      </c>
      <c r="D61" s="32"/>
      <c r="E61" s="31">
        <v>2000</v>
      </c>
      <c r="F61" s="32"/>
      <c r="G61" s="32"/>
      <c r="H61" s="32"/>
      <c r="I61" s="32"/>
      <c r="J61" s="32"/>
      <c r="K61" s="24"/>
    </row>
    <row r="62" spans="1:11" s="30" customFormat="1" ht="24" customHeight="1" x14ac:dyDescent="0.25">
      <c r="A62" s="37" t="s">
        <v>212</v>
      </c>
      <c r="B62" s="41" t="s">
        <v>213</v>
      </c>
      <c r="C62" s="31">
        <f t="shared" si="1"/>
        <v>25000</v>
      </c>
      <c r="D62" s="31">
        <v>11400</v>
      </c>
      <c r="E62" s="31">
        <v>8200</v>
      </c>
      <c r="F62" s="32"/>
      <c r="G62" s="32"/>
      <c r="H62" s="32"/>
      <c r="I62" s="31">
        <v>2900</v>
      </c>
      <c r="J62" s="31">
        <v>2500</v>
      </c>
      <c r="K62" s="24"/>
    </row>
    <row r="63" spans="1:11" s="30" customFormat="1" ht="24" customHeight="1" x14ac:dyDescent="0.25">
      <c r="A63" s="37" t="s">
        <v>214</v>
      </c>
      <c r="B63" s="41" t="s">
        <v>253</v>
      </c>
      <c r="C63" s="31">
        <f t="shared" si="1"/>
        <v>104200</v>
      </c>
      <c r="D63" s="31">
        <v>91200</v>
      </c>
      <c r="E63" s="31">
        <v>11500</v>
      </c>
      <c r="F63" s="32"/>
      <c r="G63" s="32"/>
      <c r="H63" s="32"/>
      <c r="I63" s="32"/>
      <c r="J63" s="31">
        <v>1500</v>
      </c>
      <c r="K63" s="24"/>
    </row>
    <row r="64" spans="1:11" s="30" customFormat="1" ht="24" customHeight="1" x14ac:dyDescent="0.25">
      <c r="A64" s="37" t="s">
        <v>215</v>
      </c>
      <c r="B64" s="41" t="s">
        <v>216</v>
      </c>
      <c r="C64" s="31">
        <f t="shared" si="1"/>
        <v>10500</v>
      </c>
      <c r="D64" s="32"/>
      <c r="E64" s="31">
        <v>4000</v>
      </c>
      <c r="F64" s="32"/>
      <c r="G64" s="32"/>
      <c r="H64" s="32"/>
      <c r="I64" s="31">
        <v>4000</v>
      </c>
      <c r="J64" s="31">
        <v>2500</v>
      </c>
      <c r="K64" s="24"/>
    </row>
    <row r="65" spans="1:11" s="30" customFormat="1" ht="24" customHeight="1" x14ac:dyDescent="0.25">
      <c r="A65" s="37" t="s">
        <v>217</v>
      </c>
      <c r="B65" s="41" t="s">
        <v>218</v>
      </c>
      <c r="C65" s="31">
        <f t="shared" si="1"/>
        <v>37000</v>
      </c>
      <c r="D65" s="32"/>
      <c r="E65" s="32"/>
      <c r="F65" s="32"/>
      <c r="G65" s="31">
        <v>9000</v>
      </c>
      <c r="H65" s="32"/>
      <c r="I65" s="31">
        <v>22000</v>
      </c>
      <c r="J65" s="31">
        <v>6000</v>
      </c>
      <c r="K65" s="24"/>
    </row>
    <row r="66" spans="1:11" s="30" customFormat="1" ht="24" customHeight="1" x14ac:dyDescent="0.25">
      <c r="A66" s="37" t="s">
        <v>219</v>
      </c>
      <c r="B66" s="41" t="s">
        <v>220</v>
      </c>
      <c r="C66" s="31">
        <f t="shared" si="1"/>
        <v>8000</v>
      </c>
      <c r="D66" s="32"/>
      <c r="E66" s="31">
        <v>4000</v>
      </c>
      <c r="F66" s="32"/>
      <c r="G66" s="32"/>
      <c r="H66" s="32"/>
      <c r="I66" s="31">
        <v>4000</v>
      </c>
      <c r="J66" s="32"/>
      <c r="K66" s="24"/>
    </row>
    <row r="67" spans="1:11" s="30" customFormat="1" ht="24" customHeight="1" x14ac:dyDescent="0.25">
      <c r="A67" s="37" t="s">
        <v>221</v>
      </c>
      <c r="B67" s="41" t="s">
        <v>222</v>
      </c>
      <c r="C67" s="31">
        <f t="shared" si="1"/>
        <v>1000</v>
      </c>
      <c r="D67" s="32"/>
      <c r="E67" s="32"/>
      <c r="F67" s="32"/>
      <c r="G67" s="32"/>
      <c r="H67" s="32"/>
      <c r="I67" s="31">
        <v>1000</v>
      </c>
      <c r="J67" s="32"/>
      <c r="K67" s="24"/>
    </row>
    <row r="68" spans="1:11" s="30" customFormat="1" ht="24" customHeight="1" x14ac:dyDescent="0.25">
      <c r="A68" s="37" t="s">
        <v>223</v>
      </c>
      <c r="B68" s="41" t="s">
        <v>224</v>
      </c>
      <c r="C68" s="31">
        <f t="shared" si="1"/>
        <v>2000</v>
      </c>
      <c r="D68" s="32"/>
      <c r="E68" s="32"/>
      <c r="F68" s="32"/>
      <c r="G68" s="32"/>
      <c r="H68" s="32"/>
      <c r="I68" s="31">
        <v>2000</v>
      </c>
      <c r="J68" s="32"/>
      <c r="K68" s="24"/>
    </row>
    <row r="69" spans="1:11" s="30" customFormat="1" ht="24" customHeight="1" x14ac:dyDescent="0.25">
      <c r="A69" s="37" t="s">
        <v>225</v>
      </c>
      <c r="B69" s="41" t="s">
        <v>226</v>
      </c>
      <c r="C69" s="31">
        <f t="shared" si="1"/>
        <v>8500</v>
      </c>
      <c r="D69" s="32"/>
      <c r="E69" s="32"/>
      <c r="F69" s="32"/>
      <c r="G69" s="32"/>
      <c r="H69" s="31">
        <v>2000</v>
      </c>
      <c r="I69" s="31">
        <v>5000</v>
      </c>
      <c r="J69" s="31">
        <v>1500</v>
      </c>
      <c r="K69" s="24"/>
    </row>
    <row r="70" spans="1:11" s="30" customFormat="1" ht="24" customHeight="1" x14ac:dyDescent="0.25">
      <c r="A70" s="37" t="s">
        <v>227</v>
      </c>
      <c r="B70" s="41" t="s">
        <v>228</v>
      </c>
      <c r="C70" s="31">
        <f t="shared" si="1"/>
        <v>18000</v>
      </c>
      <c r="D70" s="32"/>
      <c r="E70" s="31">
        <v>15000</v>
      </c>
      <c r="F70" s="32"/>
      <c r="G70" s="32"/>
      <c r="H70" s="32"/>
      <c r="I70" s="31">
        <v>2000</v>
      </c>
      <c r="J70" s="31">
        <v>1000</v>
      </c>
      <c r="K70" s="24"/>
    </row>
    <row r="71" spans="1:11" s="30" customFormat="1" ht="24" customHeight="1" x14ac:dyDescent="0.25">
      <c r="A71" s="37" t="s">
        <v>229</v>
      </c>
      <c r="B71" s="41" t="s">
        <v>252</v>
      </c>
      <c r="C71" s="31">
        <f t="shared" si="1"/>
        <v>200</v>
      </c>
      <c r="D71" s="32"/>
      <c r="E71" s="31">
        <v>200</v>
      </c>
      <c r="F71" s="32"/>
      <c r="G71" s="32"/>
      <c r="H71" s="32"/>
      <c r="I71" s="32"/>
      <c r="J71" s="32"/>
      <c r="K71" s="24"/>
    </row>
    <row r="72" spans="1:11" s="30" customFormat="1" ht="24" customHeight="1" x14ac:dyDescent="0.25">
      <c r="A72" s="37" t="s">
        <v>230</v>
      </c>
      <c r="B72" s="41" t="s">
        <v>251</v>
      </c>
      <c r="C72" s="31">
        <f t="shared" si="1"/>
        <v>1000</v>
      </c>
      <c r="D72" s="32"/>
      <c r="E72" s="32"/>
      <c r="F72" s="32"/>
      <c r="G72" s="32"/>
      <c r="H72" s="32"/>
      <c r="I72" s="31">
        <v>1000</v>
      </c>
      <c r="J72" s="32"/>
      <c r="K72" s="24"/>
    </row>
    <row r="73" spans="1:11" s="30" customFormat="1" ht="24" customHeight="1" x14ac:dyDescent="0.25">
      <c r="A73" s="37" t="s">
        <v>231</v>
      </c>
      <c r="B73" s="41" t="s">
        <v>232</v>
      </c>
      <c r="C73" s="31">
        <f t="shared" si="1"/>
        <v>3000</v>
      </c>
      <c r="D73" s="32"/>
      <c r="E73" s="32"/>
      <c r="F73" s="32"/>
      <c r="G73" s="32"/>
      <c r="H73" s="32"/>
      <c r="I73" s="31">
        <v>3000</v>
      </c>
      <c r="J73" s="32"/>
      <c r="K73" s="24"/>
    </row>
    <row r="74" spans="1:11" s="30" customFormat="1" ht="24" customHeight="1" x14ac:dyDescent="0.25">
      <c r="A74" s="37" t="s">
        <v>233</v>
      </c>
      <c r="B74" s="41" t="s">
        <v>234</v>
      </c>
      <c r="C74" s="31">
        <f t="shared" si="1"/>
        <v>300</v>
      </c>
      <c r="D74" s="32"/>
      <c r="E74" s="31">
        <v>300</v>
      </c>
      <c r="F74" s="32"/>
      <c r="G74" s="32"/>
      <c r="H74" s="32"/>
      <c r="I74" s="32"/>
      <c r="J74" s="32"/>
      <c r="K74" s="24"/>
    </row>
    <row r="75" spans="1:11" s="30" customFormat="1" ht="24" customHeight="1" x14ac:dyDescent="0.25">
      <c r="A75" s="37" t="s">
        <v>235</v>
      </c>
      <c r="B75" s="41" t="s">
        <v>236</v>
      </c>
      <c r="C75" s="31">
        <f t="shared" si="1"/>
        <v>17100</v>
      </c>
      <c r="D75" s="32"/>
      <c r="E75" s="32"/>
      <c r="F75" s="32"/>
      <c r="G75" s="32"/>
      <c r="H75" s="32"/>
      <c r="I75" s="31">
        <v>1000</v>
      </c>
      <c r="J75" s="31">
        <v>16100</v>
      </c>
      <c r="K75" s="24"/>
    </row>
    <row r="76" spans="1:11" s="30" customFormat="1" ht="24" customHeight="1" x14ac:dyDescent="0.25">
      <c r="A76" s="37" t="s">
        <v>237</v>
      </c>
      <c r="B76" s="41" t="s">
        <v>80</v>
      </c>
      <c r="C76" s="31">
        <f t="shared" si="1"/>
        <v>3000</v>
      </c>
      <c r="D76" s="32"/>
      <c r="E76" s="31">
        <v>3000</v>
      </c>
      <c r="F76" s="32"/>
      <c r="G76" s="32"/>
      <c r="H76" s="32"/>
      <c r="I76" s="32"/>
      <c r="J76" s="32"/>
      <c r="K76" s="24"/>
    </row>
    <row r="77" spans="1:11" s="30" customFormat="1" ht="24" customHeight="1" x14ac:dyDescent="0.25">
      <c r="A77" s="37" t="s">
        <v>238</v>
      </c>
      <c r="B77" s="41" t="s">
        <v>239</v>
      </c>
      <c r="C77" s="31">
        <f t="shared" si="1"/>
        <v>20000</v>
      </c>
      <c r="D77" s="32"/>
      <c r="E77" s="31">
        <v>20000</v>
      </c>
      <c r="F77" s="32"/>
      <c r="G77" s="32"/>
      <c r="H77" s="32"/>
      <c r="I77" s="32"/>
      <c r="J77" s="32"/>
      <c r="K77" s="24"/>
    </row>
    <row r="78" spans="1:11" s="30" customFormat="1" ht="24" customHeight="1" x14ac:dyDescent="0.25">
      <c r="A78" s="37" t="s">
        <v>240</v>
      </c>
      <c r="B78" s="41" t="s">
        <v>241</v>
      </c>
      <c r="C78" s="31">
        <f t="shared" si="1"/>
        <v>5000</v>
      </c>
      <c r="D78" s="32"/>
      <c r="E78" s="31">
        <v>3000</v>
      </c>
      <c r="F78" s="32"/>
      <c r="G78" s="32"/>
      <c r="H78" s="32"/>
      <c r="I78" s="32"/>
      <c r="J78" s="32"/>
      <c r="K78" s="24">
        <v>2000</v>
      </c>
    </row>
    <row r="79" spans="1:11" s="30" customFormat="1" ht="24" customHeight="1" x14ac:dyDescent="0.25">
      <c r="A79" s="37" t="s">
        <v>242</v>
      </c>
      <c r="B79" s="41" t="s">
        <v>243</v>
      </c>
      <c r="C79" s="31">
        <f t="shared" si="1"/>
        <v>20000</v>
      </c>
      <c r="D79" s="32"/>
      <c r="E79" s="31">
        <v>15000</v>
      </c>
      <c r="F79" s="32"/>
      <c r="G79" s="32"/>
      <c r="H79" s="32"/>
      <c r="I79" s="31">
        <v>5000</v>
      </c>
      <c r="J79" s="32"/>
      <c r="K79" s="24"/>
    </row>
    <row r="80" spans="1:11" s="30" customFormat="1" ht="24" customHeight="1" x14ac:dyDescent="0.25">
      <c r="A80" s="37" t="s">
        <v>244</v>
      </c>
      <c r="B80" s="41" t="s">
        <v>245</v>
      </c>
      <c r="C80" s="31">
        <f t="shared" si="1"/>
        <v>2000</v>
      </c>
      <c r="D80" s="32"/>
      <c r="E80" s="31">
        <v>2000</v>
      </c>
      <c r="F80" s="32"/>
      <c r="G80" s="32"/>
      <c r="H80" s="32"/>
      <c r="I80" s="32"/>
      <c r="J80" s="32"/>
      <c r="K80" s="24"/>
    </row>
    <row r="81" spans="1:11" s="30" customFormat="1" ht="24" customHeight="1" x14ac:dyDescent="0.25">
      <c r="A81" s="37" t="s">
        <v>246</v>
      </c>
      <c r="B81" s="41" t="s">
        <v>247</v>
      </c>
      <c r="C81" s="31">
        <f t="shared" si="1"/>
        <v>3000</v>
      </c>
      <c r="D81" s="32"/>
      <c r="E81" s="31">
        <v>3000</v>
      </c>
      <c r="F81" s="32"/>
      <c r="G81" s="32"/>
      <c r="H81" s="32"/>
      <c r="I81" s="32"/>
      <c r="J81" s="32"/>
      <c r="K81" s="24"/>
    </row>
    <row r="82" spans="1:11" s="30" customFormat="1" ht="24" customHeight="1" x14ac:dyDescent="0.25">
      <c r="A82" s="37" t="s">
        <v>248</v>
      </c>
      <c r="B82" s="41" t="s">
        <v>249</v>
      </c>
      <c r="C82" s="31">
        <f t="shared" si="1"/>
        <v>3000</v>
      </c>
      <c r="D82" s="32"/>
      <c r="E82" s="31">
        <v>3000</v>
      </c>
      <c r="F82" s="32"/>
      <c r="G82" s="32"/>
      <c r="H82" s="32"/>
      <c r="I82" s="32"/>
      <c r="J82" s="32"/>
      <c r="K82" s="24"/>
    </row>
    <row r="83" spans="1:11" s="33" customFormat="1" ht="24" customHeight="1" x14ac:dyDescent="0.25">
      <c r="A83" s="38"/>
      <c r="B83" s="39" t="s">
        <v>31</v>
      </c>
      <c r="C83" s="42">
        <f>SUM(C5:C82)</f>
        <v>2147050</v>
      </c>
      <c r="D83" s="42">
        <f t="shared" ref="D83:K83" si="2">SUM(D5:D82)</f>
        <v>1032300</v>
      </c>
      <c r="E83" s="42">
        <f t="shared" si="2"/>
        <v>731500</v>
      </c>
      <c r="F83" s="42">
        <f t="shared" si="2"/>
        <v>7000</v>
      </c>
      <c r="G83" s="42">
        <f t="shared" si="2"/>
        <v>21800</v>
      </c>
      <c r="H83" s="42">
        <f t="shared" si="2"/>
        <v>13000</v>
      </c>
      <c r="I83" s="42">
        <f t="shared" ref="I83" si="3">SUM(I5:I82)</f>
        <v>174150</v>
      </c>
      <c r="J83" s="42">
        <f t="shared" si="2"/>
        <v>165300</v>
      </c>
      <c r="K83" s="43">
        <f t="shared" si="2"/>
        <v>2000</v>
      </c>
    </row>
  </sheetData>
  <mergeCells count="2">
    <mergeCell ref="B1:K1"/>
    <mergeCell ref="B2:K2"/>
  </mergeCells>
  <phoneticPr fontId="7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1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8"/>
  <sheetViews>
    <sheetView tabSelected="1" workbookViewId="0">
      <pane xSplit="2" ySplit="4" topLeftCell="C5" activePane="bottomRight" state="frozen"/>
      <selection pane="topRight" activeCell="D1" sqref="D1"/>
      <selection pane="bottomLeft" activeCell="A5" sqref="A5"/>
      <selection pane="bottomRight" sqref="A1:XFD1048576"/>
    </sheetView>
  </sheetViews>
  <sheetFormatPr defaultColWidth="9" defaultRowHeight="19.5" x14ac:dyDescent="0.25"/>
  <cols>
    <col min="1" max="1" width="0" style="44" hidden="1" customWidth="1"/>
    <col min="2" max="2" width="20.625" style="56" customWidth="1"/>
    <col min="3" max="4" width="12.625" style="56" customWidth="1"/>
    <col min="5" max="6" width="12.625" style="44" customWidth="1"/>
    <col min="7" max="10" width="12.625" style="56" customWidth="1"/>
    <col min="11" max="11" width="12.625" style="44" customWidth="1"/>
    <col min="12" max="16384" width="9" style="44"/>
  </cols>
  <sheetData>
    <row r="1" spans="1:11" ht="25.5" x14ac:dyDescent="0.25">
      <c r="B1" s="57" t="s">
        <v>0</v>
      </c>
      <c r="C1" s="57"/>
      <c r="D1" s="57"/>
      <c r="E1" s="57"/>
      <c r="F1" s="57"/>
      <c r="G1" s="57"/>
      <c r="H1" s="57"/>
      <c r="I1" s="57"/>
      <c r="J1" s="57"/>
      <c r="K1" s="57"/>
    </row>
    <row r="2" spans="1:11" ht="25.5" x14ac:dyDescent="0.25">
      <c r="B2" s="57" t="s">
        <v>250</v>
      </c>
      <c r="C2" s="57"/>
      <c r="D2" s="57"/>
      <c r="E2" s="57"/>
      <c r="F2" s="57"/>
      <c r="G2" s="57"/>
      <c r="H2" s="57"/>
      <c r="I2" s="57"/>
      <c r="J2" s="57"/>
      <c r="K2" s="57"/>
    </row>
    <row r="3" spans="1:11" x14ac:dyDescent="0.25">
      <c r="B3" s="34"/>
      <c r="C3" s="45"/>
      <c r="D3" s="30"/>
      <c r="G3" s="45"/>
      <c r="H3" s="45"/>
      <c r="I3" s="45"/>
      <c r="J3" s="30"/>
    </row>
    <row r="4" spans="1:11" ht="24" customHeight="1" x14ac:dyDescent="0.25">
      <c r="A4" s="46" t="s">
        <v>97</v>
      </c>
      <c r="B4" s="40" t="s">
        <v>24</v>
      </c>
      <c r="C4" s="29" t="s">
        <v>98</v>
      </c>
      <c r="D4" s="29" t="s">
        <v>25</v>
      </c>
      <c r="E4" s="29" t="s">
        <v>20</v>
      </c>
      <c r="F4" s="29" t="s">
        <v>19</v>
      </c>
      <c r="G4" s="29" t="s">
        <v>21</v>
      </c>
      <c r="H4" s="29" t="s">
        <v>82</v>
      </c>
      <c r="I4" s="29" t="s">
        <v>23</v>
      </c>
      <c r="J4" s="29" t="s">
        <v>22</v>
      </c>
      <c r="K4" s="23" t="s">
        <v>77</v>
      </c>
    </row>
    <row r="5" spans="1:11" s="52" customFormat="1" ht="24" customHeight="1" x14ac:dyDescent="0.25">
      <c r="A5" s="47" t="s">
        <v>99</v>
      </c>
      <c r="B5" s="48" t="s">
        <v>83</v>
      </c>
      <c r="C5" s="49">
        <f>SUM(D5:K5)</f>
        <v>56000</v>
      </c>
      <c r="D5" s="49">
        <v>54000</v>
      </c>
      <c r="E5" s="49">
        <v>2000</v>
      </c>
      <c r="F5" s="50"/>
      <c r="G5" s="50"/>
      <c r="H5" s="50"/>
      <c r="I5" s="50"/>
      <c r="J5" s="50"/>
      <c r="K5" s="51"/>
    </row>
    <row r="6" spans="1:11" s="52" customFormat="1" ht="24" customHeight="1" x14ac:dyDescent="0.25">
      <c r="A6" s="47" t="s">
        <v>101</v>
      </c>
      <c r="B6" s="48" t="s">
        <v>84</v>
      </c>
      <c r="C6" s="49">
        <f t="shared" ref="C6:C69" si="0">SUM(D6:K6)</f>
        <v>13000</v>
      </c>
      <c r="D6" s="49">
        <v>1000</v>
      </c>
      <c r="E6" s="49">
        <v>12000</v>
      </c>
      <c r="F6" s="50"/>
      <c r="G6" s="50"/>
      <c r="H6" s="50"/>
      <c r="I6" s="50"/>
      <c r="J6" s="50"/>
      <c r="K6" s="51"/>
    </row>
    <row r="7" spans="1:11" s="52" customFormat="1" ht="24" customHeight="1" x14ac:dyDescent="0.25">
      <c r="A7" s="47" t="s">
        <v>103</v>
      </c>
      <c r="B7" s="48" t="s">
        <v>34</v>
      </c>
      <c r="C7" s="49">
        <f t="shared" si="0"/>
        <v>33000</v>
      </c>
      <c r="D7" s="49">
        <v>30000</v>
      </c>
      <c r="E7" s="49">
        <v>2000</v>
      </c>
      <c r="F7" s="50"/>
      <c r="G7" s="50"/>
      <c r="H7" s="50"/>
      <c r="I7" s="50"/>
      <c r="J7" s="49">
        <v>1000</v>
      </c>
      <c r="K7" s="51"/>
    </row>
    <row r="8" spans="1:11" s="52" customFormat="1" ht="24" customHeight="1" x14ac:dyDescent="0.25">
      <c r="A8" s="47" t="s">
        <v>105</v>
      </c>
      <c r="B8" s="48" t="s">
        <v>35</v>
      </c>
      <c r="C8" s="49">
        <f t="shared" si="0"/>
        <v>72000</v>
      </c>
      <c r="D8" s="49">
        <v>66000</v>
      </c>
      <c r="E8" s="50"/>
      <c r="F8" s="50"/>
      <c r="G8" s="50"/>
      <c r="H8" s="50"/>
      <c r="I8" s="49">
        <v>6000</v>
      </c>
      <c r="J8" s="50"/>
      <c r="K8" s="51"/>
    </row>
    <row r="9" spans="1:11" s="52" customFormat="1" ht="24" customHeight="1" x14ac:dyDescent="0.25">
      <c r="A9" s="47" t="s">
        <v>107</v>
      </c>
      <c r="B9" s="48" t="s">
        <v>255</v>
      </c>
      <c r="C9" s="49">
        <f t="shared" si="0"/>
        <v>1000</v>
      </c>
      <c r="D9" s="50"/>
      <c r="E9" s="50"/>
      <c r="F9" s="50"/>
      <c r="G9" s="50"/>
      <c r="H9" s="50"/>
      <c r="I9" s="50"/>
      <c r="J9" s="49">
        <v>1000</v>
      </c>
      <c r="K9" s="51"/>
    </row>
    <row r="10" spans="1:11" s="52" customFormat="1" ht="24" customHeight="1" x14ac:dyDescent="0.25">
      <c r="A10" s="47" t="s">
        <v>109</v>
      </c>
      <c r="B10" s="48" t="s">
        <v>36</v>
      </c>
      <c r="C10" s="49">
        <f t="shared" si="0"/>
        <v>32000</v>
      </c>
      <c r="D10" s="50"/>
      <c r="E10" s="49">
        <v>20000</v>
      </c>
      <c r="F10" s="50"/>
      <c r="G10" s="50"/>
      <c r="H10" s="50"/>
      <c r="I10" s="49">
        <v>3000</v>
      </c>
      <c r="J10" s="49">
        <v>9000</v>
      </c>
      <c r="K10" s="51"/>
    </row>
    <row r="11" spans="1:11" s="52" customFormat="1" ht="24" customHeight="1" x14ac:dyDescent="0.25">
      <c r="A11" s="47" t="s">
        <v>111</v>
      </c>
      <c r="B11" s="48" t="s">
        <v>37</v>
      </c>
      <c r="C11" s="49">
        <f t="shared" si="0"/>
        <v>73600</v>
      </c>
      <c r="D11" s="49">
        <v>54000</v>
      </c>
      <c r="E11" s="49">
        <v>11400</v>
      </c>
      <c r="F11" s="50"/>
      <c r="G11" s="50"/>
      <c r="H11" s="50"/>
      <c r="I11" s="49">
        <v>2000</v>
      </c>
      <c r="J11" s="49">
        <v>6200</v>
      </c>
      <c r="K11" s="51"/>
    </row>
    <row r="12" spans="1:11" s="52" customFormat="1" ht="24" customHeight="1" x14ac:dyDescent="0.25">
      <c r="A12" s="47" t="s">
        <v>113</v>
      </c>
      <c r="B12" s="48" t="s">
        <v>38</v>
      </c>
      <c r="C12" s="49">
        <f t="shared" si="0"/>
        <v>42600</v>
      </c>
      <c r="D12" s="49">
        <v>33600</v>
      </c>
      <c r="E12" s="49">
        <v>3600</v>
      </c>
      <c r="F12" s="50"/>
      <c r="G12" s="50"/>
      <c r="H12" s="50"/>
      <c r="I12" s="49">
        <v>4900</v>
      </c>
      <c r="J12" s="49">
        <v>500</v>
      </c>
      <c r="K12" s="51"/>
    </row>
    <row r="13" spans="1:11" s="52" customFormat="1" ht="24" customHeight="1" x14ac:dyDescent="0.25">
      <c r="A13" s="47" t="s">
        <v>115</v>
      </c>
      <c r="B13" s="48" t="s">
        <v>39</v>
      </c>
      <c r="C13" s="49">
        <f t="shared" si="0"/>
        <v>39000</v>
      </c>
      <c r="D13" s="50"/>
      <c r="E13" s="49">
        <v>39000</v>
      </c>
      <c r="F13" s="50"/>
      <c r="G13" s="50"/>
      <c r="H13" s="50"/>
      <c r="I13" s="50"/>
      <c r="J13" s="50"/>
      <c r="K13" s="51"/>
    </row>
    <row r="14" spans="1:11" s="52" customFormat="1" ht="24" customHeight="1" x14ac:dyDescent="0.25">
      <c r="A14" s="47" t="s">
        <v>117</v>
      </c>
      <c r="B14" s="48" t="s">
        <v>40</v>
      </c>
      <c r="C14" s="49">
        <f t="shared" si="0"/>
        <v>39000</v>
      </c>
      <c r="D14" s="49">
        <v>34000</v>
      </c>
      <c r="E14" s="49">
        <v>4000</v>
      </c>
      <c r="F14" s="50"/>
      <c r="G14" s="50"/>
      <c r="H14" s="50"/>
      <c r="I14" s="50"/>
      <c r="J14" s="49">
        <v>1000</v>
      </c>
      <c r="K14" s="51"/>
    </row>
    <row r="15" spans="1:11" s="52" customFormat="1" ht="24" customHeight="1" x14ac:dyDescent="0.25">
      <c r="A15" s="47" t="s">
        <v>119</v>
      </c>
      <c r="B15" s="48" t="s">
        <v>41</v>
      </c>
      <c r="C15" s="49">
        <f t="shared" si="0"/>
        <v>24000</v>
      </c>
      <c r="D15" s="49">
        <v>24000</v>
      </c>
      <c r="E15" s="50"/>
      <c r="F15" s="50"/>
      <c r="G15" s="50"/>
      <c r="H15" s="50"/>
      <c r="I15" s="50"/>
      <c r="J15" s="50"/>
      <c r="K15" s="51"/>
    </row>
    <row r="16" spans="1:11" s="52" customFormat="1" ht="24" customHeight="1" x14ac:dyDescent="0.25">
      <c r="A16" s="47" t="s">
        <v>121</v>
      </c>
      <c r="B16" s="48" t="s">
        <v>42</v>
      </c>
      <c r="C16" s="49">
        <f t="shared" si="0"/>
        <v>63500</v>
      </c>
      <c r="D16" s="49">
        <v>48000</v>
      </c>
      <c r="E16" s="49">
        <v>2000</v>
      </c>
      <c r="F16" s="50"/>
      <c r="G16" s="50"/>
      <c r="H16" s="50"/>
      <c r="I16" s="49">
        <v>6500</v>
      </c>
      <c r="J16" s="49">
        <v>7000</v>
      </c>
      <c r="K16" s="51"/>
    </row>
    <row r="17" spans="1:11" s="52" customFormat="1" ht="24" customHeight="1" x14ac:dyDescent="0.25">
      <c r="A17" s="47" t="s">
        <v>123</v>
      </c>
      <c r="B17" s="48" t="s">
        <v>256</v>
      </c>
      <c r="C17" s="49">
        <f t="shared" si="0"/>
        <v>2000</v>
      </c>
      <c r="D17" s="50"/>
      <c r="E17" s="49">
        <v>2000</v>
      </c>
      <c r="F17" s="50"/>
      <c r="G17" s="50"/>
      <c r="H17" s="50"/>
      <c r="I17" s="50"/>
      <c r="J17" s="50"/>
      <c r="K17" s="51"/>
    </row>
    <row r="18" spans="1:11" s="52" customFormat="1" ht="24" customHeight="1" x14ac:dyDescent="0.25">
      <c r="A18" s="47" t="s">
        <v>125</v>
      </c>
      <c r="B18" s="48" t="s">
        <v>43</v>
      </c>
      <c r="C18" s="49">
        <f t="shared" si="0"/>
        <v>34000</v>
      </c>
      <c r="D18" s="50"/>
      <c r="E18" s="49">
        <v>29000</v>
      </c>
      <c r="F18" s="50"/>
      <c r="G18" s="50"/>
      <c r="H18" s="50"/>
      <c r="I18" s="49">
        <v>5000</v>
      </c>
      <c r="J18" s="50"/>
      <c r="K18" s="51"/>
    </row>
    <row r="19" spans="1:11" s="52" customFormat="1" ht="24" customHeight="1" x14ac:dyDescent="0.25">
      <c r="A19" s="47" t="s">
        <v>127</v>
      </c>
      <c r="B19" s="48" t="s">
        <v>44</v>
      </c>
      <c r="C19" s="49">
        <f t="shared" si="0"/>
        <v>68000</v>
      </c>
      <c r="D19" s="50"/>
      <c r="E19" s="49">
        <v>36000</v>
      </c>
      <c r="F19" s="50"/>
      <c r="G19" s="50"/>
      <c r="H19" s="50"/>
      <c r="I19" s="49">
        <v>22000</v>
      </c>
      <c r="J19" s="49">
        <v>10000</v>
      </c>
      <c r="K19" s="51"/>
    </row>
    <row r="20" spans="1:11" s="52" customFormat="1" ht="24" customHeight="1" x14ac:dyDescent="0.25">
      <c r="A20" s="47" t="s">
        <v>129</v>
      </c>
      <c r="B20" s="48" t="s">
        <v>45</v>
      </c>
      <c r="C20" s="49">
        <f t="shared" si="0"/>
        <v>17000</v>
      </c>
      <c r="D20" s="50"/>
      <c r="E20" s="49">
        <v>17000</v>
      </c>
      <c r="F20" s="50"/>
      <c r="G20" s="50"/>
      <c r="H20" s="50"/>
      <c r="I20" s="50"/>
      <c r="J20" s="50"/>
      <c r="K20" s="51"/>
    </row>
    <row r="21" spans="1:11" s="52" customFormat="1" ht="24" customHeight="1" x14ac:dyDescent="0.25">
      <c r="A21" s="47" t="s">
        <v>131</v>
      </c>
      <c r="B21" s="48" t="s">
        <v>257</v>
      </c>
      <c r="C21" s="49">
        <f t="shared" si="0"/>
        <v>27000</v>
      </c>
      <c r="D21" s="50"/>
      <c r="E21" s="49">
        <v>27000</v>
      </c>
      <c r="F21" s="50"/>
      <c r="G21" s="50"/>
      <c r="H21" s="50"/>
      <c r="I21" s="50"/>
      <c r="J21" s="50"/>
      <c r="K21" s="51"/>
    </row>
    <row r="22" spans="1:11" s="52" customFormat="1" ht="24" customHeight="1" x14ac:dyDescent="0.25">
      <c r="A22" s="47" t="s">
        <v>133</v>
      </c>
      <c r="B22" s="48" t="s">
        <v>258</v>
      </c>
      <c r="C22" s="49">
        <f t="shared" si="0"/>
        <v>2000</v>
      </c>
      <c r="D22" s="50"/>
      <c r="E22" s="49">
        <v>2000</v>
      </c>
      <c r="F22" s="50"/>
      <c r="G22" s="50"/>
      <c r="H22" s="50"/>
      <c r="I22" s="50"/>
      <c r="J22" s="50"/>
      <c r="K22" s="51"/>
    </row>
    <row r="23" spans="1:11" s="52" customFormat="1" ht="24" customHeight="1" x14ac:dyDescent="0.25">
      <c r="A23" s="47" t="s">
        <v>135</v>
      </c>
      <c r="B23" s="48" t="s">
        <v>46</v>
      </c>
      <c r="C23" s="49">
        <f t="shared" si="0"/>
        <v>84000</v>
      </c>
      <c r="D23" s="49">
        <v>71000</v>
      </c>
      <c r="E23" s="49">
        <v>7000</v>
      </c>
      <c r="F23" s="50"/>
      <c r="G23" s="50"/>
      <c r="H23" s="50"/>
      <c r="I23" s="49">
        <v>4000</v>
      </c>
      <c r="J23" s="49">
        <v>2000</v>
      </c>
      <c r="K23" s="51"/>
    </row>
    <row r="24" spans="1:11" s="52" customFormat="1" ht="24" customHeight="1" x14ac:dyDescent="0.25">
      <c r="A24" s="47" t="s">
        <v>137</v>
      </c>
      <c r="B24" s="48" t="s">
        <v>259</v>
      </c>
      <c r="C24" s="49">
        <f t="shared" si="0"/>
        <v>110000</v>
      </c>
      <c r="D24" s="49">
        <v>84000</v>
      </c>
      <c r="E24" s="49">
        <v>1000</v>
      </c>
      <c r="F24" s="50"/>
      <c r="G24" s="49">
        <v>7000</v>
      </c>
      <c r="H24" s="49">
        <v>5000</v>
      </c>
      <c r="I24" s="49">
        <v>2000</v>
      </c>
      <c r="J24" s="49">
        <v>11000</v>
      </c>
      <c r="K24" s="51"/>
    </row>
    <row r="25" spans="1:11" s="52" customFormat="1" ht="24" customHeight="1" x14ac:dyDescent="0.25">
      <c r="A25" s="47" t="s">
        <v>138</v>
      </c>
      <c r="B25" s="48" t="s">
        <v>47</v>
      </c>
      <c r="C25" s="49">
        <f t="shared" si="0"/>
        <v>25000</v>
      </c>
      <c r="D25" s="49">
        <v>24000</v>
      </c>
      <c r="E25" s="49">
        <v>1000</v>
      </c>
      <c r="F25" s="50"/>
      <c r="G25" s="50"/>
      <c r="H25" s="50"/>
      <c r="I25" s="50"/>
      <c r="J25" s="50"/>
      <c r="K25" s="51"/>
    </row>
    <row r="26" spans="1:11" s="52" customFormat="1" ht="24" customHeight="1" x14ac:dyDescent="0.25">
      <c r="A26" s="47" t="s">
        <v>140</v>
      </c>
      <c r="B26" s="48" t="s">
        <v>48</v>
      </c>
      <c r="C26" s="49">
        <f t="shared" si="0"/>
        <v>56500</v>
      </c>
      <c r="D26" s="49">
        <v>56000</v>
      </c>
      <c r="E26" s="50"/>
      <c r="F26" s="49">
        <v>500</v>
      </c>
      <c r="G26" s="50"/>
      <c r="H26" s="50"/>
      <c r="I26" s="50"/>
      <c r="J26" s="50"/>
      <c r="K26" s="51"/>
    </row>
    <row r="27" spans="1:11" s="52" customFormat="1" ht="24" customHeight="1" x14ac:dyDescent="0.25">
      <c r="A27" s="47" t="s">
        <v>142</v>
      </c>
      <c r="B27" s="48" t="s">
        <v>49</v>
      </c>
      <c r="C27" s="49">
        <f t="shared" si="0"/>
        <v>2000</v>
      </c>
      <c r="D27" s="50"/>
      <c r="E27" s="49">
        <v>1500</v>
      </c>
      <c r="F27" s="49">
        <v>500</v>
      </c>
      <c r="G27" s="50"/>
      <c r="H27" s="50"/>
      <c r="I27" s="50"/>
      <c r="J27" s="50"/>
      <c r="K27" s="51"/>
    </row>
    <row r="28" spans="1:11" s="52" customFormat="1" ht="24" customHeight="1" x14ac:dyDescent="0.25">
      <c r="A28" s="47" t="s">
        <v>144</v>
      </c>
      <c r="B28" s="48" t="s">
        <v>85</v>
      </c>
      <c r="C28" s="49">
        <f t="shared" si="0"/>
        <v>35400</v>
      </c>
      <c r="D28" s="50"/>
      <c r="E28" s="49">
        <v>30000</v>
      </c>
      <c r="F28" s="50"/>
      <c r="G28" s="50"/>
      <c r="H28" s="50"/>
      <c r="I28" s="49">
        <v>5400</v>
      </c>
      <c r="J28" s="50"/>
      <c r="K28" s="51"/>
    </row>
    <row r="29" spans="1:11" s="52" customFormat="1" ht="24" customHeight="1" x14ac:dyDescent="0.25">
      <c r="A29" s="47" t="s">
        <v>146</v>
      </c>
      <c r="B29" s="48" t="s">
        <v>50</v>
      </c>
      <c r="C29" s="49">
        <f t="shared" si="0"/>
        <v>42600</v>
      </c>
      <c r="D29" s="49">
        <v>36000</v>
      </c>
      <c r="E29" s="49">
        <v>1000</v>
      </c>
      <c r="F29" s="50"/>
      <c r="G29" s="50"/>
      <c r="H29" s="50"/>
      <c r="I29" s="49">
        <v>1600</v>
      </c>
      <c r="J29" s="49">
        <v>4000</v>
      </c>
      <c r="K29" s="51"/>
    </row>
    <row r="30" spans="1:11" s="52" customFormat="1" ht="24" customHeight="1" x14ac:dyDescent="0.25">
      <c r="A30" s="47" t="s">
        <v>148</v>
      </c>
      <c r="B30" s="48" t="s">
        <v>260</v>
      </c>
      <c r="C30" s="49">
        <f t="shared" si="0"/>
        <v>18500</v>
      </c>
      <c r="D30" s="50"/>
      <c r="E30" s="49">
        <v>18500</v>
      </c>
      <c r="F30" s="50"/>
      <c r="G30" s="50"/>
      <c r="H30" s="50"/>
      <c r="I30" s="50"/>
      <c r="J30" s="50"/>
      <c r="K30" s="51"/>
    </row>
    <row r="31" spans="1:11" s="52" customFormat="1" ht="24" customHeight="1" x14ac:dyDescent="0.25">
      <c r="A31" s="47" t="s">
        <v>150</v>
      </c>
      <c r="B31" s="48" t="s">
        <v>51</v>
      </c>
      <c r="C31" s="49">
        <f t="shared" si="0"/>
        <v>41000</v>
      </c>
      <c r="D31" s="50"/>
      <c r="E31" s="49">
        <v>3000</v>
      </c>
      <c r="F31" s="49">
        <v>3000</v>
      </c>
      <c r="G31" s="50"/>
      <c r="H31" s="50"/>
      <c r="I31" s="49">
        <v>22000</v>
      </c>
      <c r="J31" s="49">
        <v>13000</v>
      </c>
      <c r="K31" s="51"/>
    </row>
    <row r="32" spans="1:11" s="52" customFormat="1" ht="24" customHeight="1" x14ac:dyDescent="0.25">
      <c r="A32" s="47" t="s">
        <v>152</v>
      </c>
      <c r="B32" s="48" t="s">
        <v>52</v>
      </c>
      <c r="C32" s="49">
        <f t="shared" si="0"/>
        <v>57000</v>
      </c>
      <c r="D32" s="49">
        <v>36000</v>
      </c>
      <c r="E32" s="49">
        <v>15000</v>
      </c>
      <c r="F32" s="50"/>
      <c r="G32" s="50"/>
      <c r="H32" s="50"/>
      <c r="I32" s="49">
        <v>3000</v>
      </c>
      <c r="J32" s="49">
        <v>3000</v>
      </c>
      <c r="K32" s="51"/>
    </row>
    <row r="33" spans="1:11" s="52" customFormat="1" ht="24" customHeight="1" x14ac:dyDescent="0.25">
      <c r="A33" s="47" t="s">
        <v>154</v>
      </c>
      <c r="B33" s="48" t="s">
        <v>261</v>
      </c>
      <c r="C33" s="49">
        <f t="shared" si="0"/>
        <v>3350</v>
      </c>
      <c r="D33" s="50"/>
      <c r="E33" s="49">
        <v>2000</v>
      </c>
      <c r="F33" s="50"/>
      <c r="G33" s="50"/>
      <c r="H33" s="50"/>
      <c r="I33" s="49">
        <v>1350</v>
      </c>
      <c r="J33" s="50"/>
      <c r="K33" s="51"/>
    </row>
    <row r="34" spans="1:11" s="52" customFormat="1" ht="24" customHeight="1" x14ac:dyDescent="0.25">
      <c r="A34" s="47" t="s">
        <v>156</v>
      </c>
      <c r="B34" s="48" t="s">
        <v>53</v>
      </c>
      <c r="C34" s="49">
        <f t="shared" si="0"/>
        <v>9500</v>
      </c>
      <c r="D34" s="49">
        <v>1500</v>
      </c>
      <c r="E34" s="49">
        <v>6000</v>
      </c>
      <c r="F34" s="50"/>
      <c r="G34" s="50"/>
      <c r="H34" s="49">
        <v>2000</v>
      </c>
      <c r="I34" s="50"/>
      <c r="J34" s="50"/>
      <c r="K34" s="51"/>
    </row>
    <row r="35" spans="1:11" s="52" customFormat="1" ht="24" customHeight="1" x14ac:dyDescent="0.25">
      <c r="A35" s="47" t="s">
        <v>158</v>
      </c>
      <c r="B35" s="48" t="s">
        <v>262</v>
      </c>
      <c r="C35" s="49">
        <f t="shared" si="0"/>
        <v>1000</v>
      </c>
      <c r="D35" s="50"/>
      <c r="E35" s="49">
        <v>1000</v>
      </c>
      <c r="F35" s="50"/>
      <c r="G35" s="50"/>
      <c r="H35" s="50"/>
      <c r="I35" s="50"/>
      <c r="J35" s="50"/>
      <c r="K35" s="51"/>
    </row>
    <row r="36" spans="1:11" s="52" customFormat="1" ht="24" customHeight="1" x14ac:dyDescent="0.25">
      <c r="A36" s="47" t="s">
        <v>160</v>
      </c>
      <c r="B36" s="48" t="s">
        <v>263</v>
      </c>
      <c r="C36" s="49">
        <f t="shared" si="0"/>
        <v>2500</v>
      </c>
      <c r="D36" s="50"/>
      <c r="E36" s="49">
        <v>1000</v>
      </c>
      <c r="F36" s="50"/>
      <c r="G36" s="50"/>
      <c r="H36" s="50"/>
      <c r="I36" s="49">
        <v>1500</v>
      </c>
      <c r="J36" s="50"/>
      <c r="K36" s="51"/>
    </row>
    <row r="37" spans="1:11" s="52" customFormat="1" ht="24" customHeight="1" x14ac:dyDescent="0.25">
      <c r="A37" s="47" t="s">
        <v>162</v>
      </c>
      <c r="B37" s="48" t="s">
        <v>54</v>
      </c>
      <c r="C37" s="49">
        <f t="shared" si="0"/>
        <v>45900</v>
      </c>
      <c r="D37" s="49">
        <v>36200</v>
      </c>
      <c r="E37" s="50"/>
      <c r="F37" s="50"/>
      <c r="G37" s="50"/>
      <c r="H37" s="50"/>
      <c r="I37" s="49">
        <v>6000</v>
      </c>
      <c r="J37" s="49">
        <v>3700</v>
      </c>
      <c r="K37" s="51"/>
    </row>
    <row r="38" spans="1:11" s="52" customFormat="1" ht="24" customHeight="1" x14ac:dyDescent="0.25">
      <c r="A38" s="47" t="s">
        <v>164</v>
      </c>
      <c r="B38" s="48" t="s">
        <v>55</v>
      </c>
      <c r="C38" s="49">
        <f t="shared" si="0"/>
        <v>30000</v>
      </c>
      <c r="D38" s="49">
        <v>24000</v>
      </c>
      <c r="E38" s="49">
        <v>2000</v>
      </c>
      <c r="F38" s="50"/>
      <c r="G38" s="50"/>
      <c r="H38" s="50"/>
      <c r="I38" s="49">
        <v>4000</v>
      </c>
      <c r="J38" s="50"/>
      <c r="K38" s="51"/>
    </row>
    <row r="39" spans="1:11" s="52" customFormat="1" ht="24" customHeight="1" x14ac:dyDescent="0.25">
      <c r="A39" s="47" t="s">
        <v>166</v>
      </c>
      <c r="B39" s="48" t="s">
        <v>56</v>
      </c>
      <c r="C39" s="49">
        <f t="shared" si="0"/>
        <v>30500</v>
      </c>
      <c r="D39" s="49">
        <v>24000</v>
      </c>
      <c r="E39" s="49">
        <v>1000</v>
      </c>
      <c r="F39" s="49">
        <v>1000</v>
      </c>
      <c r="G39" s="50"/>
      <c r="H39" s="50"/>
      <c r="I39" s="50"/>
      <c r="J39" s="49">
        <v>4500</v>
      </c>
      <c r="K39" s="51"/>
    </row>
    <row r="40" spans="1:11" s="52" customFormat="1" ht="24" customHeight="1" x14ac:dyDescent="0.25">
      <c r="A40" s="47" t="s">
        <v>168</v>
      </c>
      <c r="B40" s="48" t="s">
        <v>86</v>
      </c>
      <c r="C40" s="49">
        <f t="shared" si="0"/>
        <v>12000</v>
      </c>
      <c r="D40" s="49">
        <v>2000</v>
      </c>
      <c r="E40" s="49">
        <v>10000</v>
      </c>
      <c r="F40" s="50"/>
      <c r="G40" s="50"/>
      <c r="H40" s="50"/>
      <c r="I40" s="50"/>
      <c r="J40" s="50"/>
      <c r="K40" s="51"/>
    </row>
    <row r="41" spans="1:11" s="52" customFormat="1" ht="24" customHeight="1" x14ac:dyDescent="0.25">
      <c r="A41" s="47" t="s">
        <v>170</v>
      </c>
      <c r="B41" s="48" t="s">
        <v>87</v>
      </c>
      <c r="C41" s="49">
        <f t="shared" si="0"/>
        <v>12000</v>
      </c>
      <c r="D41" s="49">
        <v>2000</v>
      </c>
      <c r="E41" s="49">
        <v>10000</v>
      </c>
      <c r="F41" s="50"/>
      <c r="G41" s="50"/>
      <c r="H41" s="50"/>
      <c r="I41" s="50"/>
      <c r="J41" s="50"/>
      <c r="K41" s="51"/>
    </row>
    <row r="42" spans="1:11" s="52" customFormat="1" ht="24" customHeight="1" x14ac:dyDescent="0.25">
      <c r="A42" s="47" t="s">
        <v>172</v>
      </c>
      <c r="B42" s="48" t="s">
        <v>264</v>
      </c>
      <c r="C42" s="49">
        <f t="shared" si="0"/>
        <v>70100</v>
      </c>
      <c r="D42" s="50"/>
      <c r="E42" s="49">
        <v>62500</v>
      </c>
      <c r="F42" s="50"/>
      <c r="G42" s="50"/>
      <c r="H42" s="50"/>
      <c r="I42" s="49">
        <v>2600</v>
      </c>
      <c r="J42" s="49">
        <v>5000</v>
      </c>
      <c r="K42" s="51"/>
    </row>
    <row r="43" spans="1:11" s="52" customFormat="1" ht="24" customHeight="1" x14ac:dyDescent="0.25">
      <c r="A43" s="47" t="s">
        <v>174</v>
      </c>
      <c r="B43" s="48" t="s">
        <v>265</v>
      </c>
      <c r="C43" s="49">
        <f t="shared" si="0"/>
        <v>3000</v>
      </c>
      <c r="D43" s="50"/>
      <c r="E43" s="49">
        <v>2500</v>
      </c>
      <c r="F43" s="50"/>
      <c r="G43" s="50"/>
      <c r="H43" s="50"/>
      <c r="I43" s="50"/>
      <c r="J43" s="49">
        <v>500</v>
      </c>
      <c r="K43" s="51"/>
    </row>
    <row r="44" spans="1:11" s="52" customFormat="1" ht="24" customHeight="1" x14ac:dyDescent="0.25">
      <c r="A44" s="47" t="s">
        <v>176</v>
      </c>
      <c r="B44" s="48" t="s">
        <v>57</v>
      </c>
      <c r="C44" s="49">
        <f t="shared" si="0"/>
        <v>77200</v>
      </c>
      <c r="D44" s="49">
        <v>13500</v>
      </c>
      <c r="E44" s="49">
        <v>63700</v>
      </c>
      <c r="F44" s="50"/>
      <c r="G44" s="50"/>
      <c r="H44" s="50"/>
      <c r="I44" s="50"/>
      <c r="J44" s="50"/>
      <c r="K44" s="51"/>
    </row>
    <row r="45" spans="1:11" s="52" customFormat="1" ht="24" customHeight="1" x14ac:dyDescent="0.25">
      <c r="A45" s="47" t="s">
        <v>178</v>
      </c>
      <c r="B45" s="48" t="s">
        <v>58</v>
      </c>
      <c r="C45" s="49">
        <f t="shared" si="0"/>
        <v>30000</v>
      </c>
      <c r="D45" s="49">
        <v>30000</v>
      </c>
      <c r="E45" s="50"/>
      <c r="F45" s="50"/>
      <c r="G45" s="50"/>
      <c r="H45" s="50"/>
      <c r="I45" s="50"/>
      <c r="J45" s="50"/>
      <c r="K45" s="51"/>
    </row>
    <row r="46" spans="1:11" s="52" customFormat="1" ht="24" customHeight="1" x14ac:dyDescent="0.25">
      <c r="A46" s="47" t="s">
        <v>180</v>
      </c>
      <c r="B46" s="48" t="s">
        <v>266</v>
      </c>
      <c r="C46" s="49">
        <f t="shared" si="0"/>
        <v>20500</v>
      </c>
      <c r="D46" s="49">
        <v>18000</v>
      </c>
      <c r="E46" s="50"/>
      <c r="F46" s="50"/>
      <c r="G46" s="50"/>
      <c r="H46" s="50"/>
      <c r="I46" s="50"/>
      <c r="J46" s="49">
        <v>2500</v>
      </c>
      <c r="K46" s="51"/>
    </row>
    <row r="47" spans="1:11" s="52" customFormat="1" ht="24" customHeight="1" x14ac:dyDescent="0.25">
      <c r="A47" s="47" t="s">
        <v>182</v>
      </c>
      <c r="B47" s="48" t="s">
        <v>59</v>
      </c>
      <c r="C47" s="49">
        <f t="shared" si="0"/>
        <v>5800</v>
      </c>
      <c r="D47" s="49">
        <v>1000</v>
      </c>
      <c r="E47" s="49">
        <v>3000</v>
      </c>
      <c r="F47" s="50"/>
      <c r="G47" s="50"/>
      <c r="H47" s="50"/>
      <c r="I47" s="50"/>
      <c r="J47" s="49">
        <v>1800</v>
      </c>
      <c r="K47" s="51"/>
    </row>
    <row r="48" spans="1:11" s="52" customFormat="1" ht="24" customHeight="1" x14ac:dyDescent="0.25">
      <c r="A48" s="47" t="s">
        <v>184</v>
      </c>
      <c r="B48" s="48" t="s">
        <v>267</v>
      </c>
      <c r="C48" s="49">
        <f t="shared" si="0"/>
        <v>1000</v>
      </c>
      <c r="D48" s="50"/>
      <c r="E48" s="49">
        <v>1000</v>
      </c>
      <c r="F48" s="50"/>
      <c r="G48" s="50"/>
      <c r="H48" s="50"/>
      <c r="I48" s="50"/>
      <c r="J48" s="50"/>
      <c r="K48" s="51"/>
    </row>
    <row r="49" spans="1:11" s="52" customFormat="1" ht="24" customHeight="1" x14ac:dyDescent="0.25">
      <c r="A49" s="47" t="s">
        <v>186</v>
      </c>
      <c r="B49" s="48" t="s">
        <v>60</v>
      </c>
      <c r="C49" s="49">
        <f t="shared" si="0"/>
        <v>60000</v>
      </c>
      <c r="D49" s="49">
        <v>60000</v>
      </c>
      <c r="E49" s="50"/>
      <c r="F49" s="50"/>
      <c r="G49" s="50"/>
      <c r="H49" s="50"/>
      <c r="I49" s="50"/>
      <c r="J49" s="50"/>
      <c r="K49" s="51"/>
    </row>
    <row r="50" spans="1:11" s="52" customFormat="1" ht="24" customHeight="1" x14ac:dyDescent="0.25">
      <c r="A50" s="47" t="s">
        <v>188</v>
      </c>
      <c r="B50" s="48" t="s">
        <v>61</v>
      </c>
      <c r="C50" s="49">
        <f t="shared" si="0"/>
        <v>1500</v>
      </c>
      <c r="D50" s="50"/>
      <c r="E50" s="49">
        <v>1500</v>
      </c>
      <c r="F50" s="50"/>
      <c r="G50" s="50"/>
      <c r="H50" s="50"/>
      <c r="I50" s="50"/>
      <c r="J50" s="50"/>
      <c r="K50" s="51"/>
    </row>
    <row r="51" spans="1:11" s="52" customFormat="1" ht="24" customHeight="1" x14ac:dyDescent="0.25">
      <c r="A51" s="47" t="s">
        <v>190</v>
      </c>
      <c r="B51" s="48" t="s">
        <v>62</v>
      </c>
      <c r="C51" s="49">
        <f t="shared" si="0"/>
        <v>7500</v>
      </c>
      <c r="D51" s="49">
        <v>1000</v>
      </c>
      <c r="E51" s="49">
        <v>5500</v>
      </c>
      <c r="F51" s="50"/>
      <c r="G51" s="50"/>
      <c r="H51" s="50"/>
      <c r="I51" s="50"/>
      <c r="J51" s="49">
        <v>1000</v>
      </c>
      <c r="K51" s="51"/>
    </row>
    <row r="52" spans="1:11" s="52" customFormat="1" ht="24" customHeight="1" x14ac:dyDescent="0.25">
      <c r="A52" s="47" t="s">
        <v>192</v>
      </c>
      <c r="B52" s="48" t="s">
        <v>63</v>
      </c>
      <c r="C52" s="49">
        <f t="shared" si="0"/>
        <v>21000</v>
      </c>
      <c r="D52" s="49">
        <v>2000</v>
      </c>
      <c r="E52" s="49">
        <v>18000</v>
      </c>
      <c r="F52" s="50"/>
      <c r="G52" s="50"/>
      <c r="H52" s="50"/>
      <c r="I52" s="50"/>
      <c r="J52" s="49">
        <v>1000</v>
      </c>
      <c r="K52" s="51"/>
    </row>
    <row r="53" spans="1:11" s="52" customFormat="1" ht="24" customHeight="1" x14ac:dyDescent="0.25">
      <c r="A53" s="47" t="s">
        <v>194</v>
      </c>
      <c r="B53" s="48" t="s">
        <v>64</v>
      </c>
      <c r="C53" s="49">
        <f t="shared" si="0"/>
        <v>57000</v>
      </c>
      <c r="D53" s="50"/>
      <c r="E53" s="49">
        <v>38000</v>
      </c>
      <c r="F53" s="49">
        <v>2000</v>
      </c>
      <c r="G53" s="50"/>
      <c r="H53" s="50"/>
      <c r="I53" s="49">
        <v>2000</v>
      </c>
      <c r="J53" s="49">
        <v>15000</v>
      </c>
      <c r="K53" s="51"/>
    </row>
    <row r="54" spans="1:11" s="52" customFormat="1" ht="24" customHeight="1" x14ac:dyDescent="0.25">
      <c r="A54" s="47" t="s">
        <v>196</v>
      </c>
      <c r="B54" s="48" t="s">
        <v>65</v>
      </c>
      <c r="C54" s="49">
        <f t="shared" si="0"/>
        <v>16000</v>
      </c>
      <c r="D54" s="50"/>
      <c r="E54" s="49">
        <v>8000</v>
      </c>
      <c r="F54" s="50"/>
      <c r="G54" s="49">
        <v>4000</v>
      </c>
      <c r="H54" s="49">
        <v>2000</v>
      </c>
      <c r="I54" s="50"/>
      <c r="J54" s="49">
        <v>2000</v>
      </c>
      <c r="K54" s="51"/>
    </row>
    <row r="55" spans="1:11" s="52" customFormat="1" ht="24" customHeight="1" x14ac:dyDescent="0.25">
      <c r="A55" s="47" t="s">
        <v>198</v>
      </c>
      <c r="B55" s="48" t="s">
        <v>66</v>
      </c>
      <c r="C55" s="49">
        <f t="shared" si="0"/>
        <v>27300</v>
      </c>
      <c r="D55" s="49">
        <v>20000</v>
      </c>
      <c r="E55" s="50"/>
      <c r="F55" s="50"/>
      <c r="G55" s="49">
        <v>1800</v>
      </c>
      <c r="H55" s="50"/>
      <c r="I55" s="49">
        <v>4000</v>
      </c>
      <c r="J55" s="49">
        <v>1500</v>
      </c>
      <c r="K55" s="51"/>
    </row>
    <row r="56" spans="1:11" s="52" customFormat="1" ht="24" customHeight="1" x14ac:dyDescent="0.25">
      <c r="A56" s="47" t="s">
        <v>200</v>
      </c>
      <c r="B56" s="48" t="s">
        <v>67</v>
      </c>
      <c r="C56" s="49">
        <f t="shared" si="0"/>
        <v>8400</v>
      </c>
      <c r="D56" s="50"/>
      <c r="E56" s="49">
        <v>8400</v>
      </c>
      <c r="F56" s="50"/>
      <c r="G56" s="50"/>
      <c r="H56" s="50"/>
      <c r="I56" s="50"/>
      <c r="J56" s="50"/>
      <c r="K56" s="51"/>
    </row>
    <row r="57" spans="1:11" s="52" customFormat="1" ht="24" customHeight="1" x14ac:dyDescent="0.25">
      <c r="A57" s="47" t="s">
        <v>202</v>
      </c>
      <c r="B57" s="48" t="s">
        <v>68</v>
      </c>
      <c r="C57" s="49">
        <f t="shared" si="0"/>
        <v>64400</v>
      </c>
      <c r="D57" s="50"/>
      <c r="E57" s="49">
        <v>33000</v>
      </c>
      <c r="F57" s="50"/>
      <c r="G57" s="50"/>
      <c r="H57" s="49">
        <v>2000</v>
      </c>
      <c r="I57" s="49">
        <v>12400</v>
      </c>
      <c r="J57" s="49">
        <v>17000</v>
      </c>
      <c r="K57" s="51"/>
    </row>
    <row r="58" spans="1:11" s="52" customFormat="1" ht="24" customHeight="1" x14ac:dyDescent="0.25">
      <c r="A58" s="47" t="s">
        <v>204</v>
      </c>
      <c r="B58" s="48" t="s">
        <v>69</v>
      </c>
      <c r="C58" s="49">
        <f t="shared" si="0"/>
        <v>55500</v>
      </c>
      <c r="D58" s="49">
        <v>42900</v>
      </c>
      <c r="E58" s="49">
        <v>6600</v>
      </c>
      <c r="F58" s="50"/>
      <c r="G58" s="50"/>
      <c r="H58" s="50"/>
      <c r="I58" s="50"/>
      <c r="J58" s="49">
        <v>6000</v>
      </c>
      <c r="K58" s="51"/>
    </row>
    <row r="59" spans="1:11" s="52" customFormat="1" ht="24" customHeight="1" x14ac:dyDescent="0.25">
      <c r="A59" s="47" t="s">
        <v>206</v>
      </c>
      <c r="B59" s="48" t="s">
        <v>70</v>
      </c>
      <c r="C59" s="49">
        <f t="shared" si="0"/>
        <v>38600</v>
      </c>
      <c r="D59" s="50"/>
      <c r="E59" s="49">
        <v>37600</v>
      </c>
      <c r="F59" s="50"/>
      <c r="G59" s="50"/>
      <c r="H59" s="50"/>
      <c r="I59" s="50"/>
      <c r="J59" s="49">
        <v>1000</v>
      </c>
      <c r="K59" s="51"/>
    </row>
    <row r="60" spans="1:11" s="52" customFormat="1" ht="24" customHeight="1" x14ac:dyDescent="0.25">
      <c r="A60" s="47" t="s">
        <v>208</v>
      </c>
      <c r="B60" s="48" t="s">
        <v>78</v>
      </c>
      <c r="C60" s="49">
        <f t="shared" si="0"/>
        <v>31000</v>
      </c>
      <c r="D60" s="50"/>
      <c r="E60" s="49">
        <v>28000</v>
      </c>
      <c r="F60" s="50"/>
      <c r="G60" s="50"/>
      <c r="H60" s="50"/>
      <c r="I60" s="50"/>
      <c r="J60" s="49">
        <v>3000</v>
      </c>
      <c r="K60" s="51"/>
    </row>
    <row r="61" spans="1:11" s="52" customFormat="1" ht="24" customHeight="1" x14ac:dyDescent="0.25">
      <c r="A61" s="47" t="s">
        <v>210</v>
      </c>
      <c r="B61" s="48" t="s">
        <v>88</v>
      </c>
      <c r="C61" s="49">
        <f t="shared" si="0"/>
        <v>2000</v>
      </c>
      <c r="D61" s="50"/>
      <c r="E61" s="49">
        <v>2000</v>
      </c>
      <c r="F61" s="50"/>
      <c r="G61" s="50"/>
      <c r="H61" s="50"/>
      <c r="I61" s="50"/>
      <c r="J61" s="50"/>
      <c r="K61" s="51"/>
    </row>
    <row r="62" spans="1:11" s="52" customFormat="1" ht="24" customHeight="1" x14ac:dyDescent="0.25">
      <c r="A62" s="47" t="s">
        <v>212</v>
      </c>
      <c r="B62" s="48" t="s">
        <v>71</v>
      </c>
      <c r="C62" s="49">
        <f t="shared" si="0"/>
        <v>25000</v>
      </c>
      <c r="D62" s="49">
        <v>11400</v>
      </c>
      <c r="E62" s="49">
        <v>8200</v>
      </c>
      <c r="F62" s="50"/>
      <c r="G62" s="50"/>
      <c r="H62" s="50"/>
      <c r="I62" s="49">
        <v>2900</v>
      </c>
      <c r="J62" s="49">
        <v>2500</v>
      </c>
      <c r="K62" s="51"/>
    </row>
    <row r="63" spans="1:11" s="52" customFormat="1" ht="24" customHeight="1" x14ac:dyDescent="0.25">
      <c r="A63" s="47" t="s">
        <v>214</v>
      </c>
      <c r="B63" s="48" t="s">
        <v>89</v>
      </c>
      <c r="C63" s="49">
        <f t="shared" si="0"/>
        <v>104200</v>
      </c>
      <c r="D63" s="49">
        <v>91200</v>
      </c>
      <c r="E63" s="49">
        <v>11500</v>
      </c>
      <c r="F63" s="50"/>
      <c r="G63" s="50"/>
      <c r="H63" s="50"/>
      <c r="I63" s="50"/>
      <c r="J63" s="49">
        <v>1500</v>
      </c>
      <c r="K63" s="51"/>
    </row>
    <row r="64" spans="1:11" s="52" customFormat="1" ht="24" customHeight="1" x14ac:dyDescent="0.25">
      <c r="A64" s="47" t="s">
        <v>215</v>
      </c>
      <c r="B64" s="48" t="s">
        <v>72</v>
      </c>
      <c r="C64" s="49">
        <f t="shared" si="0"/>
        <v>10500</v>
      </c>
      <c r="D64" s="50"/>
      <c r="E64" s="49">
        <v>4000</v>
      </c>
      <c r="F64" s="50"/>
      <c r="G64" s="50"/>
      <c r="H64" s="50"/>
      <c r="I64" s="49">
        <v>4000</v>
      </c>
      <c r="J64" s="49">
        <v>2500</v>
      </c>
      <c r="K64" s="51"/>
    </row>
    <row r="65" spans="1:11" s="52" customFormat="1" ht="24" customHeight="1" x14ac:dyDescent="0.25">
      <c r="A65" s="47" t="s">
        <v>217</v>
      </c>
      <c r="B65" s="48" t="s">
        <v>73</v>
      </c>
      <c r="C65" s="49">
        <f t="shared" si="0"/>
        <v>37000</v>
      </c>
      <c r="D65" s="50"/>
      <c r="E65" s="50"/>
      <c r="F65" s="50"/>
      <c r="G65" s="49">
        <v>9000</v>
      </c>
      <c r="H65" s="50"/>
      <c r="I65" s="49">
        <v>22000</v>
      </c>
      <c r="J65" s="49">
        <v>6000</v>
      </c>
      <c r="K65" s="51"/>
    </row>
    <row r="66" spans="1:11" s="52" customFormat="1" ht="24" customHeight="1" x14ac:dyDescent="0.25">
      <c r="A66" s="47" t="s">
        <v>219</v>
      </c>
      <c r="B66" s="48" t="s">
        <v>79</v>
      </c>
      <c r="C66" s="49">
        <f t="shared" si="0"/>
        <v>8000</v>
      </c>
      <c r="D66" s="50"/>
      <c r="E66" s="49">
        <v>4000</v>
      </c>
      <c r="F66" s="50"/>
      <c r="G66" s="50"/>
      <c r="H66" s="50"/>
      <c r="I66" s="49">
        <v>4000</v>
      </c>
      <c r="J66" s="50"/>
      <c r="K66" s="51"/>
    </row>
    <row r="67" spans="1:11" s="52" customFormat="1" ht="24" customHeight="1" x14ac:dyDescent="0.25">
      <c r="A67" s="47" t="s">
        <v>221</v>
      </c>
      <c r="B67" s="48" t="s">
        <v>268</v>
      </c>
      <c r="C67" s="49">
        <f t="shared" si="0"/>
        <v>1000</v>
      </c>
      <c r="D67" s="50"/>
      <c r="E67" s="50"/>
      <c r="F67" s="50"/>
      <c r="G67" s="50"/>
      <c r="H67" s="50"/>
      <c r="I67" s="49">
        <v>1000</v>
      </c>
      <c r="J67" s="50"/>
      <c r="K67" s="51"/>
    </row>
    <row r="68" spans="1:11" s="52" customFormat="1" ht="24" customHeight="1" x14ac:dyDescent="0.25">
      <c r="A68" s="47" t="s">
        <v>223</v>
      </c>
      <c r="B68" s="48" t="s">
        <v>269</v>
      </c>
      <c r="C68" s="49">
        <f t="shared" si="0"/>
        <v>2000</v>
      </c>
      <c r="D68" s="50"/>
      <c r="E68" s="50"/>
      <c r="F68" s="50"/>
      <c r="G68" s="50"/>
      <c r="H68" s="50"/>
      <c r="I68" s="49">
        <v>2000</v>
      </c>
      <c r="J68" s="50"/>
      <c r="K68" s="51"/>
    </row>
    <row r="69" spans="1:11" s="52" customFormat="1" ht="24" customHeight="1" x14ac:dyDescent="0.25">
      <c r="A69" s="47" t="s">
        <v>225</v>
      </c>
      <c r="B69" s="48" t="s">
        <v>74</v>
      </c>
      <c r="C69" s="49">
        <f t="shared" si="0"/>
        <v>8500</v>
      </c>
      <c r="D69" s="50"/>
      <c r="E69" s="50"/>
      <c r="F69" s="50"/>
      <c r="G69" s="50"/>
      <c r="H69" s="49">
        <v>2000</v>
      </c>
      <c r="I69" s="49">
        <v>5000</v>
      </c>
      <c r="J69" s="49">
        <v>1500</v>
      </c>
      <c r="K69" s="51"/>
    </row>
    <row r="70" spans="1:11" s="52" customFormat="1" ht="24" customHeight="1" x14ac:dyDescent="0.25">
      <c r="A70" s="47" t="s">
        <v>227</v>
      </c>
      <c r="B70" s="48" t="s">
        <v>270</v>
      </c>
      <c r="C70" s="49">
        <f t="shared" ref="C70:C82" si="1">SUM(D70:K70)</f>
        <v>18000</v>
      </c>
      <c r="D70" s="50"/>
      <c r="E70" s="49">
        <v>15000</v>
      </c>
      <c r="F70" s="50"/>
      <c r="G70" s="50"/>
      <c r="H70" s="50"/>
      <c r="I70" s="49">
        <v>2000</v>
      </c>
      <c r="J70" s="49">
        <v>1000</v>
      </c>
      <c r="K70" s="51"/>
    </row>
    <row r="71" spans="1:11" s="52" customFormat="1" ht="24" customHeight="1" x14ac:dyDescent="0.25">
      <c r="A71" s="47" t="s">
        <v>229</v>
      </c>
      <c r="B71" s="48" t="s">
        <v>271</v>
      </c>
      <c r="C71" s="49">
        <f t="shared" si="1"/>
        <v>200</v>
      </c>
      <c r="D71" s="50"/>
      <c r="E71" s="49">
        <v>200</v>
      </c>
      <c r="F71" s="50"/>
      <c r="G71" s="50"/>
      <c r="H71" s="50"/>
      <c r="I71" s="50"/>
      <c r="J71" s="50"/>
      <c r="K71" s="51"/>
    </row>
    <row r="72" spans="1:11" s="52" customFormat="1" ht="24" customHeight="1" x14ac:dyDescent="0.25">
      <c r="A72" s="47" t="s">
        <v>230</v>
      </c>
      <c r="B72" s="48" t="s">
        <v>90</v>
      </c>
      <c r="C72" s="49">
        <f t="shared" si="1"/>
        <v>1000</v>
      </c>
      <c r="D72" s="50"/>
      <c r="E72" s="50"/>
      <c r="F72" s="50"/>
      <c r="G72" s="50"/>
      <c r="H72" s="50"/>
      <c r="I72" s="49">
        <v>1000</v>
      </c>
      <c r="J72" s="50"/>
      <c r="K72" s="51"/>
    </row>
    <row r="73" spans="1:11" s="52" customFormat="1" ht="24" customHeight="1" x14ac:dyDescent="0.25">
      <c r="A73" s="47" t="s">
        <v>231</v>
      </c>
      <c r="B73" s="48" t="s">
        <v>272</v>
      </c>
      <c r="C73" s="49">
        <f t="shared" si="1"/>
        <v>3000</v>
      </c>
      <c r="D73" s="50"/>
      <c r="E73" s="50"/>
      <c r="F73" s="50"/>
      <c r="G73" s="50"/>
      <c r="H73" s="50"/>
      <c r="I73" s="49">
        <v>3000</v>
      </c>
      <c r="J73" s="50"/>
      <c r="K73" s="51"/>
    </row>
    <row r="74" spans="1:11" s="52" customFormat="1" ht="24" customHeight="1" x14ac:dyDescent="0.25">
      <c r="A74" s="47" t="s">
        <v>233</v>
      </c>
      <c r="B74" s="48" t="s">
        <v>273</v>
      </c>
      <c r="C74" s="49">
        <f t="shared" si="1"/>
        <v>300</v>
      </c>
      <c r="D74" s="50"/>
      <c r="E74" s="49">
        <v>300</v>
      </c>
      <c r="F74" s="50"/>
      <c r="G74" s="50"/>
      <c r="H74" s="50"/>
      <c r="I74" s="50"/>
      <c r="J74" s="50"/>
      <c r="K74" s="51"/>
    </row>
    <row r="75" spans="1:11" s="52" customFormat="1" ht="24" customHeight="1" x14ac:dyDescent="0.25">
      <c r="A75" s="47" t="s">
        <v>235</v>
      </c>
      <c r="B75" s="48" t="s">
        <v>26</v>
      </c>
      <c r="C75" s="49">
        <f t="shared" si="1"/>
        <v>17100</v>
      </c>
      <c r="D75" s="50"/>
      <c r="E75" s="50"/>
      <c r="F75" s="50"/>
      <c r="G75" s="50"/>
      <c r="H75" s="50"/>
      <c r="I75" s="49">
        <v>1000</v>
      </c>
      <c r="J75" s="49">
        <v>16100</v>
      </c>
      <c r="K75" s="51"/>
    </row>
    <row r="76" spans="1:11" s="52" customFormat="1" ht="24" customHeight="1" x14ac:dyDescent="0.25">
      <c r="A76" s="47" t="s">
        <v>237</v>
      </c>
      <c r="B76" s="48" t="s">
        <v>80</v>
      </c>
      <c r="C76" s="49">
        <f t="shared" si="1"/>
        <v>3000</v>
      </c>
      <c r="D76" s="50"/>
      <c r="E76" s="49">
        <v>3000</v>
      </c>
      <c r="F76" s="50"/>
      <c r="G76" s="50"/>
      <c r="H76" s="50"/>
      <c r="I76" s="50"/>
      <c r="J76" s="50"/>
      <c r="K76" s="51"/>
    </row>
    <row r="77" spans="1:11" s="52" customFormat="1" ht="24" customHeight="1" x14ac:dyDescent="0.25">
      <c r="A77" s="47" t="s">
        <v>238</v>
      </c>
      <c r="B77" s="48" t="s">
        <v>91</v>
      </c>
      <c r="C77" s="49">
        <f t="shared" si="1"/>
        <v>20000</v>
      </c>
      <c r="D77" s="50"/>
      <c r="E77" s="49">
        <v>20000</v>
      </c>
      <c r="F77" s="50"/>
      <c r="G77" s="50"/>
      <c r="H77" s="50"/>
      <c r="I77" s="50"/>
      <c r="J77" s="50"/>
      <c r="K77" s="51"/>
    </row>
    <row r="78" spans="1:11" s="52" customFormat="1" ht="24" customHeight="1" x14ac:dyDescent="0.25">
      <c r="A78" s="47" t="s">
        <v>240</v>
      </c>
      <c r="B78" s="48" t="s">
        <v>75</v>
      </c>
      <c r="C78" s="49">
        <f t="shared" si="1"/>
        <v>5000</v>
      </c>
      <c r="D78" s="50"/>
      <c r="E78" s="49">
        <v>3000</v>
      </c>
      <c r="F78" s="50"/>
      <c r="G78" s="50"/>
      <c r="H78" s="50"/>
      <c r="I78" s="50"/>
      <c r="J78" s="50"/>
      <c r="K78" s="53">
        <v>2000</v>
      </c>
    </row>
    <row r="79" spans="1:11" s="52" customFormat="1" ht="24" customHeight="1" x14ac:dyDescent="0.25">
      <c r="A79" s="47" t="s">
        <v>242</v>
      </c>
      <c r="B79" s="48" t="s">
        <v>274</v>
      </c>
      <c r="C79" s="49">
        <f t="shared" si="1"/>
        <v>20000</v>
      </c>
      <c r="D79" s="50"/>
      <c r="E79" s="49">
        <v>15000</v>
      </c>
      <c r="F79" s="50"/>
      <c r="G79" s="50"/>
      <c r="H79" s="50"/>
      <c r="I79" s="49">
        <v>5000</v>
      </c>
      <c r="J79" s="50"/>
      <c r="K79" s="51"/>
    </row>
    <row r="80" spans="1:11" s="52" customFormat="1" ht="24" customHeight="1" x14ac:dyDescent="0.25">
      <c r="A80" s="47" t="s">
        <v>244</v>
      </c>
      <c r="B80" s="48" t="s">
        <v>275</v>
      </c>
      <c r="C80" s="49">
        <f t="shared" si="1"/>
        <v>2000</v>
      </c>
      <c r="D80" s="50"/>
      <c r="E80" s="49">
        <v>2000</v>
      </c>
      <c r="F80" s="50"/>
      <c r="G80" s="50"/>
      <c r="H80" s="50"/>
      <c r="I80" s="50"/>
      <c r="J80" s="50"/>
      <c r="K80" s="51"/>
    </row>
    <row r="81" spans="1:11" s="52" customFormat="1" ht="24" customHeight="1" x14ac:dyDescent="0.25">
      <c r="A81" s="47" t="s">
        <v>246</v>
      </c>
      <c r="B81" s="48" t="s">
        <v>276</v>
      </c>
      <c r="C81" s="49">
        <f t="shared" si="1"/>
        <v>3000</v>
      </c>
      <c r="D81" s="50"/>
      <c r="E81" s="49">
        <v>3000</v>
      </c>
      <c r="F81" s="50"/>
      <c r="G81" s="50"/>
      <c r="H81" s="50"/>
      <c r="I81" s="50"/>
      <c r="J81" s="50"/>
      <c r="K81" s="51"/>
    </row>
    <row r="82" spans="1:11" s="52" customFormat="1" ht="24" customHeight="1" x14ac:dyDescent="0.25">
      <c r="A82" s="47" t="s">
        <v>248</v>
      </c>
      <c r="B82" s="54" t="s">
        <v>249</v>
      </c>
      <c r="C82" s="49">
        <f t="shared" si="1"/>
        <v>3000</v>
      </c>
      <c r="D82" s="50"/>
      <c r="E82" s="49">
        <v>3000</v>
      </c>
      <c r="F82" s="50"/>
      <c r="G82" s="50"/>
      <c r="H82" s="50"/>
      <c r="I82" s="50"/>
      <c r="J82" s="50"/>
      <c r="K82" s="51"/>
    </row>
    <row r="83" spans="1:11" s="33" customFormat="1" ht="24" customHeight="1" x14ac:dyDescent="0.25">
      <c r="A83" s="38"/>
      <c r="B83" s="39" t="s">
        <v>31</v>
      </c>
      <c r="C83" s="42">
        <f>SUM(C5:C82)</f>
        <v>2147050</v>
      </c>
      <c r="D83" s="42">
        <f t="shared" ref="D83:K83" si="2">SUM(D5:D82)</f>
        <v>1032300</v>
      </c>
      <c r="E83" s="42">
        <f t="shared" si="2"/>
        <v>731500</v>
      </c>
      <c r="F83" s="42">
        <f t="shared" si="2"/>
        <v>7000</v>
      </c>
      <c r="G83" s="42">
        <f t="shared" si="2"/>
        <v>21800</v>
      </c>
      <c r="H83" s="42">
        <f t="shared" si="2"/>
        <v>13000</v>
      </c>
      <c r="I83" s="42">
        <f t="shared" si="2"/>
        <v>174150</v>
      </c>
      <c r="J83" s="42">
        <f t="shared" si="2"/>
        <v>165300</v>
      </c>
      <c r="K83" s="43">
        <f t="shared" si="2"/>
        <v>2000</v>
      </c>
    </row>
    <row r="84" spans="1:11" s="52" customFormat="1" x14ac:dyDescent="0.25">
      <c r="B84" s="55"/>
      <c r="C84" s="55"/>
      <c r="D84" s="55"/>
      <c r="G84" s="55"/>
      <c r="H84" s="55"/>
      <c r="I84" s="55"/>
      <c r="J84" s="55"/>
    </row>
    <row r="85" spans="1:11" s="52" customFormat="1" x14ac:dyDescent="0.25">
      <c r="B85" s="55"/>
      <c r="C85" s="55"/>
      <c r="D85" s="55"/>
      <c r="G85" s="55"/>
      <c r="H85" s="55"/>
      <c r="I85" s="55"/>
      <c r="J85" s="55"/>
    </row>
    <row r="86" spans="1:11" s="52" customFormat="1" x14ac:dyDescent="0.25">
      <c r="B86" s="55"/>
      <c r="C86" s="55"/>
      <c r="D86" s="55"/>
      <c r="G86" s="55"/>
      <c r="H86" s="55"/>
      <c r="I86" s="55"/>
      <c r="J86" s="55"/>
    </row>
    <row r="87" spans="1:11" s="52" customFormat="1" x14ac:dyDescent="0.25">
      <c r="B87" s="55"/>
      <c r="C87" s="55"/>
      <c r="D87" s="55"/>
      <c r="G87" s="55"/>
      <c r="H87" s="55"/>
      <c r="I87" s="55"/>
      <c r="J87" s="55"/>
    </row>
    <row r="88" spans="1:11" s="52" customFormat="1" x14ac:dyDescent="0.25">
      <c r="B88" s="55"/>
      <c r="C88" s="55"/>
      <c r="D88" s="55"/>
      <c r="G88" s="55"/>
      <c r="H88" s="55"/>
      <c r="I88" s="55"/>
      <c r="J88" s="55"/>
    </row>
  </sheetData>
  <mergeCells count="2">
    <mergeCell ref="B1:K1"/>
    <mergeCell ref="B2:K2"/>
  </mergeCells>
  <phoneticPr fontId="7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71" fitToHeight="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5"/>
  <sheetViews>
    <sheetView zoomScale="80" zoomScaleNormal="80" workbookViewId="0">
      <selection activeCell="D48" sqref="D48"/>
    </sheetView>
  </sheetViews>
  <sheetFormatPr defaultRowHeight="16.5" x14ac:dyDescent="0.25"/>
  <cols>
    <col min="1" max="1" width="10.75" customWidth="1"/>
    <col min="2" max="2" width="18.75" style="2" customWidth="1"/>
    <col min="3" max="3" width="20.75" style="1" customWidth="1"/>
    <col min="4" max="4" width="37.875" customWidth="1"/>
    <col min="5" max="5" width="14.75" style="16" hidden="1" customWidth="1"/>
    <col min="6" max="7" width="11.875" hidden="1" customWidth="1"/>
  </cols>
  <sheetData>
    <row r="1" spans="1:7" ht="21" x14ac:dyDescent="0.25">
      <c r="A1" s="62" t="s">
        <v>18</v>
      </c>
      <c r="B1" s="62"/>
      <c r="C1" s="62"/>
      <c r="D1" s="62"/>
    </row>
    <row r="2" spans="1:7" ht="21.75" thickBot="1" x14ac:dyDescent="0.3">
      <c r="A2" s="3"/>
      <c r="B2" s="3"/>
      <c r="C2" s="3"/>
      <c r="D2" s="3"/>
    </row>
    <row r="3" spans="1:7" s="2" customFormat="1" ht="22.15" customHeight="1" x14ac:dyDescent="0.25">
      <c r="A3" s="65" t="s">
        <v>1</v>
      </c>
      <c r="B3" s="66"/>
      <c r="C3" s="5" t="s">
        <v>2</v>
      </c>
      <c r="D3" s="6" t="s">
        <v>3</v>
      </c>
      <c r="E3" s="17"/>
      <c r="F3"/>
    </row>
    <row r="4" spans="1:7" ht="22.15" customHeight="1" x14ac:dyDescent="0.25">
      <c r="A4" s="63" t="s">
        <v>93</v>
      </c>
      <c r="B4" s="64"/>
      <c r="C4" s="7">
        <v>7310806</v>
      </c>
      <c r="D4" s="8" t="s">
        <v>92</v>
      </c>
      <c r="E4" s="16">
        <f>19000000</f>
        <v>19000000</v>
      </c>
    </row>
    <row r="5" spans="1:7" ht="22.15" hidden="1" customHeight="1" x14ac:dyDescent="0.25">
      <c r="A5" s="69" t="s">
        <v>30</v>
      </c>
      <c r="B5" s="70"/>
      <c r="C5" s="18"/>
      <c r="D5" s="8"/>
      <c r="F5" s="2"/>
    </row>
    <row r="6" spans="1:7" ht="22.15" hidden="1" customHeight="1" x14ac:dyDescent="0.25">
      <c r="A6" s="69" t="s">
        <v>30</v>
      </c>
      <c r="B6" s="70"/>
      <c r="C6" s="18"/>
      <c r="D6" s="8"/>
      <c r="F6" s="2"/>
    </row>
    <row r="7" spans="1:7" ht="22.15" customHeight="1" x14ac:dyDescent="0.25">
      <c r="A7" s="68" t="s">
        <v>94</v>
      </c>
      <c r="B7" s="4" t="s">
        <v>4</v>
      </c>
      <c r="C7" s="7">
        <v>9800</v>
      </c>
      <c r="D7" s="8"/>
      <c r="E7" s="16">
        <f>20600000-E4</f>
        <v>1600000</v>
      </c>
      <c r="F7" s="1"/>
    </row>
    <row r="8" spans="1:7" ht="22.15" customHeight="1" x14ac:dyDescent="0.25">
      <c r="A8" s="68"/>
      <c r="B8" s="4" t="s">
        <v>5</v>
      </c>
      <c r="C8" s="9">
        <v>0</v>
      </c>
      <c r="D8" s="8"/>
      <c r="F8" s="1"/>
    </row>
    <row r="9" spans="1:7" ht="22.15" customHeight="1" x14ac:dyDescent="0.25">
      <c r="A9" s="68"/>
      <c r="B9" s="4" t="s">
        <v>6</v>
      </c>
      <c r="C9" s="9">
        <v>3000</v>
      </c>
      <c r="D9" s="8"/>
      <c r="F9" s="1"/>
    </row>
    <row r="10" spans="1:7" ht="22.15" customHeight="1" x14ac:dyDescent="0.25">
      <c r="A10" s="68"/>
      <c r="B10" s="4" t="s">
        <v>7</v>
      </c>
      <c r="C10" s="9">
        <v>0</v>
      </c>
      <c r="D10" s="8"/>
      <c r="E10" s="16">
        <v>500000</v>
      </c>
      <c r="F10" s="1"/>
    </row>
    <row r="11" spans="1:7" ht="22.15" customHeight="1" x14ac:dyDescent="0.25">
      <c r="A11" s="68"/>
      <c r="B11" s="4" t="s">
        <v>8</v>
      </c>
      <c r="C11" s="9">
        <v>0</v>
      </c>
      <c r="D11" s="8"/>
      <c r="F11" s="1"/>
    </row>
    <row r="12" spans="1:7" ht="22.15" customHeight="1" x14ac:dyDescent="0.25">
      <c r="A12" s="68"/>
      <c r="B12" s="4" t="s">
        <v>9</v>
      </c>
      <c r="C12" s="7">
        <v>0</v>
      </c>
      <c r="D12" s="8"/>
      <c r="F12" s="1"/>
    </row>
    <row r="13" spans="1:7" ht="22.15" customHeight="1" x14ac:dyDescent="0.25">
      <c r="A13" s="68"/>
      <c r="B13" s="4" t="s">
        <v>10</v>
      </c>
      <c r="C13" s="7">
        <v>0</v>
      </c>
      <c r="D13" s="8"/>
      <c r="F13" s="1"/>
      <c r="G13" s="1"/>
    </row>
    <row r="14" spans="1:7" ht="22.15" customHeight="1" x14ac:dyDescent="0.25">
      <c r="A14" s="68"/>
      <c r="B14" s="4" t="s">
        <v>11</v>
      </c>
      <c r="C14" s="7">
        <v>7000</v>
      </c>
      <c r="D14" s="8"/>
      <c r="F14" s="1"/>
    </row>
    <row r="15" spans="1:7" ht="22.15" customHeight="1" x14ac:dyDescent="0.25">
      <c r="A15" s="68"/>
      <c r="B15" s="4" t="s">
        <v>12</v>
      </c>
      <c r="C15" s="7">
        <v>0</v>
      </c>
      <c r="D15" s="8"/>
      <c r="E15" s="16">
        <v>500000</v>
      </c>
      <c r="F15" s="1"/>
    </row>
    <row r="16" spans="1:7" ht="22.15" customHeight="1" x14ac:dyDescent="0.25">
      <c r="A16" s="68"/>
      <c r="B16" s="4" t="s">
        <v>13</v>
      </c>
      <c r="C16" s="7">
        <v>0</v>
      </c>
      <c r="D16" s="8"/>
      <c r="F16" s="1"/>
    </row>
    <row r="17" spans="1:6" ht="22.15" customHeight="1" x14ac:dyDescent="0.25">
      <c r="A17" s="68"/>
      <c r="B17" s="21" t="s">
        <v>14</v>
      </c>
      <c r="C17" s="7">
        <v>1000</v>
      </c>
      <c r="D17" s="20"/>
      <c r="F17" s="1"/>
    </row>
    <row r="18" spans="1:6" ht="22.15" customHeight="1" x14ac:dyDescent="0.25">
      <c r="A18" s="68"/>
      <c r="B18" s="4" t="s">
        <v>15</v>
      </c>
      <c r="C18" s="7">
        <v>1000</v>
      </c>
      <c r="D18" s="8"/>
      <c r="E18" s="16">
        <v>-2920000</v>
      </c>
      <c r="F18" s="1"/>
    </row>
    <row r="19" spans="1:6" ht="22.15" customHeight="1" x14ac:dyDescent="0.25">
      <c r="A19" s="71" t="s">
        <v>16</v>
      </c>
      <c r="B19" s="72"/>
      <c r="C19" s="10">
        <f>SUM(C7:C18)</f>
        <v>21800</v>
      </c>
      <c r="D19" s="11"/>
      <c r="F19" s="1"/>
    </row>
    <row r="20" spans="1:6" ht="22.15" customHeight="1" x14ac:dyDescent="0.25">
      <c r="A20" s="67" t="s">
        <v>28</v>
      </c>
      <c r="B20" s="4" t="s">
        <v>4</v>
      </c>
      <c r="C20" s="7">
        <v>8422</v>
      </c>
      <c r="D20" s="8"/>
      <c r="F20" s="1"/>
    </row>
    <row r="21" spans="1:6" ht="22.15" customHeight="1" x14ac:dyDescent="0.25">
      <c r="A21" s="63"/>
      <c r="B21" s="4" t="s">
        <v>5</v>
      </c>
      <c r="C21" s="7">
        <v>8534</v>
      </c>
      <c r="D21" s="8"/>
      <c r="F21" s="1"/>
    </row>
    <row r="22" spans="1:6" ht="22.15" customHeight="1" x14ac:dyDescent="0.25">
      <c r="A22" s="63"/>
      <c r="B22" s="4" t="s">
        <v>6</v>
      </c>
      <c r="C22" s="7">
        <v>8900</v>
      </c>
      <c r="D22" s="8"/>
    </row>
    <row r="23" spans="1:6" ht="22.15" customHeight="1" x14ac:dyDescent="0.25">
      <c r="A23" s="63"/>
      <c r="B23" s="4" t="s">
        <v>7</v>
      </c>
      <c r="C23" s="7">
        <v>9426</v>
      </c>
      <c r="D23" s="8"/>
    </row>
    <row r="24" spans="1:6" ht="22.15" customHeight="1" x14ac:dyDescent="0.25">
      <c r="A24" s="63"/>
      <c r="B24" s="4" t="s">
        <v>8</v>
      </c>
      <c r="C24" s="7">
        <v>9663</v>
      </c>
      <c r="D24" s="8"/>
    </row>
    <row r="25" spans="1:6" ht="22.15" customHeight="1" x14ac:dyDescent="0.25">
      <c r="A25" s="63"/>
      <c r="B25" s="4" t="s">
        <v>9</v>
      </c>
      <c r="C25" s="7">
        <v>9663</v>
      </c>
      <c r="D25" s="8"/>
    </row>
    <row r="26" spans="1:6" ht="22.15" customHeight="1" x14ac:dyDescent="0.25">
      <c r="A26" s="63"/>
      <c r="B26" s="4" t="s">
        <v>10</v>
      </c>
      <c r="C26" s="7">
        <v>9663</v>
      </c>
      <c r="D26" s="8"/>
    </row>
    <row r="27" spans="1:6" ht="22.15" customHeight="1" x14ac:dyDescent="0.25">
      <c r="A27" s="63"/>
      <c r="B27" s="4" t="s">
        <v>11</v>
      </c>
      <c r="C27" s="7">
        <v>9663</v>
      </c>
      <c r="D27" s="8"/>
    </row>
    <row r="28" spans="1:6" ht="21.75" customHeight="1" x14ac:dyDescent="0.25">
      <c r="A28" s="63"/>
      <c r="B28" s="4" t="s">
        <v>12</v>
      </c>
      <c r="C28" s="7">
        <v>9663</v>
      </c>
      <c r="D28" s="8"/>
    </row>
    <row r="29" spans="1:6" ht="22.15" customHeight="1" x14ac:dyDescent="0.25">
      <c r="A29" s="63"/>
      <c r="B29" s="4" t="s">
        <v>13</v>
      </c>
      <c r="C29" s="7">
        <v>9663</v>
      </c>
      <c r="D29" s="8"/>
    </row>
    <row r="30" spans="1:6" ht="22.15" customHeight="1" x14ac:dyDescent="0.25">
      <c r="A30" s="63"/>
      <c r="B30" s="4" t="s">
        <v>14</v>
      </c>
      <c r="C30" s="7">
        <v>9663</v>
      </c>
      <c r="D30" s="8"/>
    </row>
    <row r="31" spans="1:6" ht="22.15" customHeight="1" x14ac:dyDescent="0.25">
      <c r="A31" s="63"/>
      <c r="B31" s="4" t="s">
        <v>15</v>
      </c>
      <c r="C31" s="7">
        <v>9663</v>
      </c>
      <c r="D31" s="8"/>
    </row>
    <row r="32" spans="1:6" ht="22.15" customHeight="1" x14ac:dyDescent="0.25">
      <c r="A32" s="63"/>
      <c r="B32" s="4" t="s">
        <v>27</v>
      </c>
      <c r="C32" s="7">
        <f>121+301</f>
        <v>422</v>
      </c>
      <c r="D32" s="8"/>
    </row>
    <row r="33" spans="1:7" ht="22.15" hidden="1" customHeight="1" x14ac:dyDescent="0.25">
      <c r="A33" s="63"/>
      <c r="B33" s="26"/>
      <c r="C33" s="7"/>
      <c r="D33" s="8"/>
    </row>
    <row r="34" spans="1:7" ht="22.15" hidden="1" customHeight="1" x14ac:dyDescent="0.25">
      <c r="A34" s="63"/>
      <c r="B34" s="26"/>
      <c r="C34" s="7"/>
      <c r="D34" s="8"/>
    </row>
    <row r="35" spans="1:7" ht="22.15" hidden="1" customHeight="1" x14ac:dyDescent="0.25">
      <c r="A35" s="63"/>
      <c r="B35" s="26"/>
      <c r="C35" s="7"/>
      <c r="D35" s="8"/>
    </row>
    <row r="36" spans="1:7" ht="22.15" hidden="1" customHeight="1" x14ac:dyDescent="0.25">
      <c r="A36" s="63"/>
      <c r="B36" s="26"/>
      <c r="C36" s="7"/>
      <c r="D36" s="8"/>
    </row>
    <row r="37" spans="1:7" ht="22.15" hidden="1" customHeight="1" x14ac:dyDescent="0.25">
      <c r="A37" s="63"/>
      <c r="B37" s="26"/>
      <c r="C37" s="7"/>
      <c r="D37" s="8"/>
    </row>
    <row r="38" spans="1:7" ht="22.15" hidden="1" customHeight="1" x14ac:dyDescent="0.25">
      <c r="A38" s="63"/>
      <c r="B38" s="26"/>
      <c r="C38" s="7"/>
      <c r="D38" s="8"/>
    </row>
    <row r="39" spans="1:7" ht="22.15" customHeight="1" x14ac:dyDescent="0.25">
      <c r="A39" s="63"/>
      <c r="B39" s="12" t="s">
        <v>17</v>
      </c>
      <c r="C39" s="10">
        <f>SUM(C20:C32)</f>
        <v>113008</v>
      </c>
      <c r="D39" s="11"/>
    </row>
    <row r="40" spans="1:7" ht="22.15" customHeight="1" x14ac:dyDescent="0.25">
      <c r="A40" s="58" t="s">
        <v>33</v>
      </c>
      <c r="B40" s="59"/>
      <c r="C40" s="9">
        <v>300000</v>
      </c>
      <c r="D40" s="13" t="s">
        <v>76</v>
      </c>
      <c r="G40" t="s">
        <v>29</v>
      </c>
    </row>
    <row r="41" spans="1:7" ht="22.15" hidden="1" customHeight="1" x14ac:dyDescent="0.25">
      <c r="A41" s="58" t="s">
        <v>81</v>
      </c>
      <c r="B41" s="59"/>
      <c r="C41" s="9">
        <v>0</v>
      </c>
      <c r="D41" s="13"/>
      <c r="G41" t="s">
        <v>29</v>
      </c>
    </row>
    <row r="42" spans="1:7" ht="22.15" hidden="1" customHeight="1" x14ac:dyDescent="0.25">
      <c r="A42" s="58" t="s">
        <v>32</v>
      </c>
      <c r="B42" s="59"/>
      <c r="C42" s="9">
        <v>0</v>
      </c>
      <c r="D42" s="13"/>
      <c r="G42" t="s">
        <v>29</v>
      </c>
    </row>
    <row r="43" spans="1:7" ht="22.15" customHeight="1" thickBot="1" x14ac:dyDescent="0.3">
      <c r="A43" s="60" t="s">
        <v>95</v>
      </c>
      <c r="B43" s="61"/>
      <c r="C43" s="14">
        <f>C4+C19+C39+C40+C41</f>
        <v>7745614</v>
      </c>
      <c r="D43" s="15" t="s">
        <v>96</v>
      </c>
      <c r="E43" s="16">
        <f>SUM(E3:E41)</f>
        <v>18680000</v>
      </c>
      <c r="F43" s="19">
        <f>C43-E43</f>
        <v>-10934386</v>
      </c>
      <c r="G43" s="19">
        <v>201675</v>
      </c>
    </row>
    <row r="44" spans="1:7" x14ac:dyDescent="0.25">
      <c r="D44" s="19"/>
    </row>
    <row r="45" spans="1:7" x14ac:dyDescent="0.25">
      <c r="F45" s="16"/>
    </row>
  </sheetData>
  <mergeCells count="12">
    <mergeCell ref="A40:B40"/>
    <mergeCell ref="A42:B42"/>
    <mergeCell ref="A43:B43"/>
    <mergeCell ref="A1:D1"/>
    <mergeCell ref="A4:B4"/>
    <mergeCell ref="A3:B3"/>
    <mergeCell ref="A20:A39"/>
    <mergeCell ref="A41:B41"/>
    <mergeCell ref="A7:A18"/>
    <mergeCell ref="A6:B6"/>
    <mergeCell ref="A19:B19"/>
    <mergeCell ref="A5:B5"/>
  </mergeCells>
  <phoneticPr fontId="1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4</vt:i4>
      </vt:variant>
    </vt:vector>
  </HeadingPairs>
  <TitlesOfParts>
    <vt:vector size="7" baseType="lpstr">
      <vt:lpstr>奉獻隱名</vt:lpstr>
      <vt:lpstr>奉獻顯名</vt:lpstr>
      <vt:lpstr>建堂</vt:lpstr>
      <vt:lpstr>奉獻隱名!Print_Area</vt:lpstr>
      <vt:lpstr>建堂!Print_Area</vt:lpstr>
      <vt:lpstr>奉獻隱名!Print_Titles</vt:lpstr>
      <vt:lpstr>奉獻顯名!Print_Titles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CPT</dc:creator>
  <cp:lastModifiedBy>sintai</cp:lastModifiedBy>
  <cp:lastPrinted>2024-02-04T05:39:50Z</cp:lastPrinted>
  <dcterms:created xsi:type="dcterms:W3CDTF">2010-12-18T12:13:20Z</dcterms:created>
  <dcterms:modified xsi:type="dcterms:W3CDTF">2024-02-04T05:39:55Z</dcterms:modified>
</cp:coreProperties>
</file>