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760" yWindow="75" windowWidth="15480" windowHeight="7290" tabRatio="978"/>
  </bookViews>
  <sheets>
    <sheet name="奉献隱名" sheetId="47" r:id="rId1"/>
    <sheet name="奉獻全名" sheetId="49" r:id="rId2"/>
    <sheet name="建堂" sheetId="15" r:id="rId3"/>
  </sheets>
  <definedNames>
    <definedName name="_xlnm.Print_Area" localSheetId="0">奉献隱名!$A$1:$I$81</definedName>
    <definedName name="_xlnm.Print_Area" localSheetId="2">建堂!$A$1:$D$37</definedName>
    <definedName name="_xlnm.Print_Titles" localSheetId="0">奉献隱名!$1:$4</definedName>
    <definedName name="_xlnm.Print_Titles" localSheetId="1">奉獻全名!$1:$4</definedName>
  </definedNames>
  <calcPr calcId="145621"/>
</workbook>
</file>

<file path=xl/calcChain.xml><?xml version="1.0" encoding="utf-8"?>
<calcChain xmlns="http://schemas.openxmlformats.org/spreadsheetml/2006/main">
  <c r="I81" i="47" l="1"/>
  <c r="H81" i="47"/>
  <c r="G81" i="47"/>
  <c r="F81" i="47"/>
  <c r="E81" i="47"/>
  <c r="D81" i="47"/>
  <c r="C81" i="47"/>
  <c r="B80" i="47"/>
  <c r="B79" i="47"/>
  <c r="B78" i="47"/>
  <c r="B77" i="47"/>
  <c r="B76" i="47"/>
  <c r="B75" i="47"/>
  <c r="B74" i="47"/>
  <c r="B73" i="47"/>
  <c r="B72" i="47"/>
  <c r="B71" i="47"/>
  <c r="B70" i="47"/>
  <c r="B69" i="47"/>
  <c r="B68" i="47"/>
  <c r="B67" i="47"/>
  <c r="B66" i="47"/>
  <c r="B65" i="47"/>
  <c r="B64" i="47"/>
  <c r="B63" i="47"/>
  <c r="B62" i="47"/>
  <c r="B61" i="47"/>
  <c r="B60" i="47"/>
  <c r="B59" i="47"/>
  <c r="B58" i="47"/>
  <c r="B57" i="47"/>
  <c r="B56" i="47"/>
  <c r="B55" i="47"/>
  <c r="B54" i="47"/>
  <c r="B53" i="47"/>
  <c r="B52" i="47"/>
  <c r="B51" i="47"/>
  <c r="B50" i="47"/>
  <c r="B49" i="47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81" i="47" s="1"/>
  <c r="I81" i="49"/>
  <c r="H81" i="49"/>
  <c r="G81" i="49"/>
  <c r="F81" i="49"/>
  <c r="E81" i="49"/>
  <c r="D81" i="49"/>
  <c r="C81" i="49"/>
  <c r="B80" i="49"/>
  <c r="B79" i="49"/>
  <c r="B78" i="49"/>
  <c r="B77" i="49"/>
  <c r="B76" i="49"/>
  <c r="B75" i="49"/>
  <c r="B74" i="49"/>
  <c r="B73" i="49"/>
  <c r="B72" i="49"/>
  <c r="B71" i="49"/>
  <c r="B70" i="49"/>
  <c r="B69" i="49"/>
  <c r="B68" i="49"/>
  <c r="B67" i="49"/>
  <c r="B66" i="49"/>
  <c r="B65" i="49"/>
  <c r="B64" i="49"/>
  <c r="B63" i="49"/>
  <c r="B62" i="49"/>
  <c r="B61" i="49"/>
  <c r="B60" i="49"/>
  <c r="B59" i="49"/>
  <c r="B58" i="49"/>
  <c r="B57" i="49"/>
  <c r="B56" i="49"/>
  <c r="B55" i="49"/>
  <c r="B54" i="49"/>
  <c r="B53" i="49"/>
  <c r="B52" i="49"/>
  <c r="B51" i="49"/>
  <c r="B50" i="49"/>
  <c r="B49" i="49"/>
  <c r="B48" i="49"/>
  <c r="B47" i="49"/>
  <c r="B46" i="49"/>
  <c r="B45" i="49"/>
  <c r="B44" i="49"/>
  <c r="B43" i="49"/>
  <c r="B42" i="49"/>
  <c r="B41" i="49"/>
  <c r="B40" i="49"/>
  <c r="B39" i="49"/>
  <c r="B38" i="49"/>
  <c r="B37" i="49"/>
  <c r="B36" i="49"/>
  <c r="B35" i="49"/>
  <c r="B34" i="49"/>
  <c r="B33" i="49"/>
  <c r="B32" i="49"/>
  <c r="B31" i="49"/>
  <c r="B30" i="49"/>
  <c r="B29" i="49"/>
  <c r="B28" i="49"/>
  <c r="B27" i="49"/>
  <c r="B26" i="49"/>
  <c r="B25" i="49"/>
  <c r="B24" i="49"/>
  <c r="B23" i="49"/>
  <c r="B22" i="49"/>
  <c r="B21" i="49"/>
  <c r="B20" i="49"/>
  <c r="B19" i="49"/>
  <c r="B18" i="49"/>
  <c r="B17" i="49"/>
  <c r="B16" i="49"/>
  <c r="B15" i="49"/>
  <c r="B14" i="49"/>
  <c r="B13" i="49"/>
  <c r="B12" i="49"/>
  <c r="B11" i="49"/>
  <c r="B10" i="49"/>
  <c r="B9" i="49"/>
  <c r="B8" i="49"/>
  <c r="B7" i="49"/>
  <c r="B6" i="49"/>
  <c r="B5" i="49"/>
  <c r="B81" i="49" s="1"/>
  <c r="C32" i="15" l="1"/>
  <c r="C34" i="15"/>
  <c r="C33" i="15" l="1"/>
  <c r="C19" i="15"/>
  <c r="E4" i="15"/>
  <c r="E7" i="15" s="1"/>
  <c r="E37" i="15" l="1"/>
  <c r="C37" i="15"/>
  <c r="F37" i="15" l="1"/>
</calcChain>
</file>

<file path=xl/sharedStrings.xml><?xml version="1.0" encoding="utf-8"?>
<sst xmlns="http://schemas.openxmlformats.org/spreadsheetml/2006/main" count="222" uniqueCount="195">
  <si>
    <t>台灣基督長老教會台北中會新泰教會</t>
    <phoneticPr fontId="1" type="noConversion"/>
  </si>
  <si>
    <t>收入摘要</t>
    <phoneticPr fontId="1" type="noConversion"/>
  </si>
  <si>
    <t>金額</t>
    <phoneticPr fontId="1" type="noConversion"/>
  </si>
  <si>
    <t>備註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</si>
  <si>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</si>
  <si>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</si>
  <si>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</si>
  <si>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</si>
  <si>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</si>
  <si>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</si>
  <si>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</si>
  <si>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</si>
  <si>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</si>
  <si>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</si>
  <si>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</si>
  <si>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</si>
  <si>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獻金小計</t>
    <phoneticPr fontId="1" type="noConversion"/>
  </si>
  <si>
    <t>利息收入小計</t>
    <phoneticPr fontId="1" type="noConversion"/>
  </si>
  <si>
    <t>建   堂   基   金</t>
    <phoneticPr fontId="1" type="noConversion"/>
  </si>
  <si>
    <t>節期獻金</t>
  </si>
  <si>
    <t>感恩獻金</t>
  </si>
  <si>
    <t>建築獻金</t>
  </si>
  <si>
    <t>對外獻金</t>
  </si>
  <si>
    <t>對內獻金</t>
  </si>
  <si>
    <t>姓名</t>
  </si>
  <si>
    <t>月定獻金</t>
  </si>
  <si>
    <t>有志</t>
  </si>
  <si>
    <t>活存息</t>
    <phoneticPr fontId="1" type="noConversion"/>
  </si>
  <si>
    <t>利
息
收
入</t>
    <phoneticPr fontId="1" type="noConversion"/>
  </si>
  <si>
    <t>存褶簿金額</t>
    <phoneticPr fontId="1" type="noConversion"/>
  </si>
  <si>
    <t>定存解約</t>
    <phoneticPr fontId="1" type="noConversion"/>
  </si>
  <si>
    <t>合計</t>
    <phoneticPr fontId="7" type="noConversion"/>
  </si>
  <si>
    <t>備品設備支出(詳明細)</t>
    <phoneticPr fontId="1" type="noConversion"/>
  </si>
  <si>
    <t>裝修支出(詳明細)</t>
    <phoneticPr fontId="1" type="noConversion"/>
  </si>
  <si>
    <t>經常費轉入</t>
    <phoneticPr fontId="1" type="noConversion"/>
  </si>
  <si>
    <t>合計金額</t>
  </si>
  <si>
    <t>蔡敬恩</t>
  </si>
  <si>
    <t>謝玲雪</t>
  </si>
  <si>
    <t>李淑慧</t>
  </si>
  <si>
    <t>周艷輝</t>
  </si>
  <si>
    <t>周艷貳</t>
  </si>
  <si>
    <t>黃阿絹</t>
  </si>
  <si>
    <t>周文婷</t>
  </si>
  <si>
    <t>周艷林</t>
  </si>
  <si>
    <t>周艷興</t>
  </si>
  <si>
    <t>林美惠</t>
  </si>
  <si>
    <t>羅瑞瓊</t>
  </si>
  <si>
    <t>陳羅瑞貞</t>
  </si>
  <si>
    <t>吳明智</t>
  </si>
  <si>
    <t>黃隨本</t>
  </si>
  <si>
    <t>許茵茵</t>
  </si>
  <si>
    <t>張燕芬</t>
  </si>
  <si>
    <t>陳炳助</t>
  </si>
  <si>
    <t>張宗雄</t>
  </si>
  <si>
    <t>張昭瑩</t>
  </si>
  <si>
    <t>張昭立</t>
  </si>
  <si>
    <t>張昭淳</t>
  </si>
  <si>
    <t>張兆嘉</t>
  </si>
  <si>
    <t>林惠娟</t>
  </si>
  <si>
    <t>呂重勝</t>
  </si>
  <si>
    <t>黃耀宗</t>
  </si>
  <si>
    <t>卓滿惠</t>
  </si>
  <si>
    <t>林欽良</t>
  </si>
  <si>
    <t>林建富</t>
  </si>
  <si>
    <t>林金城</t>
  </si>
  <si>
    <t>蔡彩英</t>
  </si>
  <si>
    <t>林正氣</t>
  </si>
  <si>
    <t>林杏霞</t>
  </si>
  <si>
    <t>鄭黃麗卿</t>
  </si>
  <si>
    <t>黃明憲</t>
  </si>
  <si>
    <t>蔡憲逸</t>
  </si>
  <si>
    <t>劉乙興</t>
  </si>
  <si>
    <t>機哲霆</t>
  </si>
  <si>
    <t>黃花香</t>
  </si>
  <si>
    <t>機忠三</t>
  </si>
  <si>
    <t>蔡鴻禧</t>
  </si>
  <si>
    <t>林淑雲</t>
  </si>
  <si>
    <t>林惠珠</t>
  </si>
  <si>
    <t>莊舒媛</t>
  </si>
  <si>
    <t>李清貴</t>
  </si>
  <si>
    <t>莊美桂</t>
  </si>
  <si>
    <t>黃雅君</t>
  </si>
  <si>
    <t>宋素珠</t>
  </si>
  <si>
    <t>張怡婷</t>
  </si>
  <si>
    <t>張思婗</t>
  </si>
  <si>
    <t>洪健智</t>
  </si>
  <si>
    <t>賴王阿美</t>
  </si>
  <si>
    <t>邱惠玉</t>
  </si>
  <si>
    <t>余賢明</t>
  </si>
  <si>
    <t>楊陳素嬌</t>
  </si>
  <si>
    <t>詹雯婷</t>
  </si>
  <si>
    <t>許裕彬.劉昭蓉</t>
  </si>
  <si>
    <t>張輝傑</t>
  </si>
  <si>
    <t>周美雪</t>
  </si>
  <si>
    <t>劉奕樑</t>
  </si>
  <si>
    <t>詹素蘭</t>
  </si>
  <si>
    <t>豪鎮社區</t>
  </si>
  <si>
    <t>2020年建堂基金</t>
    <phoneticPr fontId="1" type="noConversion"/>
  </si>
  <si>
    <t>定存5,690,000+活存77,656</t>
  </si>
  <si>
    <t>2021年餘額</t>
    <phoneticPr fontId="1" type="noConversion"/>
  </si>
  <si>
    <t>2021
年
建
堂
獻
金</t>
    <phoneticPr fontId="1" type="noConversion"/>
  </si>
  <si>
    <t>轉定存</t>
    <phoneticPr fontId="1" type="noConversion"/>
  </si>
  <si>
    <t>定存6,790,000+活存35,229</t>
    <phoneticPr fontId="1" type="noConversion"/>
  </si>
  <si>
    <t>其他收入</t>
  </si>
  <si>
    <t>許萬生</t>
  </si>
  <si>
    <t>林得元</t>
  </si>
  <si>
    <t>林西田</t>
  </si>
  <si>
    <t>蔡侑霖</t>
  </si>
  <si>
    <t>莊明良</t>
  </si>
  <si>
    <t>蘇明蓁</t>
  </si>
  <si>
    <t>楊錫昌</t>
  </si>
  <si>
    <t>高玉華</t>
  </si>
  <si>
    <t>孫翠璘</t>
  </si>
  <si>
    <t>龔遜傑</t>
  </si>
  <si>
    <t>韋典良</t>
  </si>
  <si>
    <t>鍾日益</t>
  </si>
  <si>
    <t>立廷里和風館</t>
  </si>
  <si>
    <t>賴宥昇.賴宥綺</t>
  </si>
  <si>
    <t>2021年信徒各項奉獻明細表</t>
    <phoneticPr fontId="1" type="noConversion"/>
  </si>
  <si>
    <t>蔡O恩</t>
    <phoneticPr fontId="8" type="noConversion"/>
  </si>
  <si>
    <t>謝O雪</t>
    <phoneticPr fontId="8" type="noConversion"/>
  </si>
  <si>
    <t>李O慧</t>
    <phoneticPr fontId="8" type="noConversion"/>
  </si>
  <si>
    <t>許O生</t>
    <phoneticPr fontId="8" type="noConversion"/>
  </si>
  <si>
    <t>周O輝</t>
    <phoneticPr fontId="8" type="noConversion"/>
  </si>
  <si>
    <t>周O貳</t>
    <phoneticPr fontId="8" type="noConversion"/>
  </si>
  <si>
    <t>黃O絹</t>
    <phoneticPr fontId="8" type="noConversion"/>
  </si>
  <si>
    <t>周O婷</t>
    <phoneticPr fontId="8" type="noConversion"/>
  </si>
  <si>
    <t>周O林</t>
    <phoneticPr fontId="8" type="noConversion"/>
  </si>
  <si>
    <t>周O興</t>
    <phoneticPr fontId="8" type="noConversion"/>
  </si>
  <si>
    <t>林O惠</t>
    <phoneticPr fontId="8" type="noConversion"/>
  </si>
  <si>
    <t>羅O瓊</t>
    <phoneticPr fontId="8" type="noConversion"/>
  </si>
  <si>
    <t>陳羅O貞</t>
    <phoneticPr fontId="8" type="noConversion"/>
  </si>
  <si>
    <t>吳O智</t>
    <phoneticPr fontId="8" type="noConversion"/>
  </si>
  <si>
    <t>黃O本</t>
    <phoneticPr fontId="8" type="noConversion"/>
  </si>
  <si>
    <t>許O茵</t>
    <phoneticPr fontId="8" type="noConversion"/>
  </si>
  <si>
    <t>張O芬</t>
    <phoneticPr fontId="8" type="noConversion"/>
  </si>
  <si>
    <t>陳O助</t>
    <phoneticPr fontId="8" type="noConversion"/>
  </si>
  <si>
    <t>張O雄</t>
    <phoneticPr fontId="8" type="noConversion"/>
  </si>
  <si>
    <t>張O瑩</t>
    <phoneticPr fontId="8" type="noConversion"/>
  </si>
  <si>
    <t>張O立</t>
    <phoneticPr fontId="8" type="noConversion"/>
  </si>
  <si>
    <t>張O淳</t>
    <phoneticPr fontId="8" type="noConversion"/>
  </si>
  <si>
    <t>張O嘉</t>
    <phoneticPr fontId="8" type="noConversion"/>
  </si>
  <si>
    <t>林O娟</t>
    <phoneticPr fontId="8" type="noConversion"/>
  </si>
  <si>
    <t>林O元</t>
    <phoneticPr fontId="8" type="noConversion"/>
  </si>
  <si>
    <t>呂O勝</t>
    <phoneticPr fontId="8" type="noConversion"/>
  </si>
  <si>
    <t>黃O宗</t>
    <phoneticPr fontId="8" type="noConversion"/>
  </si>
  <si>
    <t>卓O惠</t>
    <phoneticPr fontId="8" type="noConversion"/>
  </si>
  <si>
    <t>林O良</t>
    <phoneticPr fontId="8" type="noConversion"/>
  </si>
  <si>
    <t>林O城</t>
    <phoneticPr fontId="8" type="noConversion"/>
  </si>
  <si>
    <t>林O富</t>
    <phoneticPr fontId="8" type="noConversion"/>
  </si>
  <si>
    <t>蔡O英</t>
    <phoneticPr fontId="8" type="noConversion"/>
  </si>
  <si>
    <t>林O氣</t>
    <phoneticPr fontId="8" type="noConversion"/>
  </si>
  <si>
    <t>林O霞</t>
    <phoneticPr fontId="8" type="noConversion"/>
  </si>
  <si>
    <t>鄭黃O卿</t>
    <phoneticPr fontId="8" type="noConversion"/>
  </si>
  <si>
    <t>林O田</t>
    <phoneticPr fontId="8" type="noConversion"/>
  </si>
  <si>
    <t>黃O憲</t>
    <phoneticPr fontId="8" type="noConversion"/>
  </si>
  <si>
    <t>蔡O逸</t>
    <phoneticPr fontId="8" type="noConversion"/>
  </si>
  <si>
    <t>蔡O霖</t>
    <phoneticPr fontId="8" type="noConversion"/>
  </si>
  <si>
    <t>劉O興</t>
    <phoneticPr fontId="8" type="noConversion"/>
  </si>
  <si>
    <t>機O霆</t>
    <phoneticPr fontId="8" type="noConversion"/>
  </si>
  <si>
    <t>黃O香</t>
    <phoneticPr fontId="8" type="noConversion"/>
  </si>
  <si>
    <t>機O三</t>
    <phoneticPr fontId="8" type="noConversion"/>
  </si>
  <si>
    <t>蔡O禧</t>
    <phoneticPr fontId="8" type="noConversion"/>
  </si>
  <si>
    <t>林O雲</t>
    <phoneticPr fontId="8" type="noConversion"/>
  </si>
  <si>
    <t>莊O良</t>
    <phoneticPr fontId="8" type="noConversion"/>
  </si>
  <si>
    <t>林O珠</t>
    <phoneticPr fontId="8" type="noConversion"/>
  </si>
  <si>
    <t>莊O媛</t>
    <phoneticPr fontId="8" type="noConversion"/>
  </si>
  <si>
    <t>李O貴</t>
    <phoneticPr fontId="8" type="noConversion"/>
  </si>
  <si>
    <t>莊O桂</t>
    <phoneticPr fontId="8" type="noConversion"/>
  </si>
  <si>
    <t>黃O君</t>
    <phoneticPr fontId="8" type="noConversion"/>
  </si>
  <si>
    <t>宋O珠</t>
    <phoneticPr fontId="8" type="noConversion"/>
  </si>
  <si>
    <t>張O婷</t>
    <phoneticPr fontId="8" type="noConversion"/>
  </si>
  <si>
    <t>張O婗</t>
    <phoneticPr fontId="8" type="noConversion"/>
  </si>
  <si>
    <t>洪O智</t>
    <phoneticPr fontId="8" type="noConversion"/>
  </si>
  <si>
    <t>賴王O美</t>
    <phoneticPr fontId="8" type="noConversion"/>
  </si>
  <si>
    <t>邱O玉</t>
    <phoneticPr fontId="8" type="noConversion"/>
  </si>
  <si>
    <t>余O明</t>
    <phoneticPr fontId="8" type="noConversion"/>
  </si>
  <si>
    <t>蘇O蓁</t>
    <phoneticPr fontId="8" type="noConversion"/>
  </si>
  <si>
    <t>楊陳O嬌</t>
    <phoneticPr fontId="8" type="noConversion"/>
  </si>
  <si>
    <t>楊O昌</t>
    <phoneticPr fontId="8" type="noConversion"/>
  </si>
  <si>
    <t>高O華</t>
    <phoneticPr fontId="8" type="noConversion"/>
  </si>
  <si>
    <t>詹O婷</t>
    <phoneticPr fontId="8" type="noConversion"/>
  </si>
  <si>
    <t>許O彬.劉O蓉</t>
    <phoneticPr fontId="8" type="noConversion"/>
  </si>
  <si>
    <t>張O傑</t>
    <phoneticPr fontId="8" type="noConversion"/>
  </si>
  <si>
    <t>周O雪</t>
    <phoneticPr fontId="8" type="noConversion"/>
  </si>
  <si>
    <t>劉O樑</t>
    <phoneticPr fontId="8" type="noConversion"/>
  </si>
  <si>
    <t>孫O璘</t>
    <phoneticPr fontId="8" type="noConversion"/>
  </si>
  <si>
    <t>詹O蘭</t>
    <phoneticPr fontId="8" type="noConversion"/>
  </si>
  <si>
    <t>龔O傑</t>
    <phoneticPr fontId="8" type="noConversion"/>
  </si>
  <si>
    <t>韋O良</t>
    <phoneticPr fontId="8" type="noConversion"/>
  </si>
  <si>
    <t>賴O昇.賴O綺</t>
    <phoneticPr fontId="8" type="noConversion"/>
  </si>
  <si>
    <t>鍾O益</t>
    <phoneticPr fontId="8" type="noConversion"/>
  </si>
  <si>
    <t>有志</t>
    <phoneticPr fontId="8" type="noConversion"/>
  </si>
  <si>
    <t>立O里和風館</t>
    <phoneticPr fontId="8" type="noConversion"/>
  </si>
  <si>
    <t>豪O社區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</si>
</sst>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 "/>
    <numFmt numFmtId="178" formatCode="#,##0_);[Red]\(#,##0\)"/>
  </numFmts>
  <fonts count="1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6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b/>
      <sz val="16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/>
  </cellStyleXfs>
  <cellXfs count="6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2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177" fontId="0" fillId="2" borderId="2" xfId="0" applyNumberFormat="1" applyFill="1" applyBorder="1" applyAlignment="1">
      <alignment vertical="center"/>
    </xf>
    <xf numFmtId="177" fontId="0" fillId="3" borderId="2" xfId="0" applyNumberForma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177" fontId="0" fillId="0" borderId="6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176" fontId="11" fillId="0" borderId="0" xfId="1" applyNumberFormat="1" applyFont="1">
      <alignment vertical="center"/>
    </xf>
    <xf numFmtId="176" fontId="11" fillId="0" borderId="0" xfId="1" applyNumberFormat="1" applyFont="1" applyAlignment="1">
      <alignment horizontal="center" vertical="center"/>
    </xf>
    <xf numFmtId="178" fontId="0" fillId="0" borderId="2" xfId="0" applyNumberFormat="1" applyBorder="1" applyAlignment="1">
      <alignment vertical="center"/>
    </xf>
    <xf numFmtId="176" fontId="0" fillId="0" borderId="0" xfId="0" applyNumberFormat="1">
      <alignment vertical="center"/>
    </xf>
    <xf numFmtId="176" fontId="11" fillId="0" borderId="0" xfId="1" applyNumberFormat="1" applyFont="1">
      <alignment vertical="center"/>
    </xf>
    <xf numFmtId="177" fontId="0" fillId="0" borderId="5" xfId="0" applyNumberFormat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176" fontId="11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178" fontId="12" fillId="0" borderId="0" xfId="0" applyNumberFormat="1" applyFont="1" applyAlignment="1">
      <alignment vertical="center"/>
    </xf>
    <xf numFmtId="178" fontId="9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vertical="center"/>
    </xf>
    <xf numFmtId="178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6" borderId="11" xfId="0" applyFont="1" applyFill="1" applyBorder="1" applyAlignment="1">
      <alignment vertical="center"/>
    </xf>
    <xf numFmtId="178" fontId="0" fillId="6" borderId="12" xfId="0" applyNumberFormat="1" applyFont="1" applyFill="1" applyBorder="1" applyAlignment="1">
      <alignment vertical="center"/>
    </xf>
    <xf numFmtId="178" fontId="0" fillId="6" borderId="13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8" fontId="6" fillId="0" borderId="0" xfId="0" applyNumberFormat="1" applyFont="1" applyBorder="1" applyAlignment="1">
      <alignment vertical="center"/>
    </xf>
    <xf numFmtId="178" fontId="4" fillId="0" borderId="0" xfId="0" applyNumberFormat="1" applyFont="1" applyBorder="1" applyAlignment="1">
      <alignment vertical="center"/>
    </xf>
    <xf numFmtId="0" fontId="14" fillId="4" borderId="14" xfId="2" applyFont="1" applyFill="1" applyBorder="1" applyAlignment="1">
      <alignment horizontal="center" vertical="center"/>
    </xf>
    <xf numFmtId="178" fontId="14" fillId="4" borderId="15" xfId="2" applyNumberFormat="1" applyFont="1" applyFill="1" applyBorder="1" applyAlignment="1">
      <alignment horizontal="center" vertical="center"/>
    </xf>
    <xf numFmtId="178" fontId="14" fillId="4" borderId="16" xfId="2" applyNumberFormat="1" applyFont="1" applyFill="1" applyBorder="1" applyAlignment="1">
      <alignment horizontal="center" vertical="center"/>
    </xf>
    <xf numFmtId="0" fontId="14" fillId="0" borderId="9" xfId="2" applyFont="1" applyFill="1" applyBorder="1" applyAlignment="1">
      <alignment vertical="center" wrapText="1"/>
    </xf>
    <xf numFmtId="178" fontId="14" fillId="0" borderId="8" xfId="2" applyNumberFormat="1" applyFont="1" applyFill="1" applyBorder="1" applyAlignment="1">
      <alignment horizontal="right" vertical="center" wrapText="1"/>
    </xf>
    <xf numFmtId="178" fontId="14" fillId="0" borderId="8" xfId="2" applyNumberFormat="1" applyFont="1" applyBorder="1" applyAlignment="1">
      <alignment vertical="center"/>
    </xf>
    <xf numFmtId="178" fontId="14" fillId="0" borderId="10" xfId="2" applyNumberFormat="1" applyFont="1" applyBorder="1" applyAlignment="1">
      <alignment vertical="center"/>
    </xf>
    <xf numFmtId="178" fontId="14" fillId="0" borderId="10" xfId="2" applyNumberFormat="1" applyFont="1" applyFill="1" applyBorder="1" applyAlignment="1">
      <alignment horizontal="right" vertical="center" wrapText="1"/>
    </xf>
    <xf numFmtId="178" fontId="4" fillId="0" borderId="0" xfId="0" applyNumberFormat="1" applyFont="1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quotePrefix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3">
    <cellStyle name="一般" xfId="0" builtinId="0"/>
    <cellStyle name="一般_工作表1_1" xfId="2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9"/>
  <sheetViews>
    <sheetView tabSelected="1" zoomScaleNormal="100" workbookViewId="0">
      <selection activeCell="A81" sqref="A1:I81"/>
    </sheetView>
  </sheetViews>
  <sheetFormatPr defaultColWidth="9" defaultRowHeight="16.5" x14ac:dyDescent="0.25"/>
  <cols>
    <col min="1" max="1" width="16.625" style="33" customWidth="1"/>
    <col min="2" max="9" width="12.625" style="34" customWidth="1"/>
    <col min="10" max="16384" width="9" style="27"/>
  </cols>
  <sheetData>
    <row r="1" spans="1:10" ht="19.5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35"/>
    </row>
    <row r="2" spans="1:10" ht="19.5" x14ac:dyDescent="0.25">
      <c r="A2" s="45" t="s">
        <v>118</v>
      </c>
      <c r="B2" s="45"/>
      <c r="C2" s="45"/>
      <c r="D2" s="45"/>
      <c r="E2" s="45"/>
      <c r="F2" s="45"/>
      <c r="G2" s="45"/>
      <c r="H2" s="45"/>
      <c r="I2" s="45"/>
      <c r="J2" s="36"/>
    </row>
    <row r="3" spans="1:10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 s="25" customFormat="1" ht="20.100000000000001" customHeight="1" x14ac:dyDescent="0.25">
      <c r="A4" s="37" t="s">
        <v>24</v>
      </c>
      <c r="B4" s="38" t="s">
        <v>35</v>
      </c>
      <c r="C4" s="38" t="s">
        <v>25</v>
      </c>
      <c r="D4" s="38" t="s">
        <v>20</v>
      </c>
      <c r="E4" s="38" t="s">
        <v>19</v>
      </c>
      <c r="F4" s="38" t="s">
        <v>21</v>
      </c>
      <c r="G4" s="38" t="s">
        <v>22</v>
      </c>
      <c r="H4" s="38" t="s">
        <v>103</v>
      </c>
      <c r="I4" s="39" t="s">
        <v>23</v>
      </c>
    </row>
    <row r="5" spans="1:10" s="25" customFormat="1" ht="20.100000000000001" customHeight="1" x14ac:dyDescent="0.25">
      <c r="A5" s="40" t="s">
        <v>119</v>
      </c>
      <c r="B5" s="41">
        <f t="shared" ref="B5:B68" si="0">SUM(C5:I5)</f>
        <v>34000</v>
      </c>
      <c r="C5" s="42"/>
      <c r="D5" s="41">
        <v>33000</v>
      </c>
      <c r="E5" s="42"/>
      <c r="F5" s="42"/>
      <c r="G5" s="42"/>
      <c r="H5" s="42"/>
      <c r="I5" s="44">
        <v>1000</v>
      </c>
    </row>
    <row r="6" spans="1:10" s="25" customFormat="1" ht="20.100000000000001" customHeight="1" x14ac:dyDescent="0.25">
      <c r="A6" s="40" t="s">
        <v>120</v>
      </c>
      <c r="B6" s="41">
        <f t="shared" si="0"/>
        <v>66000</v>
      </c>
      <c r="C6" s="41">
        <v>48000</v>
      </c>
      <c r="D6" s="42"/>
      <c r="E6" s="42"/>
      <c r="F6" s="42"/>
      <c r="G6" s="41">
        <v>6000</v>
      </c>
      <c r="H6" s="42"/>
      <c r="I6" s="44">
        <v>12000</v>
      </c>
    </row>
    <row r="7" spans="1:10" s="25" customFormat="1" ht="20.100000000000001" customHeight="1" x14ac:dyDescent="0.25">
      <c r="A7" s="40" t="s">
        <v>121</v>
      </c>
      <c r="B7" s="41">
        <f t="shared" si="0"/>
        <v>113000</v>
      </c>
      <c r="C7" s="42"/>
      <c r="D7" s="41">
        <v>77800</v>
      </c>
      <c r="E7" s="42"/>
      <c r="F7" s="42"/>
      <c r="G7" s="42"/>
      <c r="H7" s="42"/>
      <c r="I7" s="44">
        <v>35200</v>
      </c>
    </row>
    <row r="8" spans="1:10" s="25" customFormat="1" ht="20.100000000000001" customHeight="1" x14ac:dyDescent="0.25">
      <c r="A8" s="40" t="s">
        <v>122</v>
      </c>
      <c r="B8" s="41">
        <f t="shared" si="0"/>
        <v>3000</v>
      </c>
      <c r="C8" s="42"/>
      <c r="D8" s="42"/>
      <c r="E8" s="42"/>
      <c r="F8" s="42"/>
      <c r="G8" s="42"/>
      <c r="H8" s="42"/>
      <c r="I8" s="44">
        <v>3000</v>
      </c>
    </row>
    <row r="9" spans="1:10" s="25" customFormat="1" ht="20.100000000000001" customHeight="1" x14ac:dyDescent="0.25">
      <c r="A9" s="40" t="s">
        <v>123</v>
      </c>
      <c r="B9" s="41">
        <f t="shared" si="0"/>
        <v>17500</v>
      </c>
      <c r="C9" s="42"/>
      <c r="D9" s="41">
        <v>10000</v>
      </c>
      <c r="E9" s="42"/>
      <c r="F9" s="42"/>
      <c r="G9" s="41">
        <v>4500</v>
      </c>
      <c r="H9" s="42"/>
      <c r="I9" s="44">
        <v>3000</v>
      </c>
    </row>
    <row r="10" spans="1:10" s="25" customFormat="1" ht="20.100000000000001" customHeight="1" x14ac:dyDescent="0.25">
      <c r="A10" s="40" t="s">
        <v>124</v>
      </c>
      <c r="B10" s="41">
        <f t="shared" si="0"/>
        <v>72100</v>
      </c>
      <c r="C10" s="41">
        <v>54000</v>
      </c>
      <c r="D10" s="41">
        <v>4000</v>
      </c>
      <c r="E10" s="42"/>
      <c r="F10" s="41">
        <v>9600</v>
      </c>
      <c r="G10" s="41">
        <v>4500</v>
      </c>
      <c r="H10" s="42"/>
      <c r="I10" s="43"/>
    </row>
    <row r="11" spans="1:10" s="25" customFormat="1" ht="20.100000000000001" customHeight="1" x14ac:dyDescent="0.25">
      <c r="A11" s="40" t="s">
        <v>125</v>
      </c>
      <c r="B11" s="41">
        <f t="shared" si="0"/>
        <v>38000</v>
      </c>
      <c r="C11" s="41">
        <v>32400</v>
      </c>
      <c r="D11" s="41">
        <v>1600</v>
      </c>
      <c r="E11" s="42"/>
      <c r="F11" s="42"/>
      <c r="G11" s="42"/>
      <c r="H11" s="42"/>
      <c r="I11" s="44">
        <v>4000</v>
      </c>
    </row>
    <row r="12" spans="1:10" s="25" customFormat="1" ht="20.100000000000001" customHeight="1" x14ac:dyDescent="0.25">
      <c r="A12" s="40" t="s">
        <v>126</v>
      </c>
      <c r="B12" s="41">
        <f t="shared" si="0"/>
        <v>38000</v>
      </c>
      <c r="C12" s="41">
        <v>4000</v>
      </c>
      <c r="D12" s="41">
        <v>34000</v>
      </c>
      <c r="E12" s="42"/>
      <c r="F12" s="42"/>
      <c r="G12" s="42"/>
      <c r="H12" s="42"/>
      <c r="I12" s="43"/>
    </row>
    <row r="13" spans="1:10" s="25" customFormat="1" ht="20.100000000000001" customHeight="1" x14ac:dyDescent="0.25">
      <c r="A13" s="40" t="s">
        <v>127</v>
      </c>
      <c r="B13" s="41">
        <f t="shared" si="0"/>
        <v>46000</v>
      </c>
      <c r="C13" s="41">
        <v>45000</v>
      </c>
      <c r="D13" s="42"/>
      <c r="E13" s="42"/>
      <c r="F13" s="42"/>
      <c r="G13" s="41">
        <v>1000</v>
      </c>
      <c r="H13" s="42"/>
      <c r="I13" s="43"/>
    </row>
    <row r="14" spans="1:10" s="25" customFormat="1" ht="20.100000000000001" customHeight="1" x14ac:dyDescent="0.25">
      <c r="A14" s="40" t="s">
        <v>128</v>
      </c>
      <c r="B14" s="41">
        <f t="shared" si="0"/>
        <v>22200</v>
      </c>
      <c r="C14" s="41">
        <v>18000</v>
      </c>
      <c r="D14" s="41">
        <v>1000</v>
      </c>
      <c r="E14" s="42"/>
      <c r="F14" s="42"/>
      <c r="G14" s="42"/>
      <c r="H14" s="42"/>
      <c r="I14" s="44">
        <v>3200</v>
      </c>
    </row>
    <row r="15" spans="1:10" s="25" customFormat="1" ht="20.100000000000001" customHeight="1" x14ac:dyDescent="0.25">
      <c r="A15" s="40" t="s">
        <v>129</v>
      </c>
      <c r="B15" s="41">
        <f t="shared" si="0"/>
        <v>72700</v>
      </c>
      <c r="C15" s="41">
        <v>48000</v>
      </c>
      <c r="D15" s="41">
        <v>7000</v>
      </c>
      <c r="E15" s="41">
        <v>3000</v>
      </c>
      <c r="F15" s="42"/>
      <c r="G15" s="41">
        <v>5500</v>
      </c>
      <c r="H15" s="42"/>
      <c r="I15" s="44">
        <v>9200</v>
      </c>
    </row>
    <row r="16" spans="1:10" s="25" customFormat="1" ht="20.100000000000001" customHeight="1" x14ac:dyDescent="0.25">
      <c r="A16" s="40" t="s">
        <v>130</v>
      </c>
      <c r="B16" s="41">
        <f t="shared" si="0"/>
        <v>48000</v>
      </c>
      <c r="C16" s="41">
        <v>48000</v>
      </c>
      <c r="D16" s="42"/>
      <c r="E16" s="42"/>
      <c r="F16" s="42"/>
      <c r="G16" s="42"/>
      <c r="H16" s="42"/>
      <c r="I16" s="43"/>
    </row>
    <row r="17" spans="1:9" s="25" customFormat="1" ht="20.100000000000001" customHeight="1" x14ac:dyDescent="0.25">
      <c r="A17" s="40" t="s">
        <v>131</v>
      </c>
      <c r="B17" s="41">
        <f t="shared" si="0"/>
        <v>20000</v>
      </c>
      <c r="C17" s="42"/>
      <c r="D17" s="41">
        <v>20000</v>
      </c>
      <c r="E17" s="42"/>
      <c r="F17" s="42"/>
      <c r="G17" s="42"/>
      <c r="H17" s="42"/>
      <c r="I17" s="43"/>
    </row>
    <row r="18" spans="1:9" s="25" customFormat="1" ht="20.100000000000001" customHeight="1" x14ac:dyDescent="0.25">
      <c r="A18" s="40" t="s">
        <v>132</v>
      </c>
      <c r="B18" s="41">
        <f t="shared" si="0"/>
        <v>36000</v>
      </c>
      <c r="C18" s="42"/>
      <c r="D18" s="41">
        <v>36000</v>
      </c>
      <c r="E18" s="42"/>
      <c r="F18" s="42"/>
      <c r="G18" s="42"/>
      <c r="H18" s="42"/>
      <c r="I18" s="43"/>
    </row>
    <row r="19" spans="1:9" s="25" customFormat="1" ht="20.100000000000001" customHeight="1" x14ac:dyDescent="0.25">
      <c r="A19" s="40" t="s">
        <v>133</v>
      </c>
      <c r="B19" s="41">
        <f t="shared" si="0"/>
        <v>14000</v>
      </c>
      <c r="C19" s="42"/>
      <c r="D19" s="41">
        <v>12000</v>
      </c>
      <c r="E19" s="42"/>
      <c r="F19" s="42"/>
      <c r="G19" s="42"/>
      <c r="H19" s="42"/>
      <c r="I19" s="44">
        <v>2000</v>
      </c>
    </row>
    <row r="20" spans="1:9" s="25" customFormat="1" ht="20.100000000000001" customHeight="1" x14ac:dyDescent="0.25">
      <c r="A20" s="40" t="s">
        <v>134</v>
      </c>
      <c r="B20" s="41">
        <f t="shared" si="0"/>
        <v>32000</v>
      </c>
      <c r="C20" s="42"/>
      <c r="D20" s="41">
        <v>32000</v>
      </c>
      <c r="E20" s="42"/>
      <c r="F20" s="42"/>
      <c r="G20" s="42"/>
      <c r="H20" s="42"/>
      <c r="I20" s="43"/>
    </row>
    <row r="21" spans="1:9" s="25" customFormat="1" ht="20.100000000000001" customHeight="1" x14ac:dyDescent="0.25">
      <c r="A21" s="40" t="s">
        <v>135</v>
      </c>
      <c r="B21" s="41">
        <f t="shared" si="0"/>
        <v>45200</v>
      </c>
      <c r="C21" s="41">
        <v>35000</v>
      </c>
      <c r="D21" s="42"/>
      <c r="E21" s="41">
        <v>6000</v>
      </c>
      <c r="F21" s="42"/>
      <c r="G21" s="41">
        <v>1000</v>
      </c>
      <c r="H21" s="42"/>
      <c r="I21" s="44">
        <v>3200</v>
      </c>
    </row>
    <row r="22" spans="1:9" s="25" customFormat="1" ht="20.100000000000001" customHeight="1" x14ac:dyDescent="0.25">
      <c r="A22" s="40" t="s">
        <v>136</v>
      </c>
      <c r="B22" s="41">
        <f t="shared" si="0"/>
        <v>14000</v>
      </c>
      <c r="C22" s="41">
        <v>14000</v>
      </c>
      <c r="D22" s="42"/>
      <c r="E22" s="42"/>
      <c r="F22" s="42"/>
      <c r="G22" s="42"/>
      <c r="H22" s="42"/>
      <c r="I22" s="43"/>
    </row>
    <row r="23" spans="1:9" s="25" customFormat="1" ht="20.100000000000001" customHeight="1" x14ac:dyDescent="0.25">
      <c r="A23" s="40" t="s">
        <v>137</v>
      </c>
      <c r="B23" s="41">
        <f t="shared" si="0"/>
        <v>94000</v>
      </c>
      <c r="C23" s="41">
        <v>84000</v>
      </c>
      <c r="D23" s="41">
        <v>4000</v>
      </c>
      <c r="E23" s="42"/>
      <c r="F23" s="42"/>
      <c r="G23" s="41">
        <v>6000</v>
      </c>
      <c r="H23" s="42"/>
      <c r="I23" s="43"/>
    </row>
    <row r="24" spans="1:9" s="25" customFormat="1" ht="20.100000000000001" customHeight="1" x14ac:dyDescent="0.25">
      <c r="A24" s="40" t="s">
        <v>138</v>
      </c>
      <c r="B24" s="41">
        <f t="shared" si="0"/>
        <v>37000</v>
      </c>
      <c r="C24" s="41">
        <v>36000</v>
      </c>
      <c r="D24" s="41">
        <v>1000</v>
      </c>
      <c r="E24" s="42"/>
      <c r="F24" s="42"/>
      <c r="G24" s="42"/>
      <c r="H24" s="42"/>
      <c r="I24" s="43"/>
    </row>
    <row r="25" spans="1:9" s="25" customFormat="1" ht="20.100000000000001" customHeight="1" x14ac:dyDescent="0.25">
      <c r="A25" s="40" t="s">
        <v>139</v>
      </c>
      <c r="B25" s="41">
        <f t="shared" si="0"/>
        <v>19300</v>
      </c>
      <c r="C25" s="41">
        <v>18000</v>
      </c>
      <c r="D25" s="41">
        <v>1300</v>
      </c>
      <c r="E25" s="42"/>
      <c r="F25" s="42"/>
      <c r="G25" s="42"/>
      <c r="H25" s="42"/>
      <c r="I25" s="43"/>
    </row>
    <row r="26" spans="1:9" s="25" customFormat="1" ht="20.100000000000001" customHeight="1" x14ac:dyDescent="0.25">
      <c r="A26" s="40" t="s">
        <v>140</v>
      </c>
      <c r="B26" s="41">
        <f t="shared" si="0"/>
        <v>1200</v>
      </c>
      <c r="C26" s="42"/>
      <c r="D26" s="41">
        <v>1200</v>
      </c>
      <c r="E26" s="42"/>
      <c r="F26" s="42"/>
      <c r="G26" s="42"/>
      <c r="H26" s="42"/>
      <c r="I26" s="43"/>
    </row>
    <row r="27" spans="1:9" s="25" customFormat="1" ht="20.100000000000001" customHeight="1" x14ac:dyDescent="0.25">
      <c r="A27" s="40" t="s">
        <v>141</v>
      </c>
      <c r="B27" s="41">
        <f t="shared" si="0"/>
        <v>5700</v>
      </c>
      <c r="C27" s="42"/>
      <c r="D27" s="41">
        <v>4700</v>
      </c>
      <c r="E27" s="42"/>
      <c r="F27" s="42"/>
      <c r="G27" s="41">
        <v>1000</v>
      </c>
      <c r="H27" s="42"/>
      <c r="I27" s="43"/>
    </row>
    <row r="28" spans="1:9" s="25" customFormat="1" ht="20.100000000000001" customHeight="1" x14ac:dyDescent="0.25">
      <c r="A28" s="40" t="s">
        <v>142</v>
      </c>
      <c r="B28" s="41">
        <f t="shared" si="0"/>
        <v>39700</v>
      </c>
      <c r="C28" s="41">
        <v>36000</v>
      </c>
      <c r="D28" s="42"/>
      <c r="E28" s="42"/>
      <c r="F28" s="42"/>
      <c r="G28" s="41">
        <v>2100</v>
      </c>
      <c r="H28" s="42"/>
      <c r="I28" s="44">
        <v>1600</v>
      </c>
    </row>
    <row r="29" spans="1:9" s="25" customFormat="1" ht="20.100000000000001" customHeight="1" x14ac:dyDescent="0.25">
      <c r="A29" s="40" t="s">
        <v>143</v>
      </c>
      <c r="B29" s="41">
        <f t="shared" si="0"/>
        <v>2000</v>
      </c>
      <c r="C29" s="42"/>
      <c r="D29" s="41">
        <v>2000</v>
      </c>
      <c r="E29" s="42"/>
      <c r="F29" s="42"/>
      <c r="G29" s="42"/>
      <c r="H29" s="42"/>
      <c r="I29" s="43"/>
    </row>
    <row r="30" spans="1:9" s="25" customFormat="1" ht="20.100000000000001" customHeight="1" x14ac:dyDescent="0.25">
      <c r="A30" s="40" t="s">
        <v>144</v>
      </c>
      <c r="B30" s="41">
        <f t="shared" si="0"/>
        <v>51000</v>
      </c>
      <c r="C30" s="42"/>
      <c r="D30" s="41">
        <v>50000</v>
      </c>
      <c r="E30" s="42"/>
      <c r="F30" s="41">
        <v>1000</v>
      </c>
      <c r="G30" s="42"/>
      <c r="H30" s="42"/>
      <c r="I30" s="43"/>
    </row>
    <row r="31" spans="1:9" s="25" customFormat="1" ht="20.100000000000001" customHeight="1" x14ac:dyDescent="0.25">
      <c r="A31" s="40" t="s">
        <v>145</v>
      </c>
      <c r="B31" s="41">
        <f t="shared" si="0"/>
        <v>13600</v>
      </c>
      <c r="C31" s="41">
        <v>7600</v>
      </c>
      <c r="D31" s="42"/>
      <c r="E31" s="42"/>
      <c r="F31" s="42"/>
      <c r="G31" s="41">
        <v>6000</v>
      </c>
      <c r="H31" s="42"/>
      <c r="I31" s="43"/>
    </row>
    <row r="32" spans="1:9" s="25" customFormat="1" ht="20.100000000000001" customHeight="1" x14ac:dyDescent="0.25">
      <c r="A32" s="40" t="s">
        <v>146</v>
      </c>
      <c r="B32" s="41">
        <f t="shared" si="0"/>
        <v>87000</v>
      </c>
      <c r="C32" s="41">
        <v>60000</v>
      </c>
      <c r="D32" s="41">
        <v>24000</v>
      </c>
      <c r="E32" s="42"/>
      <c r="F32" s="42"/>
      <c r="G32" s="41">
        <v>2000</v>
      </c>
      <c r="H32" s="42"/>
      <c r="I32" s="44">
        <v>1000</v>
      </c>
    </row>
    <row r="33" spans="1:9" s="25" customFormat="1" ht="20.100000000000001" customHeight="1" x14ac:dyDescent="0.25">
      <c r="A33" s="40" t="s">
        <v>147</v>
      </c>
      <c r="B33" s="41">
        <f t="shared" si="0"/>
        <v>9800</v>
      </c>
      <c r="C33" s="41">
        <v>3000</v>
      </c>
      <c r="D33" s="41">
        <v>5000</v>
      </c>
      <c r="E33" s="42"/>
      <c r="F33" s="42"/>
      <c r="G33" s="42"/>
      <c r="H33" s="42"/>
      <c r="I33" s="44">
        <v>1800</v>
      </c>
    </row>
    <row r="34" spans="1:9" s="25" customFormat="1" ht="20.100000000000001" customHeight="1" x14ac:dyDescent="0.25">
      <c r="A34" s="40" t="s">
        <v>148</v>
      </c>
      <c r="B34" s="41">
        <f t="shared" si="0"/>
        <v>17000</v>
      </c>
      <c r="C34" s="41">
        <v>16500</v>
      </c>
      <c r="D34" s="42"/>
      <c r="E34" s="42"/>
      <c r="F34" s="42"/>
      <c r="G34" s="41">
        <v>500</v>
      </c>
      <c r="H34" s="42"/>
      <c r="I34" s="43"/>
    </row>
    <row r="35" spans="1:9" s="25" customFormat="1" ht="20.100000000000001" customHeight="1" x14ac:dyDescent="0.25">
      <c r="A35" s="40" t="s">
        <v>149</v>
      </c>
      <c r="B35" s="41">
        <f t="shared" si="0"/>
        <v>1000</v>
      </c>
      <c r="C35" s="42"/>
      <c r="D35" s="41">
        <v>1000</v>
      </c>
      <c r="E35" s="42"/>
      <c r="F35" s="42"/>
      <c r="G35" s="42"/>
      <c r="H35" s="42"/>
      <c r="I35" s="43"/>
    </row>
    <row r="36" spans="1:9" s="25" customFormat="1" ht="20.100000000000001" customHeight="1" x14ac:dyDescent="0.25">
      <c r="A36" s="40" t="s">
        <v>150</v>
      </c>
      <c r="B36" s="41">
        <f t="shared" si="0"/>
        <v>18000</v>
      </c>
      <c r="C36" s="42"/>
      <c r="D36" s="41">
        <v>18000</v>
      </c>
      <c r="E36" s="42"/>
      <c r="F36" s="42"/>
      <c r="G36" s="42"/>
      <c r="H36" s="42"/>
      <c r="I36" s="43"/>
    </row>
    <row r="37" spans="1:9" s="25" customFormat="1" ht="20.100000000000001" customHeight="1" x14ac:dyDescent="0.25">
      <c r="A37" s="40" t="s">
        <v>151</v>
      </c>
      <c r="B37" s="41">
        <f t="shared" si="0"/>
        <v>28300</v>
      </c>
      <c r="C37" s="41">
        <v>24000</v>
      </c>
      <c r="D37" s="41">
        <v>1000</v>
      </c>
      <c r="E37" s="42"/>
      <c r="F37" s="42"/>
      <c r="G37" s="42"/>
      <c r="H37" s="42"/>
      <c r="I37" s="44">
        <v>3300</v>
      </c>
    </row>
    <row r="38" spans="1:9" s="25" customFormat="1" ht="20.100000000000001" customHeight="1" x14ac:dyDescent="0.25">
      <c r="A38" s="40" t="s">
        <v>152</v>
      </c>
      <c r="B38" s="41">
        <f t="shared" si="0"/>
        <v>1000</v>
      </c>
      <c r="C38" s="42"/>
      <c r="D38" s="42"/>
      <c r="E38" s="42"/>
      <c r="F38" s="42"/>
      <c r="G38" s="42"/>
      <c r="H38" s="42"/>
      <c r="I38" s="44">
        <v>1000</v>
      </c>
    </row>
    <row r="39" spans="1:9" s="25" customFormat="1" ht="20.100000000000001" customHeight="1" x14ac:dyDescent="0.25">
      <c r="A39" s="40" t="s">
        <v>153</v>
      </c>
      <c r="B39" s="41">
        <f t="shared" si="0"/>
        <v>21000</v>
      </c>
      <c r="C39" s="41">
        <v>18000</v>
      </c>
      <c r="D39" s="42"/>
      <c r="E39" s="42"/>
      <c r="F39" s="42"/>
      <c r="G39" s="42"/>
      <c r="H39" s="42"/>
      <c r="I39" s="44">
        <v>3000</v>
      </c>
    </row>
    <row r="40" spans="1:9" s="25" customFormat="1" ht="20.100000000000001" customHeight="1" x14ac:dyDescent="0.25">
      <c r="A40" s="40" t="s">
        <v>154</v>
      </c>
      <c r="B40" s="41">
        <f t="shared" si="0"/>
        <v>2500</v>
      </c>
      <c r="C40" s="41">
        <v>500</v>
      </c>
      <c r="D40" s="41">
        <v>2000</v>
      </c>
      <c r="E40" s="42"/>
      <c r="F40" s="42"/>
      <c r="G40" s="42"/>
      <c r="H40" s="42"/>
      <c r="I40" s="43"/>
    </row>
    <row r="41" spans="1:9" s="25" customFormat="1" ht="20.100000000000001" customHeight="1" x14ac:dyDescent="0.25">
      <c r="A41" s="40" t="s">
        <v>155</v>
      </c>
      <c r="B41" s="41">
        <f t="shared" si="0"/>
        <v>27900</v>
      </c>
      <c r="C41" s="41">
        <v>24000</v>
      </c>
      <c r="D41" s="42"/>
      <c r="E41" s="41">
        <v>1000</v>
      </c>
      <c r="F41" s="42"/>
      <c r="G41" s="41">
        <v>500</v>
      </c>
      <c r="H41" s="42"/>
      <c r="I41" s="44">
        <v>2400</v>
      </c>
    </row>
    <row r="42" spans="1:9" s="25" customFormat="1" ht="20.100000000000001" customHeight="1" x14ac:dyDescent="0.25">
      <c r="A42" s="40" t="s">
        <v>156</v>
      </c>
      <c r="B42" s="41">
        <f t="shared" si="0"/>
        <v>48000</v>
      </c>
      <c r="C42" s="41">
        <v>4500</v>
      </c>
      <c r="D42" s="41">
        <v>42500</v>
      </c>
      <c r="E42" s="42"/>
      <c r="F42" s="42"/>
      <c r="G42" s="42"/>
      <c r="H42" s="42"/>
      <c r="I42" s="44">
        <v>1000</v>
      </c>
    </row>
    <row r="43" spans="1:9" s="25" customFormat="1" ht="20.100000000000001" customHeight="1" x14ac:dyDescent="0.25">
      <c r="A43" s="40" t="s">
        <v>157</v>
      </c>
      <c r="B43" s="41">
        <f t="shared" si="0"/>
        <v>100</v>
      </c>
      <c r="C43" s="41">
        <v>100</v>
      </c>
      <c r="D43" s="42"/>
      <c r="E43" s="42"/>
      <c r="F43" s="42"/>
      <c r="G43" s="42"/>
      <c r="H43" s="42"/>
      <c r="I43" s="43"/>
    </row>
    <row r="44" spans="1:9" s="25" customFormat="1" ht="20.100000000000001" customHeight="1" x14ac:dyDescent="0.25">
      <c r="A44" s="40" t="s">
        <v>158</v>
      </c>
      <c r="B44" s="41">
        <f t="shared" si="0"/>
        <v>66000</v>
      </c>
      <c r="C44" s="41">
        <v>60000</v>
      </c>
      <c r="D44" s="41">
        <v>6000</v>
      </c>
      <c r="E44" s="42"/>
      <c r="F44" s="42"/>
      <c r="G44" s="42"/>
      <c r="H44" s="42"/>
      <c r="I44" s="43"/>
    </row>
    <row r="45" spans="1:9" s="25" customFormat="1" ht="20.100000000000001" customHeight="1" x14ac:dyDescent="0.25">
      <c r="A45" s="40" t="s">
        <v>159</v>
      </c>
      <c r="B45" s="41">
        <f t="shared" si="0"/>
        <v>24000</v>
      </c>
      <c r="C45" s="41">
        <v>24000</v>
      </c>
      <c r="D45" s="42"/>
      <c r="E45" s="42"/>
      <c r="F45" s="42"/>
      <c r="G45" s="42"/>
      <c r="H45" s="42"/>
      <c r="I45" s="43"/>
    </row>
    <row r="46" spans="1:9" s="25" customFormat="1" ht="20.100000000000001" customHeight="1" x14ac:dyDescent="0.25">
      <c r="A46" s="40" t="s">
        <v>160</v>
      </c>
      <c r="B46" s="41">
        <f t="shared" si="0"/>
        <v>18000</v>
      </c>
      <c r="C46" s="41">
        <v>18000</v>
      </c>
      <c r="D46" s="42"/>
      <c r="E46" s="42"/>
      <c r="F46" s="42"/>
      <c r="G46" s="42"/>
      <c r="H46" s="42"/>
      <c r="I46" s="43"/>
    </row>
    <row r="47" spans="1:9" s="25" customFormat="1" ht="20.100000000000001" customHeight="1" x14ac:dyDescent="0.25">
      <c r="A47" s="40" t="s">
        <v>161</v>
      </c>
      <c r="B47" s="41">
        <f t="shared" si="0"/>
        <v>1000</v>
      </c>
      <c r="C47" s="42"/>
      <c r="D47" s="42"/>
      <c r="E47" s="42"/>
      <c r="F47" s="42"/>
      <c r="G47" s="41">
        <v>1000</v>
      </c>
      <c r="H47" s="42"/>
      <c r="I47" s="43"/>
    </row>
    <row r="48" spans="1:9" s="25" customFormat="1" ht="20.100000000000001" customHeight="1" x14ac:dyDescent="0.25">
      <c r="A48" s="40" t="s">
        <v>162</v>
      </c>
      <c r="B48" s="41">
        <f t="shared" si="0"/>
        <v>21000</v>
      </c>
      <c r="C48" s="41">
        <v>2000</v>
      </c>
      <c r="D48" s="41">
        <v>19000</v>
      </c>
      <c r="E48" s="42"/>
      <c r="F48" s="42"/>
      <c r="G48" s="42"/>
      <c r="H48" s="42"/>
      <c r="I48" s="43"/>
    </row>
    <row r="49" spans="1:9" s="25" customFormat="1" ht="20.100000000000001" customHeight="1" x14ac:dyDescent="0.25">
      <c r="A49" s="40" t="s">
        <v>163</v>
      </c>
      <c r="B49" s="41">
        <f t="shared" si="0"/>
        <v>5700</v>
      </c>
      <c r="C49" s="42"/>
      <c r="D49" s="42"/>
      <c r="E49" s="42"/>
      <c r="F49" s="42"/>
      <c r="G49" s="41">
        <v>1500</v>
      </c>
      <c r="H49" s="42"/>
      <c r="I49" s="44">
        <v>4200</v>
      </c>
    </row>
    <row r="50" spans="1:9" s="25" customFormat="1" ht="20.100000000000001" customHeight="1" x14ac:dyDescent="0.25">
      <c r="A50" s="40" t="s">
        <v>164</v>
      </c>
      <c r="B50" s="41">
        <f t="shared" si="0"/>
        <v>1000</v>
      </c>
      <c r="C50" s="42"/>
      <c r="D50" s="41">
        <v>1000</v>
      </c>
      <c r="E50" s="42"/>
      <c r="F50" s="42"/>
      <c r="G50" s="42"/>
      <c r="H50" s="42"/>
      <c r="I50" s="43"/>
    </row>
    <row r="51" spans="1:9" s="25" customFormat="1" ht="20.100000000000001" customHeight="1" x14ac:dyDescent="0.25">
      <c r="A51" s="40" t="s">
        <v>165</v>
      </c>
      <c r="B51" s="41">
        <f t="shared" si="0"/>
        <v>40600</v>
      </c>
      <c r="C51" s="41">
        <v>38100</v>
      </c>
      <c r="D51" s="41">
        <v>2000</v>
      </c>
      <c r="E51" s="42"/>
      <c r="F51" s="42"/>
      <c r="G51" s="41">
        <v>500</v>
      </c>
      <c r="H51" s="42"/>
      <c r="I51" s="43"/>
    </row>
    <row r="52" spans="1:9" s="25" customFormat="1" ht="20.100000000000001" customHeight="1" x14ac:dyDescent="0.25">
      <c r="A52" s="40" t="s">
        <v>166</v>
      </c>
      <c r="B52" s="41">
        <f t="shared" si="0"/>
        <v>52000</v>
      </c>
      <c r="C52" s="41">
        <v>52000</v>
      </c>
      <c r="D52" s="42"/>
      <c r="E52" s="42"/>
      <c r="F52" s="42"/>
      <c r="G52" s="42"/>
      <c r="H52" s="42"/>
      <c r="I52" s="43"/>
    </row>
    <row r="53" spans="1:9" s="25" customFormat="1" ht="20.100000000000001" customHeight="1" x14ac:dyDescent="0.25">
      <c r="A53" s="40" t="s">
        <v>167</v>
      </c>
      <c r="B53" s="41">
        <f t="shared" si="0"/>
        <v>1800</v>
      </c>
      <c r="C53" s="42"/>
      <c r="D53" s="41">
        <v>1800</v>
      </c>
      <c r="E53" s="42"/>
      <c r="F53" s="42"/>
      <c r="G53" s="42"/>
      <c r="H53" s="42"/>
      <c r="I53" s="43"/>
    </row>
    <row r="54" spans="1:9" s="25" customFormat="1" ht="20.100000000000001" customHeight="1" x14ac:dyDescent="0.25">
      <c r="A54" s="40" t="s">
        <v>168</v>
      </c>
      <c r="B54" s="41">
        <f t="shared" si="0"/>
        <v>11000</v>
      </c>
      <c r="C54" s="42"/>
      <c r="D54" s="41">
        <v>11000</v>
      </c>
      <c r="E54" s="42"/>
      <c r="F54" s="42"/>
      <c r="G54" s="42"/>
      <c r="H54" s="42"/>
      <c r="I54" s="43"/>
    </row>
    <row r="55" spans="1:9" s="25" customFormat="1" ht="20.100000000000001" customHeight="1" x14ac:dyDescent="0.25">
      <c r="A55" s="40" t="s">
        <v>169</v>
      </c>
      <c r="B55" s="41">
        <f t="shared" si="0"/>
        <v>13000</v>
      </c>
      <c r="C55" s="41">
        <v>8000</v>
      </c>
      <c r="D55" s="41">
        <v>5000</v>
      </c>
      <c r="E55" s="42"/>
      <c r="F55" s="42"/>
      <c r="G55" s="42"/>
      <c r="H55" s="42"/>
      <c r="I55" s="43"/>
    </row>
    <row r="56" spans="1:9" s="25" customFormat="1" ht="20.100000000000001" customHeight="1" x14ac:dyDescent="0.25">
      <c r="A56" s="40" t="s">
        <v>170</v>
      </c>
      <c r="B56" s="41">
        <f t="shared" si="0"/>
        <v>45000</v>
      </c>
      <c r="C56" s="42"/>
      <c r="D56" s="41">
        <v>39000</v>
      </c>
      <c r="E56" s="42"/>
      <c r="F56" s="42"/>
      <c r="G56" s="41">
        <v>6000</v>
      </c>
      <c r="H56" s="42"/>
      <c r="I56" s="43"/>
    </row>
    <row r="57" spans="1:9" s="25" customFormat="1" ht="20.100000000000001" customHeight="1" x14ac:dyDescent="0.25">
      <c r="A57" s="40" t="s">
        <v>171</v>
      </c>
      <c r="B57" s="41">
        <f t="shared" si="0"/>
        <v>27000</v>
      </c>
      <c r="C57" s="41">
        <v>10500</v>
      </c>
      <c r="D57" s="41">
        <v>2000</v>
      </c>
      <c r="E57" s="42"/>
      <c r="F57" s="42"/>
      <c r="G57" s="41">
        <v>1500</v>
      </c>
      <c r="H57" s="42"/>
      <c r="I57" s="44">
        <v>13000</v>
      </c>
    </row>
    <row r="58" spans="1:9" s="25" customFormat="1" ht="20.100000000000001" customHeight="1" x14ac:dyDescent="0.25">
      <c r="A58" s="40" t="s">
        <v>172</v>
      </c>
      <c r="B58" s="41">
        <f t="shared" si="0"/>
        <v>6300</v>
      </c>
      <c r="C58" s="41">
        <v>6300</v>
      </c>
      <c r="D58" s="42"/>
      <c r="E58" s="42"/>
      <c r="F58" s="42"/>
      <c r="G58" s="42"/>
      <c r="H58" s="42"/>
      <c r="I58" s="43"/>
    </row>
    <row r="59" spans="1:9" s="25" customFormat="1" ht="20.100000000000001" customHeight="1" x14ac:dyDescent="0.25">
      <c r="A59" s="40" t="s">
        <v>173</v>
      </c>
      <c r="B59" s="41">
        <f t="shared" si="0"/>
        <v>12000</v>
      </c>
      <c r="C59" s="42"/>
      <c r="D59" s="41">
        <v>12000</v>
      </c>
      <c r="E59" s="42"/>
      <c r="F59" s="42"/>
      <c r="G59" s="42"/>
      <c r="H59" s="42"/>
      <c r="I59" s="43"/>
    </row>
    <row r="60" spans="1:9" s="25" customFormat="1" ht="20.100000000000001" customHeight="1" x14ac:dyDescent="0.25">
      <c r="A60" s="40" t="s">
        <v>174</v>
      </c>
      <c r="B60" s="41">
        <f t="shared" si="0"/>
        <v>52600</v>
      </c>
      <c r="C60" s="42"/>
      <c r="D60" s="41">
        <v>39000</v>
      </c>
      <c r="E60" s="42"/>
      <c r="F60" s="42"/>
      <c r="G60" s="41">
        <v>4000</v>
      </c>
      <c r="H60" s="42"/>
      <c r="I60" s="44">
        <v>9600</v>
      </c>
    </row>
    <row r="61" spans="1:9" s="25" customFormat="1" ht="20.100000000000001" customHeight="1" x14ac:dyDescent="0.25">
      <c r="A61" s="40" t="s">
        <v>175</v>
      </c>
      <c r="B61" s="41">
        <f t="shared" si="0"/>
        <v>40100</v>
      </c>
      <c r="C61" s="41">
        <v>37100</v>
      </c>
      <c r="D61" s="41">
        <v>3000</v>
      </c>
      <c r="E61" s="42"/>
      <c r="F61" s="42"/>
      <c r="G61" s="42"/>
      <c r="H61" s="42"/>
      <c r="I61" s="43"/>
    </row>
    <row r="62" spans="1:9" s="25" customFormat="1" ht="20.100000000000001" customHeight="1" x14ac:dyDescent="0.25">
      <c r="A62" s="40" t="s">
        <v>176</v>
      </c>
      <c r="B62" s="41">
        <f t="shared" si="0"/>
        <v>3000</v>
      </c>
      <c r="C62" s="41">
        <v>1000</v>
      </c>
      <c r="D62" s="41">
        <v>2000</v>
      </c>
      <c r="E62" s="42"/>
      <c r="F62" s="42"/>
      <c r="G62" s="42"/>
      <c r="H62" s="42"/>
      <c r="I62" s="43"/>
    </row>
    <row r="63" spans="1:9" s="25" customFormat="1" ht="20.100000000000001" customHeight="1" x14ac:dyDescent="0.25">
      <c r="A63" s="40" t="s">
        <v>177</v>
      </c>
      <c r="B63" s="41">
        <f t="shared" si="0"/>
        <v>3000</v>
      </c>
      <c r="C63" s="42"/>
      <c r="D63" s="41">
        <v>3000</v>
      </c>
      <c r="E63" s="42"/>
      <c r="F63" s="42"/>
      <c r="G63" s="42"/>
      <c r="H63" s="42"/>
      <c r="I63" s="43"/>
    </row>
    <row r="64" spans="1:9" s="25" customFormat="1" ht="20.100000000000001" customHeight="1" x14ac:dyDescent="0.25">
      <c r="A64" s="40" t="s">
        <v>178</v>
      </c>
      <c r="B64" s="41">
        <f t="shared" si="0"/>
        <v>37000</v>
      </c>
      <c r="C64" s="42"/>
      <c r="D64" s="41">
        <v>35000</v>
      </c>
      <c r="E64" s="42"/>
      <c r="F64" s="42"/>
      <c r="G64" s="42"/>
      <c r="H64" s="42"/>
      <c r="I64" s="44">
        <v>2000</v>
      </c>
    </row>
    <row r="65" spans="1:9" s="25" customFormat="1" ht="20.100000000000001" customHeight="1" x14ac:dyDescent="0.25">
      <c r="A65" s="40" t="s">
        <v>179</v>
      </c>
      <c r="B65" s="41">
        <f t="shared" si="0"/>
        <v>30600</v>
      </c>
      <c r="C65" s="42"/>
      <c r="D65" s="41">
        <v>1800</v>
      </c>
      <c r="E65" s="42"/>
      <c r="F65" s="42"/>
      <c r="G65" s="41">
        <v>2000</v>
      </c>
      <c r="H65" s="42"/>
      <c r="I65" s="44">
        <v>26800</v>
      </c>
    </row>
    <row r="66" spans="1:9" s="25" customFormat="1" ht="20.100000000000001" customHeight="1" x14ac:dyDescent="0.25">
      <c r="A66" s="40" t="s">
        <v>180</v>
      </c>
      <c r="B66" s="41">
        <f t="shared" si="0"/>
        <v>1000</v>
      </c>
      <c r="C66" s="42"/>
      <c r="D66" s="42"/>
      <c r="E66" s="42"/>
      <c r="F66" s="42"/>
      <c r="G66" s="41">
        <v>1000</v>
      </c>
      <c r="H66" s="42"/>
      <c r="I66" s="43"/>
    </row>
    <row r="67" spans="1:9" s="25" customFormat="1" ht="20.100000000000001" customHeight="1" x14ac:dyDescent="0.25">
      <c r="A67" s="40" t="s">
        <v>181</v>
      </c>
      <c r="B67" s="41">
        <f t="shared" si="0"/>
        <v>19000</v>
      </c>
      <c r="C67" s="41">
        <v>14400</v>
      </c>
      <c r="D67" s="41">
        <v>2000</v>
      </c>
      <c r="E67" s="42"/>
      <c r="F67" s="42"/>
      <c r="G67" s="42"/>
      <c r="H67" s="42"/>
      <c r="I67" s="44">
        <v>2600</v>
      </c>
    </row>
    <row r="68" spans="1:9" s="25" customFormat="1" ht="20.100000000000001" customHeight="1" x14ac:dyDescent="0.25">
      <c r="A68" s="40" t="s">
        <v>182</v>
      </c>
      <c r="B68" s="41">
        <f t="shared" si="0"/>
        <v>3000</v>
      </c>
      <c r="C68" s="42"/>
      <c r="D68" s="41">
        <v>2000</v>
      </c>
      <c r="E68" s="42"/>
      <c r="F68" s="42"/>
      <c r="G68" s="42"/>
      <c r="H68" s="42"/>
      <c r="I68" s="44">
        <v>1000</v>
      </c>
    </row>
    <row r="69" spans="1:9" s="25" customFormat="1" ht="20.100000000000001" customHeight="1" x14ac:dyDescent="0.25">
      <c r="A69" s="40" t="s">
        <v>183</v>
      </c>
      <c r="B69" s="41">
        <f t="shared" ref="B69:B80" si="1">SUM(C69:I69)</f>
        <v>90100</v>
      </c>
      <c r="C69" s="41">
        <v>77000</v>
      </c>
      <c r="D69" s="41">
        <v>12000</v>
      </c>
      <c r="E69" s="42"/>
      <c r="F69" s="42"/>
      <c r="G69" s="41">
        <v>1100</v>
      </c>
      <c r="H69" s="42"/>
      <c r="I69" s="43"/>
    </row>
    <row r="70" spans="1:9" s="25" customFormat="1" ht="20.100000000000001" customHeight="1" x14ac:dyDescent="0.25">
      <c r="A70" s="40" t="s">
        <v>184</v>
      </c>
      <c r="B70" s="41">
        <f t="shared" si="1"/>
        <v>7500</v>
      </c>
      <c r="C70" s="42"/>
      <c r="D70" s="41">
        <v>7000</v>
      </c>
      <c r="E70" s="42"/>
      <c r="F70" s="42"/>
      <c r="G70" s="41">
        <v>500</v>
      </c>
      <c r="H70" s="42"/>
      <c r="I70" s="43"/>
    </row>
    <row r="71" spans="1:9" s="25" customFormat="1" ht="20.100000000000001" customHeight="1" x14ac:dyDescent="0.25">
      <c r="A71" s="40" t="s">
        <v>185</v>
      </c>
      <c r="B71" s="41">
        <f t="shared" si="1"/>
        <v>39800</v>
      </c>
      <c r="C71" s="42"/>
      <c r="D71" s="41">
        <v>20000</v>
      </c>
      <c r="E71" s="42"/>
      <c r="F71" s="42"/>
      <c r="G71" s="41">
        <v>1000</v>
      </c>
      <c r="H71" s="42"/>
      <c r="I71" s="44">
        <v>18800</v>
      </c>
    </row>
    <row r="72" spans="1:9" s="25" customFormat="1" ht="20.100000000000001" customHeight="1" x14ac:dyDescent="0.25">
      <c r="A72" s="40" t="s">
        <v>186</v>
      </c>
      <c r="B72" s="41">
        <f t="shared" si="1"/>
        <v>2800</v>
      </c>
      <c r="C72" s="42"/>
      <c r="D72" s="42"/>
      <c r="E72" s="42"/>
      <c r="F72" s="42"/>
      <c r="G72" s="42"/>
      <c r="H72" s="42"/>
      <c r="I72" s="44">
        <v>2800</v>
      </c>
    </row>
    <row r="73" spans="1:9" s="25" customFormat="1" ht="20.100000000000001" customHeight="1" x14ac:dyDescent="0.25">
      <c r="A73" s="40" t="s">
        <v>187</v>
      </c>
      <c r="B73" s="41">
        <f t="shared" si="1"/>
        <v>9800</v>
      </c>
      <c r="C73" s="42"/>
      <c r="D73" s="41">
        <v>1200</v>
      </c>
      <c r="E73" s="42"/>
      <c r="F73" s="42"/>
      <c r="G73" s="41">
        <v>500</v>
      </c>
      <c r="H73" s="42"/>
      <c r="I73" s="44">
        <v>8100</v>
      </c>
    </row>
    <row r="74" spans="1:9" s="25" customFormat="1" ht="20.100000000000001" customHeight="1" x14ac:dyDescent="0.25">
      <c r="A74" s="40" t="s">
        <v>188</v>
      </c>
      <c r="B74" s="41">
        <f t="shared" si="1"/>
        <v>1000</v>
      </c>
      <c r="C74" s="42"/>
      <c r="D74" s="42"/>
      <c r="E74" s="42"/>
      <c r="F74" s="42"/>
      <c r="G74" s="42"/>
      <c r="H74" s="42"/>
      <c r="I74" s="44">
        <v>1000</v>
      </c>
    </row>
    <row r="75" spans="1:9" s="25" customFormat="1" ht="20.100000000000001" customHeight="1" x14ac:dyDescent="0.25">
      <c r="A75" s="40" t="s">
        <v>189</v>
      </c>
      <c r="B75" s="41">
        <f t="shared" si="1"/>
        <v>3000</v>
      </c>
      <c r="C75" s="42"/>
      <c r="D75" s="41">
        <v>3000</v>
      </c>
      <c r="E75" s="42"/>
      <c r="F75" s="42"/>
      <c r="G75" s="42"/>
      <c r="H75" s="42"/>
      <c r="I75" s="43"/>
    </row>
    <row r="76" spans="1:9" s="25" customFormat="1" ht="20.100000000000001" customHeight="1" x14ac:dyDescent="0.25">
      <c r="A76" s="40" t="s">
        <v>190</v>
      </c>
      <c r="B76" s="41">
        <f>SUM(C76:I76)</f>
        <v>2000</v>
      </c>
      <c r="C76" s="42"/>
      <c r="D76" s="42"/>
      <c r="E76" s="42"/>
      <c r="F76" s="42"/>
      <c r="G76" s="42"/>
      <c r="H76" s="42"/>
      <c r="I76" s="44">
        <v>2000</v>
      </c>
    </row>
    <row r="77" spans="1:9" s="25" customFormat="1" ht="20.100000000000001" customHeight="1" x14ac:dyDescent="0.25">
      <c r="A77" s="40" t="s">
        <v>191</v>
      </c>
      <c r="B77" s="41">
        <f>SUM(C77:I77)</f>
        <v>2000</v>
      </c>
      <c r="C77" s="42"/>
      <c r="D77" s="41">
        <v>2000</v>
      </c>
      <c r="E77" s="42"/>
      <c r="F77" s="42"/>
      <c r="G77" s="42"/>
      <c r="H77" s="42"/>
      <c r="I77" s="43"/>
    </row>
    <row r="78" spans="1:9" s="25" customFormat="1" ht="20.100000000000001" customHeight="1" x14ac:dyDescent="0.25">
      <c r="A78" s="40" t="s">
        <v>192</v>
      </c>
      <c r="B78" s="41">
        <f t="shared" si="1"/>
        <v>53900</v>
      </c>
      <c r="C78" s="42"/>
      <c r="D78" s="41">
        <v>20000</v>
      </c>
      <c r="E78" s="41">
        <v>10000</v>
      </c>
      <c r="F78" s="42"/>
      <c r="G78" s="41">
        <v>15500</v>
      </c>
      <c r="H78" s="42"/>
      <c r="I78" s="44">
        <v>8400</v>
      </c>
    </row>
    <row r="79" spans="1:9" s="25" customFormat="1" ht="20.100000000000001" customHeight="1" x14ac:dyDescent="0.25">
      <c r="A79" s="40" t="s">
        <v>193</v>
      </c>
      <c r="B79" s="41">
        <f t="shared" si="1"/>
        <v>6000</v>
      </c>
      <c r="C79" s="42"/>
      <c r="D79" s="41">
        <v>6000</v>
      </c>
      <c r="E79" s="42"/>
      <c r="F79" s="42"/>
      <c r="G79" s="42"/>
      <c r="H79" s="42"/>
      <c r="I79" s="43"/>
    </row>
    <row r="80" spans="1:9" s="26" customFormat="1" ht="20.100000000000001" customHeight="1" x14ac:dyDescent="0.25">
      <c r="A80" s="40" t="s">
        <v>194</v>
      </c>
      <c r="B80" s="41">
        <f t="shared" si="1"/>
        <v>5000</v>
      </c>
      <c r="C80" s="42"/>
      <c r="D80" s="41">
        <v>3000</v>
      </c>
      <c r="E80" s="42"/>
      <c r="F80" s="42"/>
      <c r="G80" s="42"/>
      <c r="H80" s="41">
        <v>2000</v>
      </c>
      <c r="I80" s="43"/>
    </row>
    <row r="81" spans="1:9" s="25" customFormat="1" ht="20.100000000000001" customHeight="1" x14ac:dyDescent="0.25">
      <c r="A81" s="30" t="s">
        <v>31</v>
      </c>
      <c r="B81" s="31">
        <f t="shared" ref="B81:I81" si="2">SUM(B5:B80)</f>
        <v>2014400</v>
      </c>
      <c r="C81" s="31">
        <f t="shared" si="2"/>
        <v>1027000</v>
      </c>
      <c r="D81" s="31">
        <f t="shared" si="2"/>
        <v>686900</v>
      </c>
      <c r="E81" s="31">
        <f t="shared" si="2"/>
        <v>20000</v>
      </c>
      <c r="F81" s="31">
        <f t="shared" si="2"/>
        <v>10600</v>
      </c>
      <c r="G81" s="31">
        <f t="shared" si="2"/>
        <v>76700</v>
      </c>
      <c r="H81" s="31">
        <f t="shared" si="2"/>
        <v>2000</v>
      </c>
      <c r="I81" s="32">
        <f t="shared" si="2"/>
        <v>191200</v>
      </c>
    </row>
    <row r="82" spans="1:9" s="25" customFormat="1" ht="20.100000000000001" customHeight="1" x14ac:dyDescent="0.25">
      <c r="A82" s="33"/>
      <c r="B82" s="34"/>
      <c r="C82" s="34"/>
      <c r="D82" s="34"/>
      <c r="E82" s="34"/>
      <c r="F82" s="34"/>
      <c r="G82" s="34"/>
      <c r="H82" s="34"/>
      <c r="I82" s="34"/>
    </row>
    <row r="83" spans="1:9" s="25" customFormat="1" ht="20.100000000000001" customHeight="1" x14ac:dyDescent="0.25">
      <c r="A83" s="33"/>
      <c r="B83" s="34"/>
      <c r="C83" s="34"/>
      <c r="D83" s="34"/>
      <c r="E83" s="34"/>
      <c r="F83" s="34"/>
      <c r="G83" s="34"/>
      <c r="H83" s="34"/>
      <c r="I83" s="34"/>
    </row>
    <row r="84" spans="1:9" s="25" customFormat="1" ht="20.100000000000001" customHeight="1" x14ac:dyDescent="0.25">
      <c r="A84" s="33"/>
      <c r="B84" s="34"/>
      <c r="C84" s="34"/>
      <c r="D84" s="34"/>
      <c r="E84" s="34"/>
      <c r="F84" s="34"/>
      <c r="G84" s="34"/>
      <c r="H84" s="34"/>
      <c r="I84" s="34"/>
    </row>
    <row r="85" spans="1:9" s="25" customFormat="1" ht="20.100000000000001" customHeight="1" x14ac:dyDescent="0.25">
      <c r="A85" s="33"/>
      <c r="B85" s="34"/>
      <c r="C85" s="34"/>
      <c r="D85" s="34"/>
      <c r="E85" s="34"/>
      <c r="F85" s="34"/>
      <c r="G85" s="34"/>
      <c r="H85" s="34"/>
      <c r="I85" s="34"/>
    </row>
    <row r="86" spans="1:9" s="28" customFormat="1" ht="20.100000000000001" customHeight="1" x14ac:dyDescent="0.25">
      <c r="A86" s="33"/>
      <c r="B86" s="34"/>
      <c r="C86" s="34"/>
      <c r="D86" s="34"/>
      <c r="E86" s="34"/>
      <c r="F86" s="34"/>
      <c r="G86" s="34"/>
      <c r="H86" s="34"/>
      <c r="I86" s="34"/>
    </row>
    <row r="87" spans="1:9" s="28" customFormat="1" ht="20.100000000000001" customHeight="1" x14ac:dyDescent="0.25">
      <c r="A87" s="33"/>
      <c r="B87" s="34"/>
      <c r="C87" s="34"/>
      <c r="D87" s="34"/>
      <c r="E87" s="34"/>
      <c r="F87" s="34"/>
      <c r="G87" s="34"/>
      <c r="H87" s="34"/>
      <c r="I87" s="34"/>
    </row>
    <row r="88" spans="1:9" s="28" customFormat="1" ht="20.100000000000001" customHeight="1" x14ac:dyDescent="0.25">
      <c r="A88" s="33"/>
      <c r="B88" s="34"/>
      <c r="C88" s="34"/>
      <c r="D88" s="34"/>
      <c r="E88" s="34"/>
      <c r="F88" s="34"/>
      <c r="G88" s="34"/>
      <c r="H88" s="34"/>
      <c r="I88" s="34"/>
    </row>
    <row r="89" spans="1:9" s="29" customFormat="1" ht="20.100000000000001" customHeight="1" x14ac:dyDescent="0.25">
      <c r="A89" s="33"/>
      <c r="B89" s="34"/>
      <c r="C89" s="34"/>
      <c r="D89" s="34"/>
      <c r="E89" s="34"/>
      <c r="F89" s="34"/>
      <c r="G89" s="34"/>
      <c r="H89" s="34"/>
      <c r="I89" s="34"/>
    </row>
    <row r="90" spans="1:9" s="28" customFormat="1" ht="20.100000000000001" customHeight="1" x14ac:dyDescent="0.25">
      <c r="A90" s="33"/>
      <c r="B90" s="34"/>
      <c r="C90" s="34"/>
      <c r="D90" s="34"/>
      <c r="E90" s="34"/>
      <c r="F90" s="34"/>
      <c r="G90" s="34"/>
      <c r="H90" s="34"/>
      <c r="I90" s="34"/>
    </row>
    <row r="91" spans="1:9" s="28" customFormat="1" ht="20.100000000000001" customHeight="1" x14ac:dyDescent="0.25">
      <c r="A91" s="33"/>
      <c r="B91" s="34"/>
      <c r="C91" s="34"/>
      <c r="D91" s="34"/>
      <c r="E91" s="34"/>
      <c r="F91" s="34"/>
      <c r="G91" s="34"/>
      <c r="H91" s="34"/>
      <c r="I91" s="34"/>
    </row>
    <row r="92" spans="1:9" s="28" customFormat="1" ht="20.100000000000001" customHeight="1" x14ac:dyDescent="0.25">
      <c r="A92" s="33"/>
      <c r="B92" s="34"/>
      <c r="C92" s="34"/>
      <c r="D92" s="34"/>
      <c r="E92" s="34"/>
      <c r="F92" s="34"/>
      <c r="G92" s="34"/>
      <c r="H92" s="34"/>
      <c r="I92" s="34"/>
    </row>
    <row r="93" spans="1:9" s="28" customFormat="1" ht="20.100000000000001" customHeight="1" x14ac:dyDescent="0.25">
      <c r="A93" s="33"/>
      <c r="B93" s="34"/>
      <c r="C93" s="34"/>
      <c r="D93" s="34"/>
      <c r="E93" s="34"/>
      <c r="F93" s="34"/>
      <c r="G93" s="34"/>
      <c r="H93" s="34"/>
      <c r="I93" s="34"/>
    </row>
    <row r="94" spans="1:9" s="28" customFormat="1" ht="20.100000000000001" customHeight="1" x14ac:dyDescent="0.25">
      <c r="A94" s="33"/>
      <c r="B94" s="34"/>
      <c r="C94" s="34"/>
      <c r="D94" s="34"/>
      <c r="E94" s="34"/>
      <c r="F94" s="34"/>
      <c r="G94" s="34"/>
      <c r="H94" s="34"/>
      <c r="I94" s="34"/>
    </row>
    <row r="95" spans="1:9" s="28" customFormat="1" ht="20.100000000000001" customHeight="1" x14ac:dyDescent="0.25">
      <c r="A95" s="33"/>
      <c r="B95" s="34"/>
      <c r="C95" s="34"/>
      <c r="D95" s="34"/>
      <c r="E95" s="34"/>
      <c r="F95" s="34"/>
      <c r="G95" s="34"/>
      <c r="H95" s="34"/>
      <c r="I95" s="34"/>
    </row>
    <row r="96" spans="1:9" s="28" customFormat="1" ht="20.100000000000001" customHeight="1" x14ac:dyDescent="0.25">
      <c r="A96" s="33"/>
      <c r="B96" s="34"/>
      <c r="C96" s="34"/>
      <c r="D96" s="34"/>
      <c r="E96" s="34"/>
      <c r="F96" s="34"/>
      <c r="G96" s="34"/>
      <c r="H96" s="34"/>
      <c r="I96" s="34"/>
    </row>
    <row r="97" spans="1:9" s="28" customFormat="1" ht="20.100000000000001" customHeight="1" x14ac:dyDescent="0.25">
      <c r="A97" s="33"/>
      <c r="B97" s="34"/>
      <c r="C97" s="34"/>
      <c r="D97" s="34"/>
      <c r="E97" s="34"/>
      <c r="F97" s="34"/>
      <c r="G97" s="34"/>
      <c r="H97" s="34"/>
      <c r="I97" s="34"/>
    </row>
    <row r="98" spans="1:9" s="25" customFormat="1" ht="20.100000000000001" customHeight="1" x14ac:dyDescent="0.25">
      <c r="A98" s="33"/>
      <c r="B98" s="34"/>
      <c r="C98" s="34"/>
      <c r="D98" s="34"/>
      <c r="E98" s="34"/>
      <c r="F98" s="34"/>
      <c r="G98" s="34"/>
      <c r="H98" s="34"/>
      <c r="I98" s="34"/>
    </row>
    <row r="99" spans="1:9" s="25" customFormat="1" ht="20.100000000000001" customHeight="1" x14ac:dyDescent="0.25">
      <c r="A99" s="33"/>
      <c r="B99" s="34"/>
      <c r="C99" s="34"/>
      <c r="D99" s="34"/>
      <c r="E99" s="34"/>
      <c r="F99" s="34"/>
      <c r="G99" s="34"/>
      <c r="H99" s="34"/>
      <c r="I99" s="34"/>
    </row>
    <row r="100" spans="1:9" s="25" customFormat="1" ht="20.100000000000001" customHeight="1" x14ac:dyDescent="0.25">
      <c r="A100" s="33"/>
      <c r="B100" s="34"/>
      <c r="C100" s="34"/>
      <c r="D100" s="34"/>
      <c r="E100" s="34"/>
      <c r="F100" s="34"/>
      <c r="G100" s="34"/>
      <c r="H100" s="34"/>
      <c r="I100" s="34"/>
    </row>
    <row r="101" spans="1:9" s="25" customFormat="1" ht="20.100000000000001" customHeight="1" x14ac:dyDescent="0.25">
      <c r="A101" s="33"/>
      <c r="B101" s="34"/>
      <c r="C101" s="34"/>
      <c r="D101" s="34"/>
      <c r="E101" s="34"/>
      <c r="F101" s="34"/>
      <c r="G101" s="34"/>
      <c r="H101" s="34"/>
      <c r="I101" s="34"/>
    </row>
    <row r="102" spans="1:9" s="25" customFormat="1" ht="20.100000000000001" customHeight="1" x14ac:dyDescent="0.25">
      <c r="A102" s="33"/>
      <c r="B102" s="34"/>
      <c r="C102" s="34"/>
      <c r="D102" s="34"/>
      <c r="E102" s="34"/>
      <c r="F102" s="34"/>
      <c r="G102" s="34"/>
      <c r="H102" s="34"/>
      <c r="I102" s="34"/>
    </row>
    <row r="103" spans="1:9" s="25" customFormat="1" ht="20.100000000000001" customHeight="1" x14ac:dyDescent="0.25">
      <c r="A103" s="33"/>
      <c r="B103" s="34"/>
      <c r="C103" s="34"/>
      <c r="D103" s="34"/>
      <c r="E103" s="34"/>
      <c r="F103" s="34"/>
      <c r="G103" s="34"/>
      <c r="H103" s="34"/>
      <c r="I103" s="34"/>
    </row>
    <row r="104" spans="1:9" s="25" customFormat="1" ht="20.100000000000001" customHeight="1" x14ac:dyDescent="0.25">
      <c r="A104" s="33"/>
      <c r="B104" s="34"/>
      <c r="C104" s="34"/>
      <c r="D104" s="34"/>
      <c r="E104" s="34"/>
      <c r="F104" s="34"/>
      <c r="G104" s="34"/>
      <c r="H104" s="34"/>
      <c r="I104" s="34"/>
    </row>
    <row r="105" spans="1:9" s="25" customFormat="1" ht="20.100000000000001" customHeight="1" x14ac:dyDescent="0.25">
      <c r="A105" s="33"/>
      <c r="B105" s="34"/>
      <c r="C105" s="34"/>
      <c r="D105" s="34"/>
      <c r="E105" s="34"/>
      <c r="F105" s="34"/>
      <c r="G105" s="34"/>
      <c r="H105" s="34"/>
      <c r="I105" s="34"/>
    </row>
    <row r="106" spans="1:9" s="25" customFormat="1" ht="20.100000000000001" customHeight="1" x14ac:dyDescent="0.25">
      <c r="A106" s="33"/>
      <c r="B106" s="34"/>
      <c r="C106" s="34"/>
      <c r="D106" s="34"/>
      <c r="E106" s="34"/>
      <c r="F106" s="34"/>
      <c r="G106" s="34"/>
      <c r="H106" s="34"/>
      <c r="I106" s="34"/>
    </row>
    <row r="107" spans="1:9" s="25" customFormat="1" ht="20.100000000000001" customHeight="1" x14ac:dyDescent="0.25">
      <c r="A107" s="33"/>
      <c r="B107" s="34"/>
      <c r="C107" s="34"/>
      <c r="D107" s="34"/>
      <c r="E107" s="34"/>
      <c r="F107" s="34"/>
      <c r="G107" s="34"/>
      <c r="H107" s="34"/>
      <c r="I107" s="34"/>
    </row>
    <row r="108" spans="1:9" s="25" customFormat="1" ht="20.100000000000001" customHeight="1" x14ac:dyDescent="0.25">
      <c r="A108" s="33"/>
      <c r="B108" s="34"/>
      <c r="C108" s="34"/>
      <c r="D108" s="34"/>
      <c r="E108" s="34"/>
      <c r="F108" s="34"/>
      <c r="G108" s="34"/>
      <c r="H108" s="34"/>
      <c r="I108" s="34"/>
    </row>
    <row r="109" spans="1:9" s="25" customFormat="1" ht="20.100000000000001" customHeight="1" x14ac:dyDescent="0.25">
      <c r="A109" s="33"/>
      <c r="B109" s="34"/>
      <c r="C109" s="34"/>
      <c r="D109" s="34"/>
      <c r="E109" s="34"/>
      <c r="F109" s="34"/>
      <c r="G109" s="34"/>
      <c r="H109" s="34"/>
      <c r="I109" s="34"/>
    </row>
    <row r="110" spans="1:9" s="25" customFormat="1" ht="20.100000000000001" customHeight="1" x14ac:dyDescent="0.25">
      <c r="A110" s="33"/>
      <c r="B110" s="34"/>
      <c r="C110" s="34"/>
      <c r="D110" s="34"/>
      <c r="E110" s="34"/>
      <c r="F110" s="34"/>
      <c r="G110" s="34"/>
      <c r="H110" s="34"/>
      <c r="I110" s="34"/>
    </row>
    <row r="111" spans="1:9" s="25" customFormat="1" ht="20.100000000000001" customHeight="1" x14ac:dyDescent="0.25">
      <c r="A111" s="33"/>
      <c r="B111" s="34"/>
      <c r="C111" s="34"/>
      <c r="D111" s="34"/>
      <c r="E111" s="34"/>
      <c r="F111" s="34"/>
      <c r="G111" s="34"/>
      <c r="H111" s="34"/>
      <c r="I111" s="34"/>
    </row>
    <row r="112" spans="1:9" s="29" customFormat="1" ht="20.100000000000001" customHeight="1" x14ac:dyDescent="0.25">
      <c r="A112" s="33"/>
      <c r="B112" s="34"/>
      <c r="C112" s="34"/>
      <c r="D112" s="34"/>
      <c r="E112" s="34"/>
      <c r="F112" s="34"/>
      <c r="G112" s="34"/>
      <c r="H112" s="34"/>
      <c r="I112" s="34"/>
    </row>
    <row r="113" spans="1:9" s="28" customFormat="1" ht="20.100000000000001" customHeight="1" x14ac:dyDescent="0.25">
      <c r="A113" s="33"/>
      <c r="B113" s="34"/>
      <c r="C113" s="34"/>
      <c r="D113" s="34"/>
      <c r="E113" s="34"/>
      <c r="F113" s="34"/>
      <c r="G113" s="34"/>
      <c r="H113" s="34"/>
      <c r="I113" s="34"/>
    </row>
    <row r="114" spans="1:9" s="28" customFormat="1" ht="20.100000000000001" customHeight="1" x14ac:dyDescent="0.25">
      <c r="A114" s="33"/>
      <c r="B114" s="34"/>
      <c r="C114" s="34"/>
      <c r="D114" s="34"/>
      <c r="E114" s="34"/>
      <c r="F114" s="34"/>
      <c r="G114" s="34"/>
      <c r="H114" s="34"/>
      <c r="I114" s="34"/>
    </row>
    <row r="115" spans="1:9" s="28" customFormat="1" ht="20.100000000000001" customHeight="1" x14ac:dyDescent="0.25">
      <c r="A115" s="33"/>
      <c r="B115" s="34"/>
      <c r="C115" s="34"/>
      <c r="D115" s="34"/>
      <c r="E115" s="34"/>
      <c r="F115" s="34"/>
      <c r="G115" s="34"/>
      <c r="H115" s="34"/>
      <c r="I115" s="34"/>
    </row>
    <row r="116" spans="1:9" s="28" customFormat="1" ht="20.100000000000001" customHeight="1" x14ac:dyDescent="0.25">
      <c r="A116" s="33"/>
      <c r="B116" s="34"/>
      <c r="C116" s="34"/>
      <c r="D116" s="34"/>
      <c r="E116" s="34"/>
      <c r="F116" s="34"/>
      <c r="G116" s="34"/>
      <c r="H116" s="34"/>
      <c r="I116" s="34"/>
    </row>
    <row r="117" spans="1:9" s="28" customFormat="1" ht="20.100000000000001" customHeight="1" x14ac:dyDescent="0.25">
      <c r="A117" s="33"/>
      <c r="B117" s="34"/>
      <c r="C117" s="34"/>
      <c r="D117" s="34"/>
      <c r="E117" s="34"/>
      <c r="F117" s="34"/>
      <c r="G117" s="34"/>
      <c r="H117" s="34"/>
      <c r="I117" s="34"/>
    </row>
    <row r="118" spans="1:9" s="28" customFormat="1" ht="20.100000000000001" customHeight="1" x14ac:dyDescent="0.25">
      <c r="A118" s="33"/>
      <c r="B118" s="34"/>
      <c r="C118" s="34"/>
      <c r="D118" s="34"/>
      <c r="E118" s="34"/>
      <c r="F118" s="34"/>
      <c r="G118" s="34"/>
      <c r="H118" s="34"/>
      <c r="I118" s="34"/>
    </row>
    <row r="119" spans="1:9" ht="20.100000000000001" customHeight="1" x14ac:dyDescent="0.25"/>
  </sheetData>
  <mergeCells count="2">
    <mergeCell ref="A1:I1"/>
    <mergeCell ref="A2:I2"/>
  </mergeCells>
  <phoneticPr fontId="8" type="noConversion"/>
  <printOptions horizontalCentered="1"/>
  <pageMargins left="0.39370078740157483" right="0.39370078740157483" top="0.78740157480314965" bottom="0.39370078740157483" header="0.31496062992125984" footer="0.11811023622047245"/>
  <pageSetup paperSize="9" scale="81" fitToHeight="3" orientation="portrait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"/>
  <sheetViews>
    <sheetView view="pageBreakPreview" zoomScale="73" zoomScaleNormal="100" zoomScaleSheetLayoutView="73" workbookViewId="0">
      <selection activeCell="L28" sqref="L28"/>
    </sheetView>
  </sheetViews>
  <sheetFormatPr defaultColWidth="9" defaultRowHeight="16.5" x14ac:dyDescent="0.25"/>
  <cols>
    <col min="1" max="1" width="16.625" style="33" customWidth="1"/>
    <col min="2" max="9" width="12.625" style="34" customWidth="1"/>
    <col min="10" max="16384" width="9" style="33"/>
  </cols>
  <sheetData>
    <row r="1" spans="1:9" s="28" customFormat="1" ht="19.5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9" s="28" customFormat="1" ht="19.5" x14ac:dyDescent="0.25">
      <c r="A2" s="45" t="s">
        <v>118</v>
      </c>
      <c r="B2" s="45"/>
      <c r="C2" s="45"/>
      <c r="D2" s="45"/>
      <c r="E2" s="45"/>
      <c r="F2" s="45"/>
      <c r="G2" s="45"/>
      <c r="H2" s="45"/>
      <c r="I2" s="45"/>
    </row>
    <row r="3" spans="1:9" s="28" customFormat="1" x14ac:dyDescent="0.25"/>
    <row r="4" spans="1:9" ht="20.100000000000001" customHeight="1" x14ac:dyDescent="0.25">
      <c r="A4" s="37" t="s">
        <v>24</v>
      </c>
      <c r="B4" s="38" t="s">
        <v>35</v>
      </c>
      <c r="C4" s="38" t="s">
        <v>25</v>
      </c>
      <c r="D4" s="38" t="s">
        <v>20</v>
      </c>
      <c r="E4" s="38" t="s">
        <v>19</v>
      </c>
      <c r="F4" s="38" t="s">
        <v>21</v>
      </c>
      <c r="G4" s="38" t="s">
        <v>22</v>
      </c>
      <c r="H4" s="38" t="s">
        <v>103</v>
      </c>
      <c r="I4" s="39" t="s">
        <v>23</v>
      </c>
    </row>
    <row r="5" spans="1:9" ht="20.100000000000001" customHeight="1" x14ac:dyDescent="0.25">
      <c r="A5" s="40" t="s">
        <v>36</v>
      </c>
      <c r="B5" s="41">
        <f t="shared" ref="B5:B68" si="0">SUM(C5:I5)</f>
        <v>34000</v>
      </c>
      <c r="C5" s="42"/>
      <c r="D5" s="41">
        <v>33000</v>
      </c>
      <c r="E5" s="42"/>
      <c r="F5" s="42"/>
      <c r="G5" s="42"/>
      <c r="H5" s="42"/>
      <c r="I5" s="44">
        <v>1000</v>
      </c>
    </row>
    <row r="6" spans="1:9" ht="20.100000000000001" customHeight="1" x14ac:dyDescent="0.25">
      <c r="A6" s="40" t="s">
        <v>37</v>
      </c>
      <c r="B6" s="41">
        <f t="shared" si="0"/>
        <v>66000</v>
      </c>
      <c r="C6" s="41">
        <v>48000</v>
      </c>
      <c r="D6" s="42"/>
      <c r="E6" s="42"/>
      <c r="F6" s="42"/>
      <c r="G6" s="41">
        <v>6000</v>
      </c>
      <c r="H6" s="42"/>
      <c r="I6" s="44">
        <v>12000</v>
      </c>
    </row>
    <row r="7" spans="1:9" ht="20.100000000000001" customHeight="1" x14ac:dyDescent="0.25">
      <c r="A7" s="40" t="s">
        <v>38</v>
      </c>
      <c r="B7" s="41">
        <f t="shared" si="0"/>
        <v>113000</v>
      </c>
      <c r="C7" s="42"/>
      <c r="D7" s="41">
        <v>77800</v>
      </c>
      <c r="E7" s="42"/>
      <c r="F7" s="42"/>
      <c r="G7" s="42"/>
      <c r="H7" s="42"/>
      <c r="I7" s="44">
        <v>35200</v>
      </c>
    </row>
    <row r="8" spans="1:9" ht="20.100000000000001" customHeight="1" x14ac:dyDescent="0.25">
      <c r="A8" s="40" t="s">
        <v>104</v>
      </c>
      <c r="B8" s="41">
        <f t="shared" si="0"/>
        <v>3000</v>
      </c>
      <c r="C8" s="42"/>
      <c r="D8" s="42"/>
      <c r="E8" s="42"/>
      <c r="F8" s="42"/>
      <c r="G8" s="42"/>
      <c r="H8" s="42"/>
      <c r="I8" s="44">
        <v>3000</v>
      </c>
    </row>
    <row r="9" spans="1:9" ht="20.100000000000001" customHeight="1" x14ac:dyDescent="0.25">
      <c r="A9" s="40" t="s">
        <v>39</v>
      </c>
      <c r="B9" s="41">
        <f t="shared" si="0"/>
        <v>17500</v>
      </c>
      <c r="C9" s="42"/>
      <c r="D9" s="41">
        <v>10000</v>
      </c>
      <c r="E9" s="42"/>
      <c r="F9" s="42"/>
      <c r="G9" s="41">
        <v>4500</v>
      </c>
      <c r="H9" s="42"/>
      <c r="I9" s="44">
        <v>3000</v>
      </c>
    </row>
    <row r="10" spans="1:9" ht="20.100000000000001" customHeight="1" x14ac:dyDescent="0.25">
      <c r="A10" s="40" t="s">
        <v>40</v>
      </c>
      <c r="B10" s="41">
        <f t="shared" si="0"/>
        <v>72100</v>
      </c>
      <c r="C10" s="41">
        <v>54000</v>
      </c>
      <c r="D10" s="41">
        <v>4000</v>
      </c>
      <c r="E10" s="42"/>
      <c r="F10" s="41">
        <v>9600</v>
      </c>
      <c r="G10" s="41">
        <v>4500</v>
      </c>
      <c r="H10" s="42"/>
      <c r="I10" s="43"/>
    </row>
    <row r="11" spans="1:9" ht="20.100000000000001" customHeight="1" x14ac:dyDescent="0.25">
      <c r="A11" s="40" t="s">
        <v>41</v>
      </c>
      <c r="B11" s="41">
        <f t="shared" si="0"/>
        <v>38000</v>
      </c>
      <c r="C11" s="41">
        <v>32400</v>
      </c>
      <c r="D11" s="41">
        <v>1600</v>
      </c>
      <c r="E11" s="42"/>
      <c r="F11" s="42"/>
      <c r="G11" s="42"/>
      <c r="H11" s="42"/>
      <c r="I11" s="44">
        <v>4000</v>
      </c>
    </row>
    <row r="12" spans="1:9" ht="20.100000000000001" customHeight="1" x14ac:dyDescent="0.25">
      <c r="A12" s="40" t="s">
        <v>42</v>
      </c>
      <c r="B12" s="41">
        <f t="shared" si="0"/>
        <v>38000</v>
      </c>
      <c r="C12" s="41">
        <v>4000</v>
      </c>
      <c r="D12" s="41">
        <v>34000</v>
      </c>
      <c r="E12" s="42"/>
      <c r="F12" s="42"/>
      <c r="G12" s="42"/>
      <c r="H12" s="42"/>
      <c r="I12" s="43"/>
    </row>
    <row r="13" spans="1:9" ht="20.100000000000001" customHeight="1" x14ac:dyDescent="0.25">
      <c r="A13" s="40" t="s">
        <v>43</v>
      </c>
      <c r="B13" s="41">
        <f t="shared" si="0"/>
        <v>46000</v>
      </c>
      <c r="C13" s="41">
        <v>45000</v>
      </c>
      <c r="D13" s="42"/>
      <c r="E13" s="42"/>
      <c r="F13" s="42"/>
      <c r="G13" s="41">
        <v>1000</v>
      </c>
      <c r="H13" s="42"/>
      <c r="I13" s="43"/>
    </row>
    <row r="14" spans="1:9" ht="20.100000000000001" customHeight="1" x14ac:dyDescent="0.25">
      <c r="A14" s="40" t="s">
        <v>44</v>
      </c>
      <c r="B14" s="41">
        <f t="shared" si="0"/>
        <v>22200</v>
      </c>
      <c r="C14" s="41">
        <v>18000</v>
      </c>
      <c r="D14" s="41">
        <v>1000</v>
      </c>
      <c r="E14" s="42"/>
      <c r="F14" s="42"/>
      <c r="G14" s="42"/>
      <c r="H14" s="42"/>
      <c r="I14" s="44">
        <v>3200</v>
      </c>
    </row>
    <row r="15" spans="1:9" ht="20.100000000000001" customHeight="1" x14ac:dyDescent="0.25">
      <c r="A15" s="40" t="s">
        <v>45</v>
      </c>
      <c r="B15" s="41">
        <f t="shared" si="0"/>
        <v>72700</v>
      </c>
      <c r="C15" s="41">
        <v>48000</v>
      </c>
      <c r="D15" s="41">
        <v>7000</v>
      </c>
      <c r="E15" s="41">
        <v>3000</v>
      </c>
      <c r="F15" s="42"/>
      <c r="G15" s="41">
        <v>5500</v>
      </c>
      <c r="H15" s="42"/>
      <c r="I15" s="44">
        <v>9200</v>
      </c>
    </row>
    <row r="16" spans="1:9" ht="20.100000000000001" customHeight="1" x14ac:dyDescent="0.25">
      <c r="A16" s="40" t="s">
        <v>46</v>
      </c>
      <c r="B16" s="41">
        <f t="shared" si="0"/>
        <v>48000</v>
      </c>
      <c r="C16" s="41">
        <v>48000</v>
      </c>
      <c r="D16" s="42"/>
      <c r="E16" s="42"/>
      <c r="F16" s="42"/>
      <c r="G16" s="42"/>
      <c r="H16" s="42"/>
      <c r="I16" s="43"/>
    </row>
    <row r="17" spans="1:9" ht="20.100000000000001" customHeight="1" x14ac:dyDescent="0.25">
      <c r="A17" s="40" t="s">
        <v>47</v>
      </c>
      <c r="B17" s="41">
        <f t="shared" si="0"/>
        <v>20000</v>
      </c>
      <c r="C17" s="42"/>
      <c r="D17" s="41">
        <v>20000</v>
      </c>
      <c r="E17" s="42"/>
      <c r="F17" s="42"/>
      <c r="G17" s="42"/>
      <c r="H17" s="42"/>
      <c r="I17" s="43"/>
    </row>
    <row r="18" spans="1:9" ht="20.100000000000001" customHeight="1" x14ac:dyDescent="0.25">
      <c r="A18" s="40" t="s">
        <v>48</v>
      </c>
      <c r="B18" s="41">
        <f t="shared" si="0"/>
        <v>36000</v>
      </c>
      <c r="C18" s="42"/>
      <c r="D18" s="41">
        <v>36000</v>
      </c>
      <c r="E18" s="42"/>
      <c r="F18" s="42"/>
      <c r="G18" s="42"/>
      <c r="H18" s="42"/>
      <c r="I18" s="43"/>
    </row>
    <row r="19" spans="1:9" ht="20.100000000000001" customHeight="1" x14ac:dyDescent="0.25">
      <c r="A19" s="40" t="s">
        <v>49</v>
      </c>
      <c r="B19" s="41">
        <f t="shared" si="0"/>
        <v>14000</v>
      </c>
      <c r="C19" s="42"/>
      <c r="D19" s="41">
        <v>12000</v>
      </c>
      <c r="E19" s="42"/>
      <c r="F19" s="42"/>
      <c r="G19" s="42"/>
      <c r="H19" s="42"/>
      <c r="I19" s="44">
        <v>2000</v>
      </c>
    </row>
    <row r="20" spans="1:9" ht="20.100000000000001" customHeight="1" x14ac:dyDescent="0.25">
      <c r="A20" s="40" t="s">
        <v>50</v>
      </c>
      <c r="B20" s="41">
        <f t="shared" si="0"/>
        <v>32000</v>
      </c>
      <c r="C20" s="42"/>
      <c r="D20" s="41">
        <v>32000</v>
      </c>
      <c r="E20" s="42"/>
      <c r="F20" s="42"/>
      <c r="G20" s="42"/>
      <c r="H20" s="42"/>
      <c r="I20" s="43"/>
    </row>
    <row r="21" spans="1:9" ht="20.100000000000001" customHeight="1" x14ac:dyDescent="0.25">
      <c r="A21" s="40" t="s">
        <v>51</v>
      </c>
      <c r="B21" s="41">
        <f t="shared" si="0"/>
        <v>45200</v>
      </c>
      <c r="C21" s="41">
        <v>35000</v>
      </c>
      <c r="D21" s="42"/>
      <c r="E21" s="41">
        <v>6000</v>
      </c>
      <c r="F21" s="42"/>
      <c r="G21" s="41">
        <v>1000</v>
      </c>
      <c r="H21" s="42"/>
      <c r="I21" s="44">
        <v>3200</v>
      </c>
    </row>
    <row r="22" spans="1:9" ht="20.100000000000001" customHeight="1" x14ac:dyDescent="0.25">
      <c r="A22" s="40" t="s">
        <v>52</v>
      </c>
      <c r="B22" s="41">
        <f t="shared" si="0"/>
        <v>14000</v>
      </c>
      <c r="C22" s="41">
        <v>14000</v>
      </c>
      <c r="D22" s="42"/>
      <c r="E22" s="42"/>
      <c r="F22" s="42"/>
      <c r="G22" s="42"/>
      <c r="H22" s="42"/>
      <c r="I22" s="43"/>
    </row>
    <row r="23" spans="1:9" ht="20.100000000000001" customHeight="1" x14ac:dyDescent="0.25">
      <c r="A23" s="40" t="s">
        <v>53</v>
      </c>
      <c r="B23" s="41">
        <f t="shared" si="0"/>
        <v>94000</v>
      </c>
      <c r="C23" s="41">
        <v>84000</v>
      </c>
      <c r="D23" s="41">
        <v>4000</v>
      </c>
      <c r="E23" s="42"/>
      <c r="F23" s="42"/>
      <c r="G23" s="41">
        <v>6000</v>
      </c>
      <c r="H23" s="42"/>
      <c r="I23" s="43"/>
    </row>
    <row r="24" spans="1:9" ht="20.100000000000001" customHeight="1" x14ac:dyDescent="0.25">
      <c r="A24" s="40" t="s">
        <v>54</v>
      </c>
      <c r="B24" s="41">
        <f t="shared" si="0"/>
        <v>37000</v>
      </c>
      <c r="C24" s="41">
        <v>36000</v>
      </c>
      <c r="D24" s="41">
        <v>1000</v>
      </c>
      <c r="E24" s="42"/>
      <c r="F24" s="42"/>
      <c r="G24" s="42"/>
      <c r="H24" s="42"/>
      <c r="I24" s="43"/>
    </row>
    <row r="25" spans="1:9" ht="20.100000000000001" customHeight="1" x14ac:dyDescent="0.25">
      <c r="A25" s="40" t="s">
        <v>55</v>
      </c>
      <c r="B25" s="41">
        <f t="shared" si="0"/>
        <v>19300</v>
      </c>
      <c r="C25" s="41">
        <v>18000</v>
      </c>
      <c r="D25" s="41">
        <v>1300</v>
      </c>
      <c r="E25" s="42"/>
      <c r="F25" s="42"/>
      <c r="G25" s="42"/>
      <c r="H25" s="42"/>
      <c r="I25" s="43"/>
    </row>
    <row r="26" spans="1:9" ht="20.100000000000001" customHeight="1" x14ac:dyDescent="0.25">
      <c r="A26" s="40" t="s">
        <v>56</v>
      </c>
      <c r="B26" s="41">
        <f t="shared" si="0"/>
        <v>1200</v>
      </c>
      <c r="C26" s="42"/>
      <c r="D26" s="41">
        <v>1200</v>
      </c>
      <c r="E26" s="42"/>
      <c r="F26" s="42"/>
      <c r="G26" s="42"/>
      <c r="H26" s="42"/>
      <c r="I26" s="43"/>
    </row>
    <row r="27" spans="1:9" ht="20.100000000000001" customHeight="1" x14ac:dyDescent="0.25">
      <c r="A27" s="40" t="s">
        <v>57</v>
      </c>
      <c r="B27" s="41">
        <f t="shared" si="0"/>
        <v>5700</v>
      </c>
      <c r="C27" s="42"/>
      <c r="D27" s="41">
        <v>4700</v>
      </c>
      <c r="E27" s="42"/>
      <c r="F27" s="42"/>
      <c r="G27" s="41">
        <v>1000</v>
      </c>
      <c r="H27" s="42"/>
      <c r="I27" s="43"/>
    </row>
    <row r="28" spans="1:9" ht="20.100000000000001" customHeight="1" x14ac:dyDescent="0.25">
      <c r="A28" s="40" t="s">
        <v>58</v>
      </c>
      <c r="B28" s="41">
        <f t="shared" si="0"/>
        <v>39700</v>
      </c>
      <c r="C28" s="41">
        <v>36000</v>
      </c>
      <c r="D28" s="42"/>
      <c r="E28" s="42"/>
      <c r="F28" s="42"/>
      <c r="G28" s="41">
        <v>2100</v>
      </c>
      <c r="H28" s="42"/>
      <c r="I28" s="44">
        <v>1600</v>
      </c>
    </row>
    <row r="29" spans="1:9" ht="20.100000000000001" customHeight="1" x14ac:dyDescent="0.25">
      <c r="A29" s="40" t="s">
        <v>105</v>
      </c>
      <c r="B29" s="41">
        <f t="shared" si="0"/>
        <v>2000</v>
      </c>
      <c r="C29" s="42"/>
      <c r="D29" s="41">
        <v>2000</v>
      </c>
      <c r="E29" s="42"/>
      <c r="F29" s="42"/>
      <c r="G29" s="42"/>
      <c r="H29" s="42"/>
      <c r="I29" s="43"/>
    </row>
    <row r="30" spans="1:9" ht="20.100000000000001" customHeight="1" x14ac:dyDescent="0.25">
      <c r="A30" s="40" t="s">
        <v>59</v>
      </c>
      <c r="B30" s="41">
        <f t="shared" si="0"/>
        <v>51000</v>
      </c>
      <c r="C30" s="42"/>
      <c r="D30" s="41">
        <v>50000</v>
      </c>
      <c r="E30" s="42"/>
      <c r="F30" s="41">
        <v>1000</v>
      </c>
      <c r="G30" s="42"/>
      <c r="H30" s="42"/>
      <c r="I30" s="43"/>
    </row>
    <row r="31" spans="1:9" ht="20.100000000000001" customHeight="1" x14ac:dyDescent="0.25">
      <c r="A31" s="40" t="s">
        <v>60</v>
      </c>
      <c r="B31" s="41">
        <f t="shared" si="0"/>
        <v>13600</v>
      </c>
      <c r="C31" s="41">
        <v>7600</v>
      </c>
      <c r="D31" s="42"/>
      <c r="E31" s="42"/>
      <c r="F31" s="42"/>
      <c r="G31" s="41">
        <v>6000</v>
      </c>
      <c r="H31" s="42"/>
      <c r="I31" s="43"/>
    </row>
    <row r="32" spans="1:9" ht="20.100000000000001" customHeight="1" x14ac:dyDescent="0.25">
      <c r="A32" s="40" t="s">
        <v>61</v>
      </c>
      <c r="B32" s="41">
        <f t="shared" si="0"/>
        <v>87000</v>
      </c>
      <c r="C32" s="41">
        <v>60000</v>
      </c>
      <c r="D32" s="41">
        <v>24000</v>
      </c>
      <c r="E32" s="42"/>
      <c r="F32" s="42"/>
      <c r="G32" s="41">
        <v>2000</v>
      </c>
      <c r="H32" s="42"/>
      <c r="I32" s="44">
        <v>1000</v>
      </c>
    </row>
    <row r="33" spans="1:9" ht="20.100000000000001" customHeight="1" x14ac:dyDescent="0.25">
      <c r="A33" s="40" t="s">
        <v>62</v>
      </c>
      <c r="B33" s="41">
        <f t="shared" si="0"/>
        <v>9800</v>
      </c>
      <c r="C33" s="41">
        <v>3000</v>
      </c>
      <c r="D33" s="41">
        <v>5000</v>
      </c>
      <c r="E33" s="42"/>
      <c r="F33" s="42"/>
      <c r="G33" s="42"/>
      <c r="H33" s="42"/>
      <c r="I33" s="44">
        <v>1800</v>
      </c>
    </row>
    <row r="34" spans="1:9" ht="20.100000000000001" customHeight="1" x14ac:dyDescent="0.25">
      <c r="A34" s="40" t="s">
        <v>64</v>
      </c>
      <c r="B34" s="41">
        <f t="shared" si="0"/>
        <v>17000</v>
      </c>
      <c r="C34" s="41">
        <v>16500</v>
      </c>
      <c r="D34" s="42"/>
      <c r="E34" s="42"/>
      <c r="F34" s="42"/>
      <c r="G34" s="41">
        <v>500</v>
      </c>
      <c r="H34" s="42"/>
      <c r="I34" s="43"/>
    </row>
    <row r="35" spans="1:9" ht="20.100000000000001" customHeight="1" x14ac:dyDescent="0.25">
      <c r="A35" s="40" t="s">
        <v>63</v>
      </c>
      <c r="B35" s="41">
        <f t="shared" si="0"/>
        <v>1000</v>
      </c>
      <c r="C35" s="42"/>
      <c r="D35" s="41">
        <v>1000</v>
      </c>
      <c r="E35" s="42"/>
      <c r="F35" s="42"/>
      <c r="G35" s="42"/>
      <c r="H35" s="42"/>
      <c r="I35" s="43"/>
    </row>
    <row r="36" spans="1:9" ht="20.100000000000001" customHeight="1" x14ac:dyDescent="0.25">
      <c r="A36" s="40" t="s">
        <v>65</v>
      </c>
      <c r="B36" s="41">
        <f t="shared" si="0"/>
        <v>18000</v>
      </c>
      <c r="C36" s="42"/>
      <c r="D36" s="41">
        <v>18000</v>
      </c>
      <c r="E36" s="42"/>
      <c r="F36" s="42"/>
      <c r="G36" s="42"/>
      <c r="H36" s="42"/>
      <c r="I36" s="43"/>
    </row>
    <row r="37" spans="1:9" ht="20.100000000000001" customHeight="1" x14ac:dyDescent="0.25">
      <c r="A37" s="40" t="s">
        <v>66</v>
      </c>
      <c r="B37" s="41">
        <f t="shared" si="0"/>
        <v>28300</v>
      </c>
      <c r="C37" s="41">
        <v>24000</v>
      </c>
      <c r="D37" s="41">
        <v>1000</v>
      </c>
      <c r="E37" s="42"/>
      <c r="F37" s="42"/>
      <c r="G37" s="42"/>
      <c r="H37" s="42"/>
      <c r="I37" s="44">
        <v>3300</v>
      </c>
    </row>
    <row r="38" spans="1:9" ht="20.100000000000001" customHeight="1" x14ac:dyDescent="0.25">
      <c r="A38" s="40" t="s">
        <v>67</v>
      </c>
      <c r="B38" s="41">
        <f t="shared" si="0"/>
        <v>1000</v>
      </c>
      <c r="C38" s="42"/>
      <c r="D38" s="42"/>
      <c r="E38" s="42"/>
      <c r="F38" s="42"/>
      <c r="G38" s="42"/>
      <c r="H38" s="42"/>
      <c r="I38" s="44">
        <v>1000</v>
      </c>
    </row>
    <row r="39" spans="1:9" ht="20.100000000000001" customHeight="1" x14ac:dyDescent="0.25">
      <c r="A39" s="40" t="s">
        <v>68</v>
      </c>
      <c r="B39" s="41">
        <f t="shared" si="0"/>
        <v>21000</v>
      </c>
      <c r="C39" s="41">
        <v>18000</v>
      </c>
      <c r="D39" s="42"/>
      <c r="E39" s="42"/>
      <c r="F39" s="42"/>
      <c r="G39" s="42"/>
      <c r="H39" s="42"/>
      <c r="I39" s="44">
        <v>3000</v>
      </c>
    </row>
    <row r="40" spans="1:9" ht="20.100000000000001" customHeight="1" x14ac:dyDescent="0.25">
      <c r="A40" s="40" t="s">
        <v>106</v>
      </c>
      <c r="B40" s="41">
        <f t="shared" si="0"/>
        <v>2500</v>
      </c>
      <c r="C40" s="41">
        <v>500</v>
      </c>
      <c r="D40" s="41">
        <v>2000</v>
      </c>
      <c r="E40" s="42"/>
      <c r="F40" s="42"/>
      <c r="G40" s="42"/>
      <c r="H40" s="42"/>
      <c r="I40" s="43"/>
    </row>
    <row r="41" spans="1:9" ht="20.100000000000001" customHeight="1" x14ac:dyDescent="0.25">
      <c r="A41" s="40" t="s">
        <v>69</v>
      </c>
      <c r="B41" s="41">
        <f t="shared" si="0"/>
        <v>27900</v>
      </c>
      <c r="C41" s="41">
        <v>24000</v>
      </c>
      <c r="D41" s="42"/>
      <c r="E41" s="41">
        <v>1000</v>
      </c>
      <c r="F41" s="42"/>
      <c r="G41" s="41">
        <v>500</v>
      </c>
      <c r="H41" s="42"/>
      <c r="I41" s="44">
        <v>2400</v>
      </c>
    </row>
    <row r="42" spans="1:9" ht="20.100000000000001" customHeight="1" x14ac:dyDescent="0.25">
      <c r="A42" s="40" t="s">
        <v>70</v>
      </c>
      <c r="B42" s="41">
        <f t="shared" si="0"/>
        <v>48000</v>
      </c>
      <c r="C42" s="41">
        <v>4500</v>
      </c>
      <c r="D42" s="41">
        <v>42500</v>
      </c>
      <c r="E42" s="42"/>
      <c r="F42" s="42"/>
      <c r="G42" s="42"/>
      <c r="H42" s="42"/>
      <c r="I42" s="44">
        <v>1000</v>
      </c>
    </row>
    <row r="43" spans="1:9" ht="20.100000000000001" customHeight="1" x14ac:dyDescent="0.25">
      <c r="A43" s="40" t="s">
        <v>107</v>
      </c>
      <c r="B43" s="41">
        <f t="shared" si="0"/>
        <v>100</v>
      </c>
      <c r="C43" s="41">
        <v>100</v>
      </c>
      <c r="D43" s="42"/>
      <c r="E43" s="42"/>
      <c r="F43" s="42"/>
      <c r="G43" s="42"/>
      <c r="H43" s="42"/>
      <c r="I43" s="43"/>
    </row>
    <row r="44" spans="1:9" ht="20.100000000000001" customHeight="1" x14ac:dyDescent="0.25">
      <c r="A44" s="40" t="s">
        <v>71</v>
      </c>
      <c r="B44" s="41">
        <f t="shared" si="0"/>
        <v>66000</v>
      </c>
      <c r="C44" s="41">
        <v>60000</v>
      </c>
      <c r="D44" s="41">
        <v>6000</v>
      </c>
      <c r="E44" s="42"/>
      <c r="F44" s="42"/>
      <c r="G44" s="42"/>
      <c r="H44" s="42"/>
      <c r="I44" s="43"/>
    </row>
    <row r="45" spans="1:9" ht="20.100000000000001" customHeight="1" x14ac:dyDescent="0.25">
      <c r="A45" s="40" t="s">
        <v>72</v>
      </c>
      <c r="B45" s="41">
        <f t="shared" si="0"/>
        <v>24000</v>
      </c>
      <c r="C45" s="41">
        <v>24000</v>
      </c>
      <c r="D45" s="42"/>
      <c r="E45" s="42"/>
      <c r="F45" s="42"/>
      <c r="G45" s="42"/>
      <c r="H45" s="42"/>
      <c r="I45" s="43"/>
    </row>
    <row r="46" spans="1:9" ht="20.100000000000001" customHeight="1" x14ac:dyDescent="0.25">
      <c r="A46" s="40" t="s">
        <v>73</v>
      </c>
      <c r="B46" s="41">
        <f t="shared" si="0"/>
        <v>18000</v>
      </c>
      <c r="C46" s="41">
        <v>18000</v>
      </c>
      <c r="D46" s="42"/>
      <c r="E46" s="42"/>
      <c r="F46" s="42"/>
      <c r="G46" s="42"/>
      <c r="H46" s="42"/>
      <c r="I46" s="43"/>
    </row>
    <row r="47" spans="1:9" ht="20.100000000000001" customHeight="1" x14ac:dyDescent="0.25">
      <c r="A47" s="40" t="s">
        <v>74</v>
      </c>
      <c r="B47" s="41">
        <f t="shared" si="0"/>
        <v>1000</v>
      </c>
      <c r="C47" s="42"/>
      <c r="D47" s="42"/>
      <c r="E47" s="42"/>
      <c r="F47" s="42"/>
      <c r="G47" s="41">
        <v>1000</v>
      </c>
      <c r="H47" s="42"/>
      <c r="I47" s="43"/>
    </row>
    <row r="48" spans="1:9" ht="20.100000000000001" customHeight="1" x14ac:dyDescent="0.25">
      <c r="A48" s="40" t="s">
        <v>75</v>
      </c>
      <c r="B48" s="41">
        <f t="shared" si="0"/>
        <v>21000</v>
      </c>
      <c r="C48" s="41">
        <v>2000</v>
      </c>
      <c r="D48" s="41">
        <v>19000</v>
      </c>
      <c r="E48" s="42"/>
      <c r="F48" s="42"/>
      <c r="G48" s="42"/>
      <c r="H48" s="42"/>
      <c r="I48" s="43"/>
    </row>
    <row r="49" spans="1:9" ht="20.100000000000001" customHeight="1" x14ac:dyDescent="0.25">
      <c r="A49" s="40" t="s">
        <v>76</v>
      </c>
      <c r="B49" s="41">
        <f t="shared" si="0"/>
        <v>5700</v>
      </c>
      <c r="C49" s="42"/>
      <c r="D49" s="42"/>
      <c r="E49" s="42"/>
      <c r="F49" s="42"/>
      <c r="G49" s="41">
        <v>1500</v>
      </c>
      <c r="H49" s="42"/>
      <c r="I49" s="44">
        <v>4200</v>
      </c>
    </row>
    <row r="50" spans="1:9" ht="20.100000000000001" customHeight="1" x14ac:dyDescent="0.25">
      <c r="A50" s="40" t="s">
        <v>108</v>
      </c>
      <c r="B50" s="41">
        <f t="shared" si="0"/>
        <v>1000</v>
      </c>
      <c r="C50" s="42"/>
      <c r="D50" s="41">
        <v>1000</v>
      </c>
      <c r="E50" s="42"/>
      <c r="F50" s="42"/>
      <c r="G50" s="42"/>
      <c r="H50" s="42"/>
      <c r="I50" s="43"/>
    </row>
    <row r="51" spans="1:9" ht="20.100000000000001" customHeight="1" x14ac:dyDescent="0.25">
      <c r="A51" s="40" t="s">
        <v>77</v>
      </c>
      <c r="B51" s="41">
        <f t="shared" si="0"/>
        <v>40600</v>
      </c>
      <c r="C51" s="41">
        <v>38100</v>
      </c>
      <c r="D51" s="41">
        <v>2000</v>
      </c>
      <c r="E51" s="42"/>
      <c r="F51" s="42"/>
      <c r="G51" s="41">
        <v>500</v>
      </c>
      <c r="H51" s="42"/>
      <c r="I51" s="43"/>
    </row>
    <row r="52" spans="1:9" ht="20.100000000000001" customHeight="1" x14ac:dyDescent="0.25">
      <c r="A52" s="40" t="s">
        <v>78</v>
      </c>
      <c r="B52" s="41">
        <f t="shared" si="0"/>
        <v>52000</v>
      </c>
      <c r="C52" s="41">
        <v>52000</v>
      </c>
      <c r="D52" s="42"/>
      <c r="E52" s="42"/>
      <c r="F52" s="42"/>
      <c r="G52" s="42"/>
      <c r="H52" s="42"/>
      <c r="I52" s="43"/>
    </row>
    <row r="53" spans="1:9" ht="20.100000000000001" customHeight="1" x14ac:dyDescent="0.25">
      <c r="A53" s="40" t="s">
        <v>79</v>
      </c>
      <c r="B53" s="41">
        <f t="shared" si="0"/>
        <v>1800</v>
      </c>
      <c r="C53" s="42"/>
      <c r="D53" s="41">
        <v>1800</v>
      </c>
      <c r="E53" s="42"/>
      <c r="F53" s="42"/>
      <c r="G53" s="42"/>
      <c r="H53" s="42"/>
      <c r="I53" s="43"/>
    </row>
    <row r="54" spans="1:9" ht="20.100000000000001" customHeight="1" x14ac:dyDescent="0.25">
      <c r="A54" s="40" t="s">
        <v>80</v>
      </c>
      <c r="B54" s="41">
        <f t="shared" si="0"/>
        <v>11000</v>
      </c>
      <c r="C54" s="42"/>
      <c r="D54" s="41">
        <v>11000</v>
      </c>
      <c r="E54" s="42"/>
      <c r="F54" s="42"/>
      <c r="G54" s="42"/>
      <c r="H54" s="42"/>
      <c r="I54" s="43"/>
    </row>
    <row r="55" spans="1:9" ht="20.100000000000001" customHeight="1" x14ac:dyDescent="0.25">
      <c r="A55" s="40" t="s">
        <v>81</v>
      </c>
      <c r="B55" s="41">
        <f t="shared" si="0"/>
        <v>13000</v>
      </c>
      <c r="C55" s="41">
        <v>8000</v>
      </c>
      <c r="D55" s="41">
        <v>5000</v>
      </c>
      <c r="E55" s="42"/>
      <c r="F55" s="42"/>
      <c r="G55" s="42"/>
      <c r="H55" s="42"/>
      <c r="I55" s="43"/>
    </row>
    <row r="56" spans="1:9" ht="20.100000000000001" customHeight="1" x14ac:dyDescent="0.25">
      <c r="A56" s="40" t="s">
        <v>82</v>
      </c>
      <c r="B56" s="41">
        <f t="shared" si="0"/>
        <v>45000</v>
      </c>
      <c r="C56" s="42"/>
      <c r="D56" s="41">
        <v>39000</v>
      </c>
      <c r="E56" s="42"/>
      <c r="F56" s="42"/>
      <c r="G56" s="41">
        <v>6000</v>
      </c>
      <c r="H56" s="42"/>
      <c r="I56" s="43"/>
    </row>
    <row r="57" spans="1:9" ht="20.100000000000001" customHeight="1" x14ac:dyDescent="0.25">
      <c r="A57" s="40" t="s">
        <v>83</v>
      </c>
      <c r="B57" s="41">
        <f t="shared" si="0"/>
        <v>27000</v>
      </c>
      <c r="C57" s="41">
        <v>10500</v>
      </c>
      <c r="D57" s="41">
        <v>2000</v>
      </c>
      <c r="E57" s="42"/>
      <c r="F57" s="42"/>
      <c r="G57" s="41">
        <v>1500</v>
      </c>
      <c r="H57" s="42"/>
      <c r="I57" s="44">
        <v>13000</v>
      </c>
    </row>
    <row r="58" spans="1:9" ht="20.100000000000001" customHeight="1" x14ac:dyDescent="0.25">
      <c r="A58" s="40" t="s">
        <v>84</v>
      </c>
      <c r="B58" s="41">
        <f t="shared" si="0"/>
        <v>6300</v>
      </c>
      <c r="C58" s="41">
        <v>6300</v>
      </c>
      <c r="D58" s="42"/>
      <c r="E58" s="42"/>
      <c r="F58" s="42"/>
      <c r="G58" s="42"/>
      <c r="H58" s="42"/>
      <c r="I58" s="43"/>
    </row>
    <row r="59" spans="1:9" ht="20.100000000000001" customHeight="1" x14ac:dyDescent="0.25">
      <c r="A59" s="40" t="s">
        <v>85</v>
      </c>
      <c r="B59" s="41">
        <f t="shared" si="0"/>
        <v>12000</v>
      </c>
      <c r="C59" s="42"/>
      <c r="D59" s="41">
        <v>12000</v>
      </c>
      <c r="E59" s="42"/>
      <c r="F59" s="42"/>
      <c r="G59" s="42"/>
      <c r="H59" s="42"/>
      <c r="I59" s="43"/>
    </row>
    <row r="60" spans="1:9" ht="20.100000000000001" customHeight="1" x14ac:dyDescent="0.25">
      <c r="A60" s="40" t="s">
        <v>86</v>
      </c>
      <c r="B60" s="41">
        <f t="shared" si="0"/>
        <v>52600</v>
      </c>
      <c r="C60" s="42"/>
      <c r="D60" s="41">
        <v>39000</v>
      </c>
      <c r="E60" s="42"/>
      <c r="F60" s="42"/>
      <c r="G60" s="41">
        <v>4000</v>
      </c>
      <c r="H60" s="42"/>
      <c r="I60" s="44">
        <v>9600</v>
      </c>
    </row>
    <row r="61" spans="1:9" ht="20.100000000000001" customHeight="1" x14ac:dyDescent="0.25">
      <c r="A61" s="40" t="s">
        <v>87</v>
      </c>
      <c r="B61" s="41">
        <f t="shared" si="0"/>
        <v>40100</v>
      </c>
      <c r="C61" s="41">
        <v>37100</v>
      </c>
      <c r="D61" s="41">
        <v>3000</v>
      </c>
      <c r="E61" s="42"/>
      <c r="F61" s="42"/>
      <c r="G61" s="42"/>
      <c r="H61" s="42"/>
      <c r="I61" s="43"/>
    </row>
    <row r="62" spans="1:9" ht="20.100000000000001" customHeight="1" x14ac:dyDescent="0.25">
      <c r="A62" s="40" t="s">
        <v>88</v>
      </c>
      <c r="B62" s="41">
        <f t="shared" si="0"/>
        <v>3000</v>
      </c>
      <c r="C62" s="41">
        <v>1000</v>
      </c>
      <c r="D62" s="41">
        <v>2000</v>
      </c>
      <c r="E62" s="42"/>
      <c r="F62" s="42"/>
      <c r="G62" s="42"/>
      <c r="H62" s="42"/>
      <c r="I62" s="43"/>
    </row>
    <row r="63" spans="1:9" ht="20.100000000000001" customHeight="1" x14ac:dyDescent="0.25">
      <c r="A63" s="40" t="s">
        <v>109</v>
      </c>
      <c r="B63" s="41">
        <f t="shared" si="0"/>
        <v>3000</v>
      </c>
      <c r="C63" s="42"/>
      <c r="D63" s="41">
        <v>3000</v>
      </c>
      <c r="E63" s="42"/>
      <c r="F63" s="42"/>
      <c r="G63" s="42"/>
      <c r="H63" s="42"/>
      <c r="I63" s="43"/>
    </row>
    <row r="64" spans="1:9" ht="20.100000000000001" customHeight="1" x14ac:dyDescent="0.25">
      <c r="A64" s="40" t="s">
        <v>89</v>
      </c>
      <c r="B64" s="41">
        <f t="shared" si="0"/>
        <v>37000</v>
      </c>
      <c r="C64" s="42"/>
      <c r="D64" s="41">
        <v>35000</v>
      </c>
      <c r="E64" s="42"/>
      <c r="F64" s="42"/>
      <c r="G64" s="42"/>
      <c r="H64" s="42"/>
      <c r="I64" s="44">
        <v>2000</v>
      </c>
    </row>
    <row r="65" spans="1:9" ht="20.100000000000001" customHeight="1" x14ac:dyDescent="0.25">
      <c r="A65" s="40" t="s">
        <v>110</v>
      </c>
      <c r="B65" s="41">
        <f t="shared" si="0"/>
        <v>30600</v>
      </c>
      <c r="C65" s="42"/>
      <c r="D65" s="41">
        <v>1800</v>
      </c>
      <c r="E65" s="42"/>
      <c r="F65" s="42"/>
      <c r="G65" s="41">
        <v>2000</v>
      </c>
      <c r="H65" s="42"/>
      <c r="I65" s="44">
        <v>26800</v>
      </c>
    </row>
    <row r="66" spans="1:9" ht="20.100000000000001" customHeight="1" x14ac:dyDescent="0.25">
      <c r="A66" s="40" t="s">
        <v>111</v>
      </c>
      <c r="B66" s="41">
        <f t="shared" si="0"/>
        <v>1000</v>
      </c>
      <c r="C66" s="42"/>
      <c r="D66" s="42"/>
      <c r="E66" s="42"/>
      <c r="F66" s="42"/>
      <c r="G66" s="41">
        <v>1000</v>
      </c>
      <c r="H66" s="42"/>
      <c r="I66" s="43"/>
    </row>
    <row r="67" spans="1:9" ht="20.100000000000001" customHeight="1" x14ac:dyDescent="0.25">
      <c r="A67" s="40" t="s">
        <v>90</v>
      </c>
      <c r="B67" s="41">
        <f t="shared" si="0"/>
        <v>19000</v>
      </c>
      <c r="C67" s="41">
        <v>14400</v>
      </c>
      <c r="D67" s="41">
        <v>2000</v>
      </c>
      <c r="E67" s="42"/>
      <c r="F67" s="42"/>
      <c r="G67" s="42"/>
      <c r="H67" s="42"/>
      <c r="I67" s="44">
        <v>2600</v>
      </c>
    </row>
    <row r="68" spans="1:9" ht="20.100000000000001" customHeight="1" x14ac:dyDescent="0.25">
      <c r="A68" s="40" t="s">
        <v>91</v>
      </c>
      <c r="B68" s="41">
        <f t="shared" si="0"/>
        <v>3000</v>
      </c>
      <c r="C68" s="42"/>
      <c r="D68" s="41">
        <v>2000</v>
      </c>
      <c r="E68" s="42"/>
      <c r="F68" s="42"/>
      <c r="G68" s="42"/>
      <c r="H68" s="42"/>
      <c r="I68" s="44">
        <v>1000</v>
      </c>
    </row>
    <row r="69" spans="1:9" ht="20.100000000000001" customHeight="1" x14ac:dyDescent="0.25">
      <c r="A69" s="40" t="s">
        <v>92</v>
      </c>
      <c r="B69" s="41">
        <f t="shared" ref="B69:B80" si="1">SUM(C69:I69)</f>
        <v>90100</v>
      </c>
      <c r="C69" s="41">
        <v>77000</v>
      </c>
      <c r="D69" s="41">
        <v>12000</v>
      </c>
      <c r="E69" s="42"/>
      <c r="F69" s="42"/>
      <c r="G69" s="41">
        <v>1100</v>
      </c>
      <c r="H69" s="42"/>
      <c r="I69" s="43"/>
    </row>
    <row r="70" spans="1:9" ht="20.100000000000001" customHeight="1" x14ac:dyDescent="0.25">
      <c r="A70" s="40" t="s">
        <v>93</v>
      </c>
      <c r="B70" s="41">
        <f t="shared" si="1"/>
        <v>7500</v>
      </c>
      <c r="C70" s="42"/>
      <c r="D70" s="41">
        <v>7000</v>
      </c>
      <c r="E70" s="42"/>
      <c r="F70" s="42"/>
      <c r="G70" s="41">
        <v>500</v>
      </c>
      <c r="H70" s="42"/>
      <c r="I70" s="43"/>
    </row>
    <row r="71" spans="1:9" ht="20.100000000000001" customHeight="1" x14ac:dyDescent="0.25">
      <c r="A71" s="40" t="s">
        <v>94</v>
      </c>
      <c r="B71" s="41">
        <f t="shared" si="1"/>
        <v>39800</v>
      </c>
      <c r="C71" s="42"/>
      <c r="D71" s="41">
        <v>20000</v>
      </c>
      <c r="E71" s="42"/>
      <c r="F71" s="42"/>
      <c r="G71" s="41">
        <v>1000</v>
      </c>
      <c r="H71" s="42"/>
      <c r="I71" s="44">
        <v>18800</v>
      </c>
    </row>
    <row r="72" spans="1:9" ht="20.100000000000001" customHeight="1" x14ac:dyDescent="0.25">
      <c r="A72" s="40" t="s">
        <v>112</v>
      </c>
      <c r="B72" s="41">
        <f t="shared" si="1"/>
        <v>2800</v>
      </c>
      <c r="C72" s="42"/>
      <c r="D72" s="42"/>
      <c r="E72" s="42"/>
      <c r="F72" s="42"/>
      <c r="G72" s="42"/>
      <c r="H72" s="42"/>
      <c r="I72" s="44">
        <v>2800</v>
      </c>
    </row>
    <row r="73" spans="1:9" ht="20.100000000000001" customHeight="1" x14ac:dyDescent="0.25">
      <c r="A73" s="40" t="s">
        <v>95</v>
      </c>
      <c r="B73" s="41">
        <f t="shared" si="1"/>
        <v>9800</v>
      </c>
      <c r="C73" s="42"/>
      <c r="D73" s="41">
        <v>1200</v>
      </c>
      <c r="E73" s="42"/>
      <c r="F73" s="42"/>
      <c r="G73" s="41">
        <v>500</v>
      </c>
      <c r="H73" s="42"/>
      <c r="I73" s="44">
        <v>8100</v>
      </c>
    </row>
    <row r="74" spans="1:9" ht="20.100000000000001" customHeight="1" x14ac:dyDescent="0.25">
      <c r="A74" s="40" t="s">
        <v>113</v>
      </c>
      <c r="B74" s="41">
        <f t="shared" si="1"/>
        <v>1000</v>
      </c>
      <c r="C74" s="42"/>
      <c r="D74" s="42"/>
      <c r="E74" s="42"/>
      <c r="F74" s="42"/>
      <c r="G74" s="42"/>
      <c r="H74" s="42"/>
      <c r="I74" s="44">
        <v>1000</v>
      </c>
    </row>
    <row r="75" spans="1:9" ht="20.100000000000001" customHeight="1" x14ac:dyDescent="0.25">
      <c r="A75" s="40" t="s">
        <v>114</v>
      </c>
      <c r="B75" s="41">
        <f t="shared" si="1"/>
        <v>3000</v>
      </c>
      <c r="C75" s="42"/>
      <c r="D75" s="41">
        <v>3000</v>
      </c>
      <c r="E75" s="42"/>
      <c r="F75" s="42"/>
      <c r="G75" s="42"/>
      <c r="H75" s="42"/>
      <c r="I75" s="43"/>
    </row>
    <row r="76" spans="1:9" ht="20.100000000000001" customHeight="1" x14ac:dyDescent="0.25">
      <c r="A76" s="40" t="s">
        <v>117</v>
      </c>
      <c r="B76" s="41">
        <f>SUM(C76:I76)</f>
        <v>2000</v>
      </c>
      <c r="C76" s="42"/>
      <c r="D76" s="42"/>
      <c r="E76" s="42"/>
      <c r="F76" s="42"/>
      <c r="G76" s="42"/>
      <c r="H76" s="42"/>
      <c r="I76" s="44">
        <v>2000</v>
      </c>
    </row>
    <row r="77" spans="1:9" ht="20.100000000000001" customHeight="1" x14ac:dyDescent="0.25">
      <c r="A77" s="40" t="s">
        <v>115</v>
      </c>
      <c r="B77" s="41">
        <f>SUM(C77:I77)</f>
        <v>2000</v>
      </c>
      <c r="C77" s="42"/>
      <c r="D77" s="41">
        <v>2000</v>
      </c>
      <c r="E77" s="42"/>
      <c r="F77" s="42"/>
      <c r="G77" s="42"/>
      <c r="H77" s="42"/>
      <c r="I77" s="43"/>
    </row>
    <row r="78" spans="1:9" ht="20.100000000000001" customHeight="1" x14ac:dyDescent="0.25">
      <c r="A78" s="40" t="s">
        <v>26</v>
      </c>
      <c r="B78" s="41">
        <f t="shared" si="1"/>
        <v>53900</v>
      </c>
      <c r="C78" s="42"/>
      <c r="D78" s="41">
        <v>20000</v>
      </c>
      <c r="E78" s="41">
        <v>10000</v>
      </c>
      <c r="F78" s="42"/>
      <c r="G78" s="41">
        <v>15500</v>
      </c>
      <c r="H78" s="42"/>
      <c r="I78" s="44">
        <v>8400</v>
      </c>
    </row>
    <row r="79" spans="1:9" ht="20.100000000000001" customHeight="1" x14ac:dyDescent="0.25">
      <c r="A79" s="40" t="s">
        <v>116</v>
      </c>
      <c r="B79" s="41">
        <f t="shared" si="1"/>
        <v>6000</v>
      </c>
      <c r="C79" s="42"/>
      <c r="D79" s="41">
        <v>6000</v>
      </c>
      <c r="E79" s="42"/>
      <c r="F79" s="42"/>
      <c r="G79" s="42"/>
      <c r="H79" s="42"/>
      <c r="I79" s="43"/>
    </row>
    <row r="80" spans="1:9" ht="20.100000000000001" customHeight="1" x14ac:dyDescent="0.25">
      <c r="A80" s="40" t="s">
        <v>96</v>
      </c>
      <c r="B80" s="41">
        <f t="shared" si="1"/>
        <v>5000</v>
      </c>
      <c r="C80" s="42"/>
      <c r="D80" s="41">
        <v>3000</v>
      </c>
      <c r="E80" s="42"/>
      <c r="F80" s="42"/>
      <c r="G80" s="42"/>
      <c r="H80" s="41">
        <v>2000</v>
      </c>
      <c r="I80" s="43"/>
    </row>
    <row r="81" spans="1:9" ht="20.100000000000001" customHeight="1" x14ac:dyDescent="0.25">
      <c r="A81" s="30" t="s">
        <v>31</v>
      </c>
      <c r="B81" s="31">
        <f t="shared" ref="B81:I81" si="2">SUM(B5:B80)</f>
        <v>2014400</v>
      </c>
      <c r="C81" s="31">
        <f t="shared" si="2"/>
        <v>1027000</v>
      </c>
      <c r="D81" s="31">
        <f t="shared" si="2"/>
        <v>686900</v>
      </c>
      <c r="E81" s="31">
        <f t="shared" si="2"/>
        <v>20000</v>
      </c>
      <c r="F81" s="31">
        <f t="shared" si="2"/>
        <v>10600</v>
      </c>
      <c r="G81" s="31">
        <f t="shared" si="2"/>
        <v>76700</v>
      </c>
      <c r="H81" s="31">
        <f t="shared" si="2"/>
        <v>2000</v>
      </c>
      <c r="I81" s="32">
        <f t="shared" si="2"/>
        <v>191200</v>
      </c>
    </row>
  </sheetData>
  <mergeCells count="2">
    <mergeCell ref="A1:I1"/>
    <mergeCell ref="A2:I2"/>
  </mergeCells>
  <phoneticPr fontId="10" type="noConversion"/>
  <printOptions horizontalCentered="1"/>
  <pageMargins left="0.39370078740157483" right="0.39370078740157483" top="0.78740157480314965" bottom="0.39370078740157483" header="0.31496062992125984" footer="0.31496062992125984"/>
  <pageSetup paperSize="9" scale="81" fitToHeight="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zoomScale="71" zoomScaleNormal="71" workbookViewId="0">
      <selection activeCell="M17" sqref="M17"/>
    </sheetView>
  </sheetViews>
  <sheetFormatPr defaultRowHeight="16.5" x14ac:dyDescent="0.25"/>
  <cols>
    <col min="1" max="1" width="10.75" customWidth="1"/>
    <col min="2" max="2" width="18.75" style="2" customWidth="1"/>
    <col min="3" max="3" width="20.75" style="1" customWidth="1"/>
    <col min="4" max="4" width="37.875" customWidth="1"/>
    <col min="5" max="5" width="14.75" style="16" hidden="1" customWidth="1"/>
    <col min="6" max="7" width="11.875" hidden="1" customWidth="1"/>
  </cols>
  <sheetData>
    <row r="1" spans="1:7" ht="21" x14ac:dyDescent="0.25">
      <c r="A1" s="50" t="s">
        <v>18</v>
      </c>
      <c r="B1" s="50"/>
      <c r="C1" s="50"/>
      <c r="D1" s="50"/>
    </row>
    <row r="2" spans="1:7" ht="21.75" thickBot="1" x14ac:dyDescent="0.3">
      <c r="A2" s="3"/>
      <c r="B2" s="3"/>
      <c r="C2" s="3"/>
      <c r="D2" s="3"/>
    </row>
    <row r="3" spans="1:7" s="2" customFormat="1" ht="22.15" customHeight="1" x14ac:dyDescent="0.25">
      <c r="A3" s="53" t="s">
        <v>1</v>
      </c>
      <c r="B3" s="54"/>
      <c r="C3" s="5" t="s">
        <v>2</v>
      </c>
      <c r="D3" s="6" t="s">
        <v>3</v>
      </c>
      <c r="E3" s="17"/>
      <c r="F3"/>
    </row>
    <row r="4" spans="1:7" ht="22.15" customHeight="1" x14ac:dyDescent="0.25">
      <c r="A4" s="51" t="s">
        <v>97</v>
      </c>
      <c r="B4" s="52"/>
      <c r="C4" s="7">
        <v>5767656</v>
      </c>
      <c r="D4" s="8" t="s">
        <v>98</v>
      </c>
      <c r="E4" s="16">
        <f>19000000</f>
        <v>19000000</v>
      </c>
    </row>
    <row r="5" spans="1:7" ht="22.15" hidden="1" customHeight="1" x14ac:dyDescent="0.25">
      <c r="A5" s="57" t="s">
        <v>30</v>
      </c>
      <c r="B5" s="58"/>
      <c r="C5" s="18"/>
      <c r="D5" s="8"/>
      <c r="F5" s="2"/>
    </row>
    <row r="6" spans="1:7" ht="22.15" hidden="1" customHeight="1" x14ac:dyDescent="0.25">
      <c r="A6" s="57" t="s">
        <v>30</v>
      </c>
      <c r="B6" s="58"/>
      <c r="C6" s="18"/>
      <c r="D6" s="8"/>
      <c r="E6" s="23"/>
      <c r="F6" s="24"/>
    </row>
    <row r="7" spans="1:7" ht="22.15" customHeight="1" x14ac:dyDescent="0.25">
      <c r="A7" s="56" t="s">
        <v>100</v>
      </c>
      <c r="B7" s="4" t="s">
        <v>4</v>
      </c>
      <c r="C7" s="7">
        <v>4000</v>
      </c>
      <c r="D7" s="8"/>
      <c r="E7" s="16">
        <f>20600000-E4</f>
        <v>1600000</v>
      </c>
      <c r="F7" s="1"/>
    </row>
    <row r="8" spans="1:7" ht="22.15" customHeight="1" x14ac:dyDescent="0.25">
      <c r="A8" s="56"/>
      <c r="B8" s="4" t="s">
        <v>5</v>
      </c>
      <c r="C8" s="9">
        <v>0</v>
      </c>
      <c r="D8" s="8"/>
      <c r="F8" s="1"/>
    </row>
    <row r="9" spans="1:7" ht="22.15" customHeight="1" x14ac:dyDescent="0.25">
      <c r="A9" s="56"/>
      <c r="B9" s="4" t="s">
        <v>6</v>
      </c>
      <c r="C9" s="9">
        <v>1000</v>
      </c>
      <c r="D9" s="8"/>
      <c r="F9" s="1"/>
    </row>
    <row r="10" spans="1:7" ht="22.15" customHeight="1" x14ac:dyDescent="0.25">
      <c r="A10" s="56"/>
      <c r="B10" s="4" t="s">
        <v>7</v>
      </c>
      <c r="C10" s="9">
        <v>0</v>
      </c>
      <c r="D10" s="8"/>
      <c r="E10" s="16">
        <v>500000</v>
      </c>
      <c r="F10" s="1"/>
    </row>
    <row r="11" spans="1:7" ht="22.15" customHeight="1" x14ac:dyDescent="0.25">
      <c r="A11" s="56"/>
      <c r="B11" s="4" t="s">
        <v>8</v>
      </c>
      <c r="C11" s="9">
        <v>0</v>
      </c>
      <c r="D11" s="8"/>
      <c r="F11" s="1"/>
    </row>
    <row r="12" spans="1:7" ht="22.15" customHeight="1" x14ac:dyDescent="0.25">
      <c r="A12" s="56"/>
      <c r="B12" s="4" t="s">
        <v>9</v>
      </c>
      <c r="C12" s="7">
        <v>0</v>
      </c>
      <c r="D12" s="8"/>
      <c r="F12" s="1"/>
    </row>
    <row r="13" spans="1:7" ht="22.15" customHeight="1" x14ac:dyDescent="0.25">
      <c r="A13" s="56"/>
      <c r="B13" s="4" t="s">
        <v>10</v>
      </c>
      <c r="C13" s="7">
        <v>0</v>
      </c>
      <c r="D13" s="8"/>
      <c r="F13" s="1"/>
      <c r="G13" s="1"/>
    </row>
    <row r="14" spans="1:7" ht="22.15" customHeight="1" x14ac:dyDescent="0.25">
      <c r="A14" s="56"/>
      <c r="B14" s="4" t="s">
        <v>11</v>
      </c>
      <c r="C14" s="7">
        <v>0</v>
      </c>
      <c r="D14" s="8"/>
      <c r="F14" s="1"/>
    </row>
    <row r="15" spans="1:7" ht="22.15" customHeight="1" x14ac:dyDescent="0.25">
      <c r="A15" s="56"/>
      <c r="B15" s="4" t="s">
        <v>12</v>
      </c>
      <c r="C15" s="7">
        <v>2000</v>
      </c>
      <c r="D15" s="8"/>
      <c r="E15" s="16">
        <v>500000</v>
      </c>
      <c r="F15" s="1"/>
    </row>
    <row r="16" spans="1:7" ht="22.15" customHeight="1" x14ac:dyDescent="0.25">
      <c r="A16" s="56"/>
      <c r="B16" s="4" t="s">
        <v>13</v>
      </c>
      <c r="C16" s="7">
        <v>0</v>
      </c>
      <c r="D16" s="8"/>
      <c r="F16" s="1"/>
    </row>
    <row r="17" spans="1:6" ht="22.15" customHeight="1" x14ac:dyDescent="0.25">
      <c r="A17" s="56"/>
      <c r="B17" s="22" t="s">
        <v>14</v>
      </c>
      <c r="C17" s="7">
        <v>3600</v>
      </c>
      <c r="D17" s="21"/>
      <c r="F17" s="1"/>
    </row>
    <row r="18" spans="1:6" ht="22.15" customHeight="1" x14ac:dyDescent="0.25">
      <c r="A18" s="56"/>
      <c r="B18" s="4" t="s">
        <v>15</v>
      </c>
      <c r="C18" s="7">
        <v>0</v>
      </c>
      <c r="D18" s="8"/>
      <c r="E18" s="16">
        <v>-2920000</v>
      </c>
      <c r="F18" s="1"/>
    </row>
    <row r="19" spans="1:6" ht="22.15" customHeight="1" x14ac:dyDescent="0.25">
      <c r="A19" s="59" t="s">
        <v>16</v>
      </c>
      <c r="B19" s="60"/>
      <c r="C19" s="10">
        <f>SUM(C7:C18)</f>
        <v>10600</v>
      </c>
      <c r="D19" s="11"/>
      <c r="F19" s="1"/>
    </row>
    <row r="20" spans="1:6" ht="22.15" customHeight="1" x14ac:dyDescent="0.25">
      <c r="A20" s="55" t="s">
        <v>28</v>
      </c>
      <c r="B20" s="4" t="s">
        <v>4</v>
      </c>
      <c r="C20" s="7">
        <v>4066</v>
      </c>
      <c r="D20" s="8"/>
      <c r="F20" s="1"/>
    </row>
    <row r="21" spans="1:6" ht="22.15" customHeight="1" x14ac:dyDescent="0.25">
      <c r="A21" s="51"/>
      <c r="B21" s="4" t="s">
        <v>5</v>
      </c>
      <c r="C21" s="7">
        <v>4066</v>
      </c>
      <c r="D21" s="8"/>
      <c r="F21" s="1"/>
    </row>
    <row r="22" spans="1:6" ht="22.15" customHeight="1" x14ac:dyDescent="0.25">
      <c r="A22" s="51"/>
      <c r="B22" s="4" t="s">
        <v>6</v>
      </c>
      <c r="C22" s="7">
        <v>3917</v>
      </c>
      <c r="D22" s="8"/>
    </row>
    <row r="23" spans="1:6" ht="22.15" customHeight="1" x14ac:dyDescent="0.25">
      <c r="A23" s="51"/>
      <c r="B23" s="4" t="s">
        <v>7</v>
      </c>
      <c r="C23" s="7">
        <v>3804</v>
      </c>
      <c r="D23" s="8"/>
    </row>
    <row r="24" spans="1:6" ht="22.15" customHeight="1" x14ac:dyDescent="0.25">
      <c r="A24" s="51"/>
      <c r="B24" s="4" t="s">
        <v>8</v>
      </c>
      <c r="C24" s="7">
        <v>3804</v>
      </c>
      <c r="D24" s="8"/>
    </row>
    <row r="25" spans="1:6" ht="22.15" customHeight="1" x14ac:dyDescent="0.25">
      <c r="A25" s="51"/>
      <c r="B25" s="4" t="s">
        <v>9</v>
      </c>
      <c r="C25" s="7">
        <v>3804</v>
      </c>
      <c r="D25" s="8"/>
    </row>
    <row r="26" spans="1:6" ht="22.15" customHeight="1" x14ac:dyDescent="0.25">
      <c r="A26" s="51"/>
      <c r="B26" s="4" t="s">
        <v>10</v>
      </c>
      <c r="C26" s="7">
        <v>3804</v>
      </c>
      <c r="D26" s="8"/>
    </row>
    <row r="27" spans="1:6" ht="22.15" customHeight="1" x14ac:dyDescent="0.25">
      <c r="A27" s="51"/>
      <c r="B27" s="4" t="s">
        <v>11</v>
      </c>
      <c r="C27" s="7">
        <v>3804</v>
      </c>
      <c r="D27" s="8"/>
    </row>
    <row r="28" spans="1:6" ht="22.15" customHeight="1" x14ac:dyDescent="0.25">
      <c r="A28" s="51"/>
      <c r="B28" s="4" t="s">
        <v>12</v>
      </c>
      <c r="C28" s="7">
        <v>3804</v>
      </c>
      <c r="D28" s="8"/>
    </row>
    <row r="29" spans="1:6" ht="22.15" customHeight="1" x14ac:dyDescent="0.25">
      <c r="A29" s="51"/>
      <c r="B29" s="4" t="s">
        <v>13</v>
      </c>
      <c r="C29" s="7">
        <v>3804</v>
      </c>
      <c r="D29" s="8"/>
    </row>
    <row r="30" spans="1:6" ht="22.15" customHeight="1" x14ac:dyDescent="0.25">
      <c r="A30" s="51"/>
      <c r="B30" s="4" t="s">
        <v>14</v>
      </c>
      <c r="C30" s="7">
        <v>4137</v>
      </c>
      <c r="D30" s="8"/>
    </row>
    <row r="31" spans="1:6" ht="22.15" customHeight="1" x14ac:dyDescent="0.25">
      <c r="A31" s="51"/>
      <c r="B31" s="4" t="s">
        <v>15</v>
      </c>
      <c r="C31" s="7">
        <v>4137</v>
      </c>
      <c r="D31" s="8"/>
    </row>
    <row r="32" spans="1:6" ht="22.15" customHeight="1" x14ac:dyDescent="0.25">
      <c r="A32" s="51"/>
      <c r="B32" s="4" t="s">
        <v>27</v>
      </c>
      <c r="C32" s="7">
        <f>9+13</f>
        <v>22</v>
      </c>
      <c r="D32" s="8"/>
    </row>
    <row r="33" spans="1:7" ht="22.15" customHeight="1" x14ac:dyDescent="0.25">
      <c r="A33" s="51"/>
      <c r="B33" s="12" t="s">
        <v>17</v>
      </c>
      <c r="C33" s="10">
        <f>SUM(C20:C32)</f>
        <v>46973</v>
      </c>
      <c r="D33" s="11"/>
    </row>
    <row r="34" spans="1:7" ht="22.15" customHeight="1" x14ac:dyDescent="0.25">
      <c r="A34" s="46" t="s">
        <v>34</v>
      </c>
      <c r="B34" s="47"/>
      <c r="C34" s="9">
        <f>500000+500000</f>
        <v>1000000</v>
      </c>
      <c r="D34" s="13" t="s">
        <v>101</v>
      </c>
      <c r="E34" s="20"/>
      <c r="G34" t="s">
        <v>29</v>
      </c>
    </row>
    <row r="35" spans="1:7" ht="22.15" hidden="1" customHeight="1" x14ac:dyDescent="0.25">
      <c r="A35" s="46" t="s">
        <v>32</v>
      </c>
      <c r="B35" s="47"/>
      <c r="C35" s="9">
        <v>0</v>
      </c>
      <c r="D35" s="13"/>
      <c r="G35" t="s">
        <v>29</v>
      </c>
    </row>
    <row r="36" spans="1:7" ht="22.15" hidden="1" customHeight="1" x14ac:dyDescent="0.25">
      <c r="A36" s="46" t="s">
        <v>33</v>
      </c>
      <c r="B36" s="47"/>
      <c r="C36" s="9">
        <v>0</v>
      </c>
      <c r="D36" s="13"/>
      <c r="E36" s="23"/>
      <c r="G36" t="s">
        <v>29</v>
      </c>
    </row>
    <row r="37" spans="1:7" ht="22.15" customHeight="1" thickBot="1" x14ac:dyDescent="0.3">
      <c r="A37" s="48" t="s">
        <v>99</v>
      </c>
      <c r="B37" s="49"/>
      <c r="C37" s="14">
        <f>C4+C19+C33+C34-C35-C36</f>
        <v>6825229</v>
      </c>
      <c r="D37" s="15" t="s">
        <v>102</v>
      </c>
      <c r="E37" s="16">
        <f>SUM(E3:E35)</f>
        <v>18680000</v>
      </c>
      <c r="F37" s="19">
        <f>C37-E37</f>
        <v>-11854771</v>
      </c>
      <c r="G37" s="19">
        <v>201675</v>
      </c>
    </row>
    <row r="38" spans="1:7" x14ac:dyDescent="0.25">
      <c r="D38" s="19"/>
    </row>
    <row r="39" spans="1:7" x14ac:dyDescent="0.25">
      <c r="F39" s="20"/>
    </row>
    <row r="40" spans="1:7" x14ac:dyDescent="0.25">
      <c r="D40" s="1"/>
      <c r="F40" s="1"/>
      <c r="G40" s="19"/>
    </row>
  </sheetData>
  <mergeCells count="12">
    <mergeCell ref="A34:B34"/>
    <mergeCell ref="A36:B36"/>
    <mergeCell ref="A37:B37"/>
    <mergeCell ref="A1:D1"/>
    <mergeCell ref="A4:B4"/>
    <mergeCell ref="A3:B3"/>
    <mergeCell ref="A20:A33"/>
    <mergeCell ref="A35:B35"/>
    <mergeCell ref="A7:A18"/>
    <mergeCell ref="A6:B6"/>
    <mergeCell ref="A19:B19"/>
    <mergeCell ref="A5:B5"/>
  </mergeCells>
  <phoneticPr fontId="1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4</vt:i4>
      </vt:variant>
    </vt:vector>
  </HeadingPairs>
  <TitlesOfParts>
    <vt:vector size="7" baseType="lpstr">
      <vt:lpstr>奉献隱名</vt:lpstr>
      <vt:lpstr>奉獻全名</vt:lpstr>
      <vt:lpstr>建堂</vt:lpstr>
      <vt:lpstr>奉献隱名!Print_Area</vt:lpstr>
      <vt:lpstr>建堂!Print_Area</vt:lpstr>
      <vt:lpstr>奉献隱名!Print_Titles</vt:lpstr>
      <vt:lpstr>奉獻全名!Print_Titles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</dc:creator>
  <cp:lastModifiedBy>sintai</cp:lastModifiedBy>
  <cp:lastPrinted>2022-01-09T05:14:50Z</cp:lastPrinted>
  <dcterms:created xsi:type="dcterms:W3CDTF">2010-12-18T12:13:20Z</dcterms:created>
  <dcterms:modified xsi:type="dcterms:W3CDTF">2022-01-09T05:19:03Z</dcterms:modified>
</cp:coreProperties>
</file>