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40" windowWidth="15080" windowHeight="4460"/>
  </bookViews>
  <sheets>
    <sheet name="工作表1" sheetId="1" r:id="rId1"/>
    <sheet name="工作表2" sheetId="2" r:id="rId2"/>
    <sheet name="工作表3" sheetId="3" r:id="rId3"/>
  </sheets>
  <definedNames>
    <definedName name="_xlnm.Print_Area" localSheetId="0">工作表1!$A$1:$G$19</definedName>
    <definedName name="_xlnm.Print_Area" localSheetId="1">工作表2!$A$1:$G$40</definedName>
  </definedNames>
  <calcPr calcId="144525"/>
  <fileRecoveryPr repairLoad="1"/>
</workbook>
</file>

<file path=xl/calcChain.xml><?xml version="1.0" encoding="utf-8"?>
<calcChain xmlns="http://schemas.openxmlformats.org/spreadsheetml/2006/main">
  <c r="F29" i="2" l="1"/>
  <c r="F38" i="2"/>
  <c r="F19" i="2"/>
  <c r="F15" i="2"/>
  <c r="F8" i="2"/>
  <c r="F39" i="2" s="1"/>
  <c r="F15" i="1"/>
  <c r="F10" i="1"/>
  <c r="F16" i="1" s="1"/>
  <c r="D15" i="1"/>
  <c r="D10" i="1"/>
  <c r="D38" i="2"/>
  <c r="D29" i="2" l="1"/>
  <c r="D39" i="2" s="1"/>
  <c r="D19" i="2"/>
  <c r="D15" i="2"/>
  <c r="D8" i="2"/>
  <c r="C19" i="2"/>
  <c r="C15" i="2"/>
  <c r="C8" i="2"/>
  <c r="D16" i="1"/>
</calcChain>
</file>

<file path=xl/sharedStrings.xml><?xml version="1.0" encoding="utf-8"?>
<sst xmlns="http://schemas.openxmlformats.org/spreadsheetml/2006/main" count="135" uniqueCount="111">
  <si>
    <t>說明</t>
  </si>
  <si>
    <t>108年度</t>
  </si>
  <si>
    <t>會計科目</t>
  </si>
  <si>
    <t>預算</t>
  </si>
  <si>
    <t>決算</t>
  </si>
  <si>
    <t>經</t>
  </si>
  <si>
    <t>常</t>
  </si>
  <si>
    <t>費</t>
  </si>
  <si>
    <t>收</t>
  </si>
  <si>
    <t>入</t>
  </si>
  <si>
    <t>月定獻金</t>
  </si>
  <si>
    <t>教會經常費奉獻(又稱十一奉獻)</t>
  </si>
  <si>
    <t>禮拜獻金</t>
  </si>
  <si>
    <t>主日禮拜獻金</t>
  </si>
  <si>
    <t>節期獻金</t>
  </si>
  <si>
    <t>新春、復活節、母(父)親節、感恩節、聖誕節等獻金</t>
  </si>
  <si>
    <t>感恩獻金</t>
  </si>
  <si>
    <t>入伍、退伍、生日、受洗、升學、就業、紀念、喪喜等感謝奉獻</t>
  </si>
  <si>
    <t>特別獻金</t>
  </si>
  <si>
    <t>培靈、佈道、靈修、禮典、慈善、備品添購、修換等獻金</t>
  </si>
  <si>
    <t>利息收入</t>
  </si>
  <si>
    <t>銀行存款利息收入</t>
  </si>
  <si>
    <t>其他收入</t>
  </si>
  <si>
    <t>其他不屬上述各科目之收入</t>
  </si>
  <si>
    <t>小計</t>
  </si>
  <si>
    <t>專</t>
  </si>
  <si>
    <t>帳</t>
  </si>
  <si>
    <t>上年度結存金</t>
  </si>
  <si>
    <t>106年度結餘款</t>
  </si>
  <si>
    <t>建築獻金</t>
  </si>
  <si>
    <t>為教會建築房地奉獻(此項獻金收入過建築基金支出科目轉入建築基金專戶</t>
  </si>
  <si>
    <t>對外獻金</t>
  </si>
  <si>
    <t>為學校、機關紀念日、外來募捐、奬慰會、澎宣等捐獻</t>
  </si>
  <si>
    <t>為教會各團契所奉獻之款項</t>
  </si>
  <si>
    <t>收入總計</t>
  </si>
  <si>
    <t>備註</t>
  </si>
  <si>
    <t>牧師館押金:60,000</t>
  </si>
  <si>
    <t>飲水機押金:3,000</t>
  </si>
  <si>
    <t>停車費:5,600</t>
  </si>
  <si>
    <t>典</t>
  </si>
  <si>
    <t>禮</t>
  </si>
  <si>
    <t>、</t>
  </si>
  <si>
    <t>培</t>
  </si>
  <si>
    <t>靈</t>
  </si>
  <si>
    <t>教會典禮費</t>
  </si>
  <si>
    <t xml:space="preserve">新春、復活節、母親節、父親節、感恩節、聖誕節、聖餐等 </t>
  </si>
  <si>
    <t>培靈佈道費</t>
  </si>
  <si>
    <t xml:space="preserve">培靈、佈道會、參加各項研習會、夏(冬)令會等 </t>
  </si>
  <si>
    <t>特別典禮費</t>
  </si>
  <si>
    <t xml:space="preserve">牧師就任、獻堂、設教紀念、中會性集會等支出 </t>
  </si>
  <si>
    <t>人</t>
  </si>
  <si>
    <t>事</t>
  </si>
  <si>
    <t>傳教師謝禮</t>
  </si>
  <si>
    <t xml:space="preserve">傳教師、傳教師娘之謝禮(含伙食津貼、加班費等) </t>
  </si>
  <si>
    <t>傳教師退休基金</t>
  </si>
  <si>
    <t xml:space="preserve">傳教師退休基金、勞退金提撥 </t>
  </si>
  <si>
    <t>研究補助費</t>
  </si>
  <si>
    <t xml:space="preserve">傳教師之進修、研究、書籍等補助 </t>
  </si>
  <si>
    <t>傳教師子女教育費</t>
  </si>
  <si>
    <t xml:space="preserve">傳教師子女教育之補助 </t>
  </si>
  <si>
    <t>勞健保費</t>
  </si>
  <si>
    <t xml:space="preserve">傳教師及傳教師娘之勞健保險費 </t>
  </si>
  <si>
    <t>神學生津貼</t>
  </si>
  <si>
    <t xml:space="preserve">神學生津貼 </t>
  </si>
  <si>
    <t>工</t>
  </si>
  <si>
    <t>教會事工費</t>
  </si>
  <si>
    <t xml:space="preserve">教會內傳道、教育、禮拜、關懷、總務、獎學金等 </t>
  </si>
  <si>
    <t>宗教教育費</t>
  </si>
  <si>
    <t xml:space="preserve">主日學、聖歌隊、兒童週末營 </t>
  </si>
  <si>
    <t>團契事工費</t>
  </si>
  <si>
    <t xml:space="preserve">少年、青年、婦女等團契支出 </t>
  </si>
  <si>
    <t xml:space="preserve"> </t>
  </si>
  <si>
    <t>務</t>
  </si>
  <si>
    <t>慈善慶慰費</t>
  </si>
  <si>
    <t xml:space="preserve">貧困救助、仁愛救濟、喜弔、探病及贈送他教會賀儀 </t>
  </si>
  <si>
    <t>雜誌圖書費</t>
  </si>
  <si>
    <t xml:space="preserve">雜誌、刊物、參考書籍等 </t>
  </si>
  <si>
    <t>消耗品費</t>
  </si>
  <si>
    <t xml:space="preserve">報費、文具、印刷、影印、清掃用具及其他消耗品 </t>
  </si>
  <si>
    <t>郵電費</t>
  </si>
  <si>
    <t xml:space="preserve">郵資、電話費、電報、傳真等 </t>
  </si>
  <si>
    <t>水電費</t>
  </si>
  <si>
    <t xml:space="preserve">自來水費、電費、瓦斯費 </t>
  </si>
  <si>
    <t>旅運費</t>
  </si>
  <si>
    <t xml:space="preserve">旅費、搬運費、公車油料及參加各項活動報名費 </t>
  </si>
  <si>
    <t>修繕費</t>
  </si>
  <si>
    <t xml:space="preserve">房屋、家具、電腦、打字機、車輛之修繕及維護保養費 </t>
  </si>
  <si>
    <t>招待費</t>
  </si>
  <si>
    <t xml:space="preserve">招待來賓及開會招待等支出 </t>
  </si>
  <si>
    <t>租稅</t>
  </si>
  <si>
    <t xml:space="preserve">教會、宿舍租金、稅捐、車輛稅金、規費 </t>
  </si>
  <si>
    <t>負擔金</t>
  </si>
  <si>
    <t xml:space="preserve">中總會費、大專事工、開拓教會、傳福條例等 </t>
  </si>
  <si>
    <t>對外捐獻</t>
  </si>
  <si>
    <t xml:space="preserve">學校、機關紀念日、外來募捐、奬慰會、澎宣等捐獻 </t>
  </si>
  <si>
    <t>備品設施</t>
  </si>
  <si>
    <t>財物保險費</t>
  </si>
  <si>
    <t xml:space="preserve">教會建物、設備器材、車輛等保險費 </t>
  </si>
  <si>
    <t>對內獻金轉撥</t>
  </si>
  <si>
    <t xml:space="preserve">對內各團契、事工委員會等捐獻 </t>
  </si>
  <si>
    <t>建築基金</t>
  </si>
  <si>
    <t xml:space="preserve">為籌備擴建教堂、牧師館、教育館等撥入基金專戶 </t>
  </si>
  <si>
    <t>其他支出</t>
  </si>
  <si>
    <t>暫付款</t>
  </si>
  <si>
    <t xml:space="preserve">為預備當年度各項支出預算項目不敷開支之預備金 </t>
  </si>
  <si>
    <t>支出總計</t>
  </si>
  <si>
    <t>本年度結存金</t>
  </si>
  <si>
    <t>107年度</t>
    <phoneticPr fontId="2" type="noConversion"/>
  </si>
  <si>
    <t xml:space="preserve">其他不屬上述各科目之支出 </t>
    <phoneticPr fontId="2" type="noConversion"/>
  </si>
  <si>
    <t xml:space="preserve">家具、備品設備、跑馬燈及招牌等 </t>
    <phoneticPr fontId="2" type="noConversion"/>
  </si>
  <si>
    <t>對內獻金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</si>
</sst>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3" x14ac:knownFonts="1">
    <font>
      <sz val="12"/>
      <color theme="1"/>
      <name val="新細明體"/>
      <family val="2"/>
      <charset val="136"/>
      <scheme val="minor"/>
    </font>
    <font>
      <sz val="10"/>
      <color rgb="FF000000"/>
      <name val="標楷體"/>
      <family val="4"/>
      <charset val="136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1" fillId="2" borderId="6" xfId="0" applyFont="1" applyFill="1" applyBorder="1" applyAlignment="1">
      <alignment horizontal="right" vertical="center"/>
    </xf>
    <xf numFmtId="0" fontId="1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1" fillId="0" borderId="6" xfId="0" applyFont="1" applyBorder="1" applyAlignment="1">
      <alignment horizontal="left" vertical="center"/>
    </xf>
    <xf numFmtId="3" fontId="1" fillId="0" borderId="6" xfId="0" applyNumberFormat="1" applyFont="1" applyBorder="1" applyAlignment="1">
      <alignment horizontal="right" vertical="center"/>
    </xf>
    <xf numFmtId="0" fontId="1" fillId="0" borderId="6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right" vertical="center"/>
    </xf>
    <xf numFmtId="0" fontId="1" fillId="0" borderId="10" xfId="0" applyFont="1" applyBorder="1" applyAlignment="1">
      <alignment horizontal="left" vertical="center"/>
    </xf>
    <xf numFmtId="0" fontId="1" fillId="0" borderId="10" xfId="0" applyFont="1" applyBorder="1" applyAlignment="1">
      <alignment horizontal="right" vertical="center"/>
    </xf>
    <xf numFmtId="3" fontId="1" fillId="0" borderId="10" xfId="0" applyNumberFormat="1" applyFont="1" applyBorder="1" applyAlignment="1">
      <alignment horizontal="right" vertical="center"/>
    </xf>
    <xf numFmtId="0" fontId="1" fillId="0" borderId="1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/>
    </xf>
    <xf numFmtId="3" fontId="1" fillId="0" borderId="4" xfId="0" applyNumberFormat="1" applyFont="1" applyBorder="1" applyAlignment="1">
      <alignment horizontal="right" vertical="center"/>
    </xf>
    <xf numFmtId="0" fontId="1" fillId="0" borderId="4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right" vertical="center" wrapText="1"/>
    </xf>
    <xf numFmtId="3" fontId="1" fillId="3" borderId="4" xfId="0" applyNumberFormat="1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right" vertical="center" wrapText="1"/>
    </xf>
    <xf numFmtId="0" fontId="1" fillId="3" borderId="4" xfId="0" applyFont="1" applyFill="1" applyBorder="1" applyAlignment="1">
      <alignment horizontal="right" vertical="center"/>
    </xf>
    <xf numFmtId="0" fontId="1" fillId="3" borderId="11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1" fillId="0" borderId="16" xfId="0" applyFont="1" applyBorder="1" applyAlignment="1">
      <alignment horizontal="center" vertical="center" wrapText="1"/>
    </xf>
    <xf numFmtId="0" fontId="0" fillId="0" borderId="16" xfId="0" applyBorder="1" applyAlignment="1">
      <alignment vertical="center" wrapText="1"/>
    </xf>
    <xf numFmtId="176" fontId="1" fillId="0" borderId="6" xfId="0" applyNumberFormat="1" applyFont="1" applyBorder="1" applyAlignment="1">
      <alignment horizontal="right" vertical="center"/>
    </xf>
    <xf numFmtId="0" fontId="1" fillId="0" borderId="1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3" borderId="14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3" borderId="12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3" fontId="1" fillId="0" borderId="14" xfId="0" applyNumberFormat="1" applyFont="1" applyBorder="1" applyAlignment="1">
      <alignment horizontal="right" vertical="center"/>
    </xf>
    <xf numFmtId="3" fontId="1" fillId="0" borderId="9" xfId="0" applyNumberFormat="1" applyFont="1" applyBorder="1" applyAlignment="1">
      <alignment horizontal="right" vertical="center"/>
    </xf>
    <xf numFmtId="3" fontId="1" fillId="0" borderId="7" xfId="0" applyNumberFormat="1" applyFont="1" applyBorder="1" applyAlignment="1">
      <alignment horizontal="right" vertical="center"/>
    </xf>
    <xf numFmtId="0" fontId="1" fillId="0" borderId="17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3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topLeftCell="A13" zoomScale="125" zoomScaleNormal="125" workbookViewId="0">
      <selection activeCell="F4" sqref="F4"/>
    </sheetView>
  </sheetViews>
  <sheetFormatPr defaultRowHeight="17" x14ac:dyDescent="0.4"/>
  <cols>
    <col min="2" max="2" width="16.7265625" bestFit="1" customWidth="1"/>
    <col min="3" max="3" width="9.7265625" bestFit="1" customWidth="1"/>
    <col min="4" max="4" width="10.7265625" bestFit="1" customWidth="1"/>
    <col min="5" max="5" width="17.7265625" bestFit="1" customWidth="1"/>
    <col min="6" max="6" width="9.7265625" bestFit="1" customWidth="1"/>
  </cols>
  <sheetData>
    <row r="1" spans="1:7" ht="17.5" thickBot="1" x14ac:dyDescent="0.45">
      <c r="A1" s="40" t="s">
        <v>107</v>
      </c>
      <c r="B1" s="41"/>
      <c r="C1" s="41"/>
      <c r="D1" s="42"/>
      <c r="E1" s="43" t="s">
        <v>0</v>
      </c>
      <c r="F1" s="40" t="s">
        <v>1</v>
      </c>
      <c r="G1" s="42"/>
    </row>
    <row r="2" spans="1:7" ht="17.5" thickBot="1" x14ac:dyDescent="0.45">
      <c r="A2" s="40" t="s">
        <v>2</v>
      </c>
      <c r="B2" s="45"/>
      <c r="C2" s="1" t="s">
        <v>3</v>
      </c>
      <c r="D2" s="1" t="s">
        <v>4</v>
      </c>
      <c r="E2" s="44"/>
      <c r="F2" s="1" t="s">
        <v>3</v>
      </c>
      <c r="G2" s="1" t="s">
        <v>4</v>
      </c>
    </row>
    <row r="3" spans="1:7" ht="27.5" thickBot="1" x14ac:dyDescent="0.45">
      <c r="A3" s="2" t="s">
        <v>5</v>
      </c>
      <c r="B3" s="5" t="s">
        <v>10</v>
      </c>
      <c r="C3" s="6">
        <v>1000000</v>
      </c>
      <c r="D3" s="6">
        <v>1106540</v>
      </c>
      <c r="E3" s="7" t="s">
        <v>11</v>
      </c>
      <c r="F3" s="6">
        <v>1200000</v>
      </c>
      <c r="G3" s="5"/>
    </row>
    <row r="4" spans="1:7" ht="17.5" thickBot="1" x14ac:dyDescent="0.45">
      <c r="A4" s="2" t="s">
        <v>6</v>
      </c>
      <c r="B4" s="5" t="s">
        <v>12</v>
      </c>
      <c r="C4" s="6">
        <v>400000</v>
      </c>
      <c r="D4" s="6">
        <v>411182</v>
      </c>
      <c r="E4" s="7" t="s">
        <v>13</v>
      </c>
      <c r="F4" s="6">
        <v>410000</v>
      </c>
      <c r="G4" s="5"/>
    </row>
    <row r="5" spans="1:7" ht="41" thickBot="1" x14ac:dyDescent="0.45">
      <c r="A5" s="2" t="s">
        <v>7</v>
      </c>
      <c r="B5" s="5" t="s">
        <v>14</v>
      </c>
      <c r="C5" s="6">
        <v>100000</v>
      </c>
      <c r="D5" s="6">
        <v>43900</v>
      </c>
      <c r="E5" s="7" t="s">
        <v>15</v>
      </c>
      <c r="F5" s="6">
        <v>50000</v>
      </c>
      <c r="G5" s="5"/>
    </row>
    <row r="6" spans="1:7" ht="54.5" thickBot="1" x14ac:dyDescent="0.45">
      <c r="A6" s="2" t="s">
        <v>8</v>
      </c>
      <c r="B6" s="5" t="s">
        <v>16</v>
      </c>
      <c r="C6" s="6">
        <v>150000</v>
      </c>
      <c r="D6" s="6">
        <v>1472950</v>
      </c>
      <c r="E6" s="7" t="s">
        <v>17</v>
      </c>
      <c r="F6" s="6">
        <v>1500000</v>
      </c>
      <c r="G6" s="5"/>
    </row>
    <row r="7" spans="1:7" ht="41" thickBot="1" x14ac:dyDescent="0.45">
      <c r="A7" s="2" t="s">
        <v>9</v>
      </c>
      <c r="B7" s="5" t="s">
        <v>18</v>
      </c>
      <c r="C7" s="6">
        <v>100000</v>
      </c>
      <c r="D7" s="24">
        <v>350000</v>
      </c>
      <c r="E7" s="7" t="s">
        <v>19</v>
      </c>
      <c r="F7" s="6">
        <v>100000</v>
      </c>
      <c r="G7" s="5"/>
    </row>
    <row r="8" spans="1:7" ht="17.5" thickBot="1" x14ac:dyDescent="0.45">
      <c r="A8" s="3"/>
      <c r="B8" s="5" t="s">
        <v>20</v>
      </c>
      <c r="C8" s="6">
        <v>500</v>
      </c>
      <c r="D8" s="8">
        <v>693</v>
      </c>
      <c r="E8" s="7" t="s">
        <v>21</v>
      </c>
      <c r="F8" s="8">
        <v>500</v>
      </c>
      <c r="G8" s="5"/>
    </row>
    <row r="9" spans="1:7" ht="27.5" thickBot="1" x14ac:dyDescent="0.45">
      <c r="A9" s="3"/>
      <c r="B9" s="9" t="s">
        <v>22</v>
      </c>
      <c r="C9" s="10">
        <v>10000</v>
      </c>
      <c r="D9" s="11">
        <v>11516</v>
      </c>
      <c r="E9" s="12" t="s">
        <v>23</v>
      </c>
      <c r="F9" s="11">
        <v>15000</v>
      </c>
      <c r="G9" s="9"/>
    </row>
    <row r="10" spans="1:7" ht="17.5" thickBot="1" x14ac:dyDescent="0.45">
      <c r="A10" s="4"/>
      <c r="B10" s="13" t="s">
        <v>24</v>
      </c>
      <c r="C10" s="14">
        <v>3020500</v>
      </c>
      <c r="D10" s="14">
        <f>SUM(D3:D9)</f>
        <v>3396781</v>
      </c>
      <c r="E10" s="15"/>
      <c r="F10" s="14">
        <f>SUM(F3:F9)</f>
        <v>3275500</v>
      </c>
      <c r="G10" s="13"/>
    </row>
    <row r="11" spans="1:7" ht="17.5" thickBot="1" x14ac:dyDescent="0.45">
      <c r="A11" s="2" t="s">
        <v>25</v>
      </c>
      <c r="B11" s="5" t="s">
        <v>27</v>
      </c>
      <c r="C11" s="6">
        <v>362650</v>
      </c>
      <c r="D11" s="6">
        <v>362650</v>
      </c>
      <c r="E11" s="7" t="s">
        <v>28</v>
      </c>
      <c r="F11" s="6"/>
      <c r="G11" s="5"/>
    </row>
    <row r="12" spans="1:7" ht="54.5" thickBot="1" x14ac:dyDescent="0.45">
      <c r="A12" s="2" t="s">
        <v>26</v>
      </c>
      <c r="B12" s="5" t="s">
        <v>29</v>
      </c>
      <c r="C12" s="6">
        <v>2500000</v>
      </c>
      <c r="D12" s="6">
        <v>458900</v>
      </c>
      <c r="E12" s="7" t="s">
        <v>30</v>
      </c>
      <c r="F12" s="6">
        <v>500000</v>
      </c>
      <c r="G12" s="5"/>
    </row>
    <row r="13" spans="1:7" ht="41" thickBot="1" x14ac:dyDescent="0.45">
      <c r="A13" s="2" t="s">
        <v>8</v>
      </c>
      <c r="B13" s="5" t="s">
        <v>31</v>
      </c>
      <c r="C13" s="6">
        <v>100000</v>
      </c>
      <c r="D13" s="6">
        <v>186550</v>
      </c>
      <c r="E13" s="7" t="s">
        <v>32</v>
      </c>
      <c r="F13" s="6">
        <v>100000</v>
      </c>
      <c r="G13" s="5"/>
    </row>
    <row r="14" spans="1:7" ht="27.5" thickBot="1" x14ac:dyDescent="0.45">
      <c r="A14" s="2" t="s">
        <v>9</v>
      </c>
      <c r="B14" s="5" t="s">
        <v>110</v>
      </c>
      <c r="C14" s="6">
        <v>100000</v>
      </c>
      <c r="D14" s="6">
        <v>134100</v>
      </c>
      <c r="E14" s="7" t="s">
        <v>33</v>
      </c>
      <c r="F14" s="6">
        <v>100000</v>
      </c>
      <c r="G14" s="5"/>
    </row>
    <row r="15" spans="1:7" ht="17.5" thickBot="1" x14ac:dyDescent="0.45">
      <c r="A15" s="4"/>
      <c r="B15" s="9" t="s">
        <v>24</v>
      </c>
      <c r="C15" s="11">
        <v>2700000</v>
      </c>
      <c r="D15" s="11">
        <f>SUM(D11:D14)</f>
        <v>1142200</v>
      </c>
      <c r="E15" s="16"/>
      <c r="F15" s="11">
        <f>SUM(F12:F14)</f>
        <v>700000</v>
      </c>
      <c r="G15" s="10"/>
    </row>
    <row r="16" spans="1:7" ht="17.5" thickBot="1" x14ac:dyDescent="0.45">
      <c r="A16" s="29" t="s">
        <v>34</v>
      </c>
      <c r="B16" s="30"/>
      <c r="C16" s="17">
        <v>5720500</v>
      </c>
      <c r="D16" s="17">
        <f>SUM(D10+D15)</f>
        <v>4538981</v>
      </c>
      <c r="E16" s="18"/>
      <c r="F16" s="17">
        <f>SUM(F15+F10)</f>
        <v>3975500</v>
      </c>
      <c r="G16" s="19"/>
    </row>
    <row r="17" spans="1:7" x14ac:dyDescent="0.4">
      <c r="A17" s="25" t="s">
        <v>35</v>
      </c>
      <c r="B17" s="26"/>
      <c r="C17" s="31"/>
      <c r="D17" s="31"/>
      <c r="E17" s="20" t="s">
        <v>36</v>
      </c>
      <c r="F17" s="34"/>
      <c r="G17" s="37"/>
    </row>
    <row r="18" spans="1:7" x14ac:dyDescent="0.4">
      <c r="A18" s="27"/>
      <c r="B18" s="28"/>
      <c r="C18" s="32"/>
      <c r="D18" s="32"/>
      <c r="E18" s="20" t="s">
        <v>37</v>
      </c>
      <c r="F18" s="35"/>
      <c r="G18" s="38"/>
    </row>
    <row r="19" spans="1:7" ht="17.5" thickBot="1" x14ac:dyDescent="0.45">
      <c r="A19" s="29"/>
      <c r="B19" s="30"/>
      <c r="C19" s="33"/>
      <c r="D19" s="33"/>
      <c r="E19" s="21" t="s">
        <v>38</v>
      </c>
      <c r="F19" s="36"/>
      <c r="G19" s="39"/>
    </row>
  </sheetData>
  <mergeCells count="10">
    <mergeCell ref="A1:D1"/>
    <mergeCell ref="E1:E2"/>
    <mergeCell ref="F1:G1"/>
    <mergeCell ref="A2:B2"/>
    <mergeCell ref="A16:B16"/>
    <mergeCell ref="A17:B19"/>
    <mergeCell ref="C17:C19"/>
    <mergeCell ref="D17:D19"/>
    <mergeCell ref="F17:F19"/>
    <mergeCell ref="G17:G19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opLeftCell="A34" zoomScale="150" zoomScaleNormal="150" workbookViewId="0">
      <selection activeCell="F22" sqref="F22"/>
    </sheetView>
  </sheetViews>
  <sheetFormatPr defaultRowHeight="17" x14ac:dyDescent="0.4"/>
  <cols>
    <col min="2" max="2" width="16.26953125" bestFit="1" customWidth="1"/>
    <col min="3" max="3" width="9.54296875" bestFit="1" customWidth="1"/>
    <col min="4" max="4" width="9.453125" bestFit="1" customWidth="1"/>
    <col min="5" max="5" width="51.6328125" bestFit="1" customWidth="1"/>
    <col min="6" max="6" width="9.453125" bestFit="1" customWidth="1"/>
  </cols>
  <sheetData>
    <row r="1" spans="1:7" ht="17.5" thickBot="1" x14ac:dyDescent="0.45">
      <c r="A1" s="40" t="s">
        <v>107</v>
      </c>
      <c r="B1" s="41"/>
      <c r="C1" s="41"/>
      <c r="D1" s="42"/>
      <c r="E1" s="43" t="s">
        <v>0</v>
      </c>
      <c r="F1" s="40" t="s">
        <v>1</v>
      </c>
      <c r="G1" s="42"/>
    </row>
    <row r="2" spans="1:7" ht="17.5" thickBot="1" x14ac:dyDescent="0.45">
      <c r="A2" s="40" t="s">
        <v>2</v>
      </c>
      <c r="B2" s="45"/>
      <c r="C2" s="1" t="s">
        <v>3</v>
      </c>
      <c r="D2" s="1" t="s">
        <v>4</v>
      </c>
      <c r="E2" s="44"/>
      <c r="F2" s="1" t="s">
        <v>3</v>
      </c>
      <c r="G2" s="1" t="s">
        <v>4</v>
      </c>
    </row>
    <row r="3" spans="1:7" x14ac:dyDescent="0.4">
      <c r="A3" s="2" t="s">
        <v>39</v>
      </c>
      <c r="B3" s="48" t="s">
        <v>44</v>
      </c>
      <c r="C3" s="51">
        <v>160000</v>
      </c>
      <c r="D3" s="51">
        <v>166410</v>
      </c>
      <c r="E3" s="54" t="s">
        <v>45</v>
      </c>
      <c r="F3" s="51">
        <v>160000</v>
      </c>
    </row>
    <row r="4" spans="1:7" x14ac:dyDescent="0.4">
      <c r="A4" s="2" t="s">
        <v>40</v>
      </c>
      <c r="B4" s="49"/>
      <c r="C4" s="52"/>
      <c r="D4" s="52"/>
      <c r="E4" s="55"/>
      <c r="F4" s="52"/>
    </row>
    <row r="5" spans="1:7" ht="17.5" thickBot="1" x14ac:dyDescent="0.45">
      <c r="A5" s="2" t="s">
        <v>41</v>
      </c>
      <c r="B5" s="50"/>
      <c r="C5" s="53"/>
      <c r="D5" s="53"/>
      <c r="E5" s="56"/>
      <c r="F5" s="53"/>
    </row>
    <row r="6" spans="1:7" ht="17.5" thickBot="1" x14ac:dyDescent="0.45">
      <c r="A6" s="2" t="s">
        <v>42</v>
      </c>
      <c r="B6" s="5" t="s">
        <v>46</v>
      </c>
      <c r="C6" s="6">
        <v>300000</v>
      </c>
      <c r="D6" s="6">
        <v>310229</v>
      </c>
      <c r="E6" s="7" t="s">
        <v>47</v>
      </c>
      <c r="F6" s="6">
        <v>300000</v>
      </c>
    </row>
    <row r="7" spans="1:7" ht="17.5" thickBot="1" x14ac:dyDescent="0.45">
      <c r="A7" s="2" t="s">
        <v>43</v>
      </c>
      <c r="B7" s="9" t="s">
        <v>48</v>
      </c>
      <c r="C7" s="11">
        <v>30000</v>
      </c>
      <c r="D7" s="10">
        <v>0</v>
      </c>
      <c r="E7" s="12" t="s">
        <v>49</v>
      </c>
      <c r="F7" s="11">
        <v>120000</v>
      </c>
    </row>
    <row r="8" spans="1:7" ht="17.5" thickBot="1" x14ac:dyDescent="0.45">
      <c r="A8" s="22" t="s">
        <v>7</v>
      </c>
      <c r="B8" s="13" t="s">
        <v>24</v>
      </c>
      <c r="C8" s="14">
        <f>SUM(C3:C7)</f>
        <v>490000</v>
      </c>
      <c r="D8" s="14">
        <f>SUM(D3:D7)</f>
        <v>476639</v>
      </c>
      <c r="E8" s="15"/>
      <c r="F8" s="57">
        <f>SUM(F3:F7)</f>
        <v>580000</v>
      </c>
    </row>
    <row r="9" spans="1:7" ht="17.5" thickBot="1" x14ac:dyDescent="0.45">
      <c r="A9" s="2" t="s">
        <v>50</v>
      </c>
      <c r="B9" s="5" t="s">
        <v>52</v>
      </c>
      <c r="C9" s="6">
        <v>560000</v>
      </c>
      <c r="D9" s="6">
        <v>532000</v>
      </c>
      <c r="E9" s="7" t="s">
        <v>53</v>
      </c>
      <c r="F9" s="14">
        <v>560000</v>
      </c>
    </row>
    <row r="10" spans="1:7" ht="17.5" thickBot="1" x14ac:dyDescent="0.45">
      <c r="A10" s="2" t="s">
        <v>51</v>
      </c>
      <c r="B10" s="5" t="s">
        <v>54</v>
      </c>
      <c r="C10" s="6">
        <v>100000</v>
      </c>
      <c r="D10" s="6">
        <v>101212</v>
      </c>
      <c r="E10" s="7" t="s">
        <v>55</v>
      </c>
      <c r="F10" s="6">
        <v>110000</v>
      </c>
    </row>
    <row r="11" spans="1:7" ht="17.5" thickBot="1" x14ac:dyDescent="0.45">
      <c r="A11" s="2" t="s">
        <v>7</v>
      </c>
      <c r="B11" s="5" t="s">
        <v>56</v>
      </c>
      <c r="C11" s="6">
        <v>24000</v>
      </c>
      <c r="D11" s="6">
        <v>24000</v>
      </c>
      <c r="E11" s="7" t="s">
        <v>57</v>
      </c>
      <c r="F11" s="6">
        <v>24000</v>
      </c>
    </row>
    <row r="12" spans="1:7" ht="17.5" thickBot="1" x14ac:dyDescent="0.45">
      <c r="A12" s="3"/>
      <c r="B12" s="5" t="s">
        <v>58</v>
      </c>
      <c r="C12" s="6">
        <v>140000</v>
      </c>
      <c r="D12" s="6">
        <v>129719</v>
      </c>
      <c r="E12" s="7" t="s">
        <v>59</v>
      </c>
      <c r="F12" s="6">
        <v>140000</v>
      </c>
    </row>
    <row r="13" spans="1:7" ht="17.5" thickBot="1" x14ac:dyDescent="0.45">
      <c r="A13" s="3"/>
      <c r="B13" s="5" t="s">
        <v>60</v>
      </c>
      <c r="C13" s="6">
        <v>120000</v>
      </c>
      <c r="D13" s="6">
        <v>81354</v>
      </c>
      <c r="E13" s="7" t="s">
        <v>61</v>
      </c>
      <c r="F13" s="6">
        <v>120000</v>
      </c>
    </row>
    <row r="14" spans="1:7" ht="17.5" thickBot="1" x14ac:dyDescent="0.45">
      <c r="A14" s="3"/>
      <c r="B14" s="9" t="s">
        <v>62</v>
      </c>
      <c r="C14" s="11">
        <v>150000</v>
      </c>
      <c r="D14" s="11">
        <v>144000</v>
      </c>
      <c r="E14" s="12" t="s">
        <v>63</v>
      </c>
      <c r="F14" s="11">
        <v>150000</v>
      </c>
    </row>
    <row r="15" spans="1:7" ht="17.5" thickBot="1" x14ac:dyDescent="0.45">
      <c r="A15" s="4"/>
      <c r="B15" s="13" t="s">
        <v>24</v>
      </c>
      <c r="C15" s="14">
        <f>SUM(C9:C14)</f>
        <v>1094000</v>
      </c>
      <c r="D15" s="14">
        <f>SUM(D9:D14)</f>
        <v>1012285</v>
      </c>
      <c r="E15" s="15"/>
      <c r="F15" s="14">
        <f>SUM(F9:F14)</f>
        <v>1104000</v>
      </c>
    </row>
    <row r="16" spans="1:7" ht="17.5" thickBot="1" x14ac:dyDescent="0.45">
      <c r="A16" s="2" t="s">
        <v>51</v>
      </c>
      <c r="B16" s="5" t="s">
        <v>65</v>
      </c>
      <c r="C16" s="6">
        <v>400000</v>
      </c>
      <c r="D16" s="6">
        <v>455903</v>
      </c>
      <c r="E16" s="7" t="s">
        <v>66</v>
      </c>
      <c r="F16" s="6">
        <v>450000</v>
      </c>
    </row>
    <row r="17" spans="1:6" ht="17.5" thickBot="1" x14ac:dyDescent="0.45">
      <c r="A17" s="2" t="s">
        <v>64</v>
      </c>
      <c r="B17" s="5" t="s">
        <v>67</v>
      </c>
      <c r="C17" s="6">
        <v>40000</v>
      </c>
      <c r="D17" s="6">
        <v>53007</v>
      </c>
      <c r="E17" s="7" t="s">
        <v>68</v>
      </c>
      <c r="F17" s="6">
        <v>55000</v>
      </c>
    </row>
    <row r="18" spans="1:6" ht="17.5" thickBot="1" x14ac:dyDescent="0.45">
      <c r="A18" s="2" t="s">
        <v>7</v>
      </c>
      <c r="B18" s="9" t="s">
        <v>69</v>
      </c>
      <c r="C18" s="11">
        <v>40000</v>
      </c>
      <c r="D18" s="11">
        <v>49023</v>
      </c>
      <c r="E18" s="12" t="s">
        <v>70</v>
      </c>
      <c r="F18" s="11">
        <v>50000</v>
      </c>
    </row>
    <row r="19" spans="1:6" ht="17.5" thickBot="1" x14ac:dyDescent="0.45">
      <c r="A19" s="23"/>
      <c r="B19" s="13" t="s">
        <v>24</v>
      </c>
      <c r="C19" s="14">
        <f>SUM(C16:C18)</f>
        <v>480000</v>
      </c>
      <c r="D19" s="14">
        <f>SUM(D16:D18)</f>
        <v>557933</v>
      </c>
      <c r="E19" s="15" t="s">
        <v>71</v>
      </c>
      <c r="F19" s="14">
        <f>SUM(F16:F18)</f>
        <v>555000</v>
      </c>
    </row>
    <row r="20" spans="1:6" ht="17.5" thickBot="1" x14ac:dyDescent="0.45">
      <c r="A20" s="2" t="s">
        <v>51</v>
      </c>
      <c r="B20" s="5" t="s">
        <v>73</v>
      </c>
      <c r="C20" s="6">
        <v>60000</v>
      </c>
      <c r="D20" s="6">
        <v>79106</v>
      </c>
      <c r="E20" s="7" t="s">
        <v>74</v>
      </c>
      <c r="F20" s="6">
        <v>60000</v>
      </c>
    </row>
    <row r="21" spans="1:6" ht="17.5" thickBot="1" x14ac:dyDescent="0.45">
      <c r="A21" s="2" t="s">
        <v>72</v>
      </c>
      <c r="B21" s="5" t="s">
        <v>75</v>
      </c>
      <c r="C21" s="6">
        <v>5000</v>
      </c>
      <c r="D21" s="6">
        <v>0</v>
      </c>
      <c r="E21" s="7" t="s">
        <v>76</v>
      </c>
      <c r="F21" s="6">
        <v>4500</v>
      </c>
    </row>
    <row r="22" spans="1:6" ht="17.5" thickBot="1" x14ac:dyDescent="0.45">
      <c r="A22" s="2" t="s">
        <v>7</v>
      </c>
      <c r="B22" s="5" t="s">
        <v>77</v>
      </c>
      <c r="C22" s="6">
        <v>85000</v>
      </c>
      <c r="D22" s="6">
        <v>31783</v>
      </c>
      <c r="E22" s="7" t="s">
        <v>78</v>
      </c>
      <c r="F22" s="6">
        <v>40000</v>
      </c>
    </row>
    <row r="23" spans="1:6" ht="17.5" thickBot="1" x14ac:dyDescent="0.45">
      <c r="A23" s="3"/>
      <c r="B23" s="5" t="s">
        <v>79</v>
      </c>
      <c r="C23" s="6">
        <v>37000</v>
      </c>
      <c r="D23" s="6">
        <v>27902</v>
      </c>
      <c r="E23" s="7" t="s">
        <v>80</v>
      </c>
      <c r="F23" s="6">
        <v>30000</v>
      </c>
    </row>
    <row r="24" spans="1:6" ht="17.5" thickBot="1" x14ac:dyDescent="0.45">
      <c r="A24" s="3"/>
      <c r="B24" s="5" t="s">
        <v>81</v>
      </c>
      <c r="C24" s="6">
        <v>100000</v>
      </c>
      <c r="D24" s="6">
        <v>112057</v>
      </c>
      <c r="E24" s="7" t="s">
        <v>82</v>
      </c>
      <c r="F24" s="6">
        <v>100000</v>
      </c>
    </row>
    <row r="25" spans="1:6" ht="17.5" thickBot="1" x14ac:dyDescent="0.45">
      <c r="A25" s="3"/>
      <c r="B25" s="5" t="s">
        <v>83</v>
      </c>
      <c r="C25" s="6">
        <v>20000</v>
      </c>
      <c r="D25" s="6">
        <v>46914</v>
      </c>
      <c r="E25" s="7" t="s">
        <v>84</v>
      </c>
      <c r="F25" s="6">
        <v>40000</v>
      </c>
    </row>
    <row r="26" spans="1:6" ht="17.5" thickBot="1" x14ac:dyDescent="0.45">
      <c r="A26" s="3"/>
      <c r="B26" s="5" t="s">
        <v>85</v>
      </c>
      <c r="C26" s="6">
        <v>50000</v>
      </c>
      <c r="D26" s="6">
        <v>35235</v>
      </c>
      <c r="E26" s="7" t="s">
        <v>86</v>
      </c>
      <c r="F26" s="6">
        <v>50000</v>
      </c>
    </row>
    <row r="27" spans="1:6" ht="17.5" thickBot="1" x14ac:dyDescent="0.45">
      <c r="A27" s="3"/>
      <c r="B27" s="5" t="s">
        <v>87</v>
      </c>
      <c r="C27" s="6">
        <v>70000</v>
      </c>
      <c r="D27" s="6">
        <v>3499</v>
      </c>
      <c r="E27" s="7" t="s">
        <v>88</v>
      </c>
      <c r="F27" s="6">
        <v>70000</v>
      </c>
    </row>
    <row r="28" spans="1:6" ht="17.5" thickBot="1" x14ac:dyDescent="0.45">
      <c r="A28" s="3"/>
      <c r="B28" s="9" t="s">
        <v>89</v>
      </c>
      <c r="C28" s="11">
        <v>400000</v>
      </c>
      <c r="D28" s="11">
        <v>440737</v>
      </c>
      <c r="E28" s="12" t="s">
        <v>90</v>
      </c>
      <c r="F28" s="11">
        <v>400000</v>
      </c>
    </row>
    <row r="29" spans="1:6" ht="17.5" thickBot="1" x14ac:dyDescent="0.45">
      <c r="A29" s="23"/>
      <c r="B29" s="13" t="s">
        <v>24</v>
      </c>
      <c r="C29" s="14">
        <v>827000</v>
      </c>
      <c r="D29" s="14">
        <f>SUM(D20:D28)</f>
        <v>777233</v>
      </c>
      <c r="E29" s="15"/>
      <c r="F29" s="14">
        <f>SUM(F20:F28)</f>
        <v>794500</v>
      </c>
    </row>
    <row r="30" spans="1:6" ht="17.5" thickBot="1" x14ac:dyDescent="0.45">
      <c r="A30" s="29" t="s">
        <v>91</v>
      </c>
      <c r="B30" s="30"/>
      <c r="C30" s="6">
        <v>70000</v>
      </c>
      <c r="D30" s="6">
        <v>54087</v>
      </c>
      <c r="E30" s="7" t="s">
        <v>92</v>
      </c>
      <c r="F30" s="6">
        <v>60000</v>
      </c>
    </row>
    <row r="31" spans="1:6" ht="17.5" thickBot="1" x14ac:dyDescent="0.45">
      <c r="A31" s="46" t="s">
        <v>93</v>
      </c>
      <c r="B31" s="47"/>
      <c r="C31" s="6">
        <v>100000</v>
      </c>
      <c r="D31" s="6">
        <v>186550</v>
      </c>
      <c r="E31" s="7" t="s">
        <v>94</v>
      </c>
      <c r="F31" s="6">
        <v>100000</v>
      </c>
    </row>
    <row r="32" spans="1:6" ht="17.5" thickBot="1" x14ac:dyDescent="0.45">
      <c r="A32" s="46" t="s">
        <v>95</v>
      </c>
      <c r="B32" s="47"/>
      <c r="C32" s="6">
        <v>20000</v>
      </c>
      <c r="D32" s="6">
        <v>145183</v>
      </c>
      <c r="E32" s="7" t="s">
        <v>109</v>
      </c>
      <c r="F32" s="6">
        <v>180000</v>
      </c>
    </row>
    <row r="33" spans="1:6" ht="17.5" thickBot="1" x14ac:dyDescent="0.45">
      <c r="A33" s="46" t="s">
        <v>96</v>
      </c>
      <c r="B33" s="47"/>
      <c r="C33" s="6">
        <v>20000</v>
      </c>
      <c r="D33" s="24">
        <v>1200</v>
      </c>
      <c r="E33" s="7" t="s">
        <v>97</v>
      </c>
      <c r="F33" s="6">
        <v>2000</v>
      </c>
    </row>
    <row r="34" spans="1:6" ht="17.5" thickBot="1" x14ac:dyDescent="0.45">
      <c r="A34" s="46" t="s">
        <v>98</v>
      </c>
      <c r="B34" s="47"/>
      <c r="C34" s="6">
        <v>100000</v>
      </c>
      <c r="D34" s="6">
        <v>112800</v>
      </c>
      <c r="E34" s="7" t="s">
        <v>99</v>
      </c>
      <c r="F34" s="6">
        <v>100000</v>
      </c>
    </row>
    <row r="35" spans="1:6" ht="17.5" thickBot="1" x14ac:dyDescent="0.45">
      <c r="A35" s="46" t="s">
        <v>100</v>
      </c>
      <c r="B35" s="47"/>
      <c r="C35" s="6">
        <v>2500000</v>
      </c>
      <c r="D35" s="6">
        <v>456900</v>
      </c>
      <c r="E35" s="7" t="s">
        <v>101</v>
      </c>
      <c r="F35" s="6">
        <v>500000</v>
      </c>
    </row>
    <row r="36" spans="1:6" ht="17.5" thickBot="1" x14ac:dyDescent="0.45">
      <c r="A36" s="46" t="s">
        <v>102</v>
      </c>
      <c r="B36" s="47"/>
      <c r="C36" s="6"/>
      <c r="D36" s="6">
        <v>16473</v>
      </c>
      <c r="E36" s="7" t="s">
        <v>108</v>
      </c>
      <c r="F36" s="8"/>
    </row>
    <row r="37" spans="1:6" ht="17.5" thickBot="1" x14ac:dyDescent="0.45">
      <c r="A37" s="46" t="s">
        <v>103</v>
      </c>
      <c r="B37" s="47"/>
      <c r="C37" s="10">
        <v>60000</v>
      </c>
      <c r="D37" s="11">
        <v>0</v>
      </c>
      <c r="E37" s="12" t="s">
        <v>104</v>
      </c>
      <c r="F37" s="11"/>
    </row>
    <row r="38" spans="1:6" ht="17.5" thickBot="1" x14ac:dyDescent="0.45">
      <c r="A38" s="46" t="s">
        <v>24</v>
      </c>
      <c r="B38" s="47"/>
      <c r="C38" s="14">
        <v>287000</v>
      </c>
      <c r="D38" s="14">
        <f>SUM(D30:D37)</f>
        <v>973193</v>
      </c>
      <c r="E38" s="15"/>
      <c r="F38" s="14">
        <f>SUM(F30:F37)</f>
        <v>942000</v>
      </c>
    </row>
    <row r="39" spans="1:6" ht="17.5" thickBot="1" x14ac:dyDescent="0.45">
      <c r="A39" s="46" t="s">
        <v>105</v>
      </c>
      <c r="B39" s="47"/>
      <c r="C39" s="6">
        <v>5761000</v>
      </c>
      <c r="D39" s="6">
        <f>SUM(D8+D15+D19+D29+D38)</f>
        <v>3797283</v>
      </c>
      <c r="E39" s="5"/>
      <c r="F39" s="6">
        <f>SUM(F8+F15+F19+F29+F38)</f>
        <v>3975500</v>
      </c>
    </row>
    <row r="40" spans="1:6" ht="17.5" thickBot="1" x14ac:dyDescent="0.45">
      <c r="A40" s="46" t="s">
        <v>106</v>
      </c>
      <c r="B40" s="47"/>
      <c r="C40" s="24">
        <v>362650</v>
      </c>
      <c r="D40" s="6">
        <v>116331</v>
      </c>
      <c r="E40" s="7"/>
      <c r="F40" s="6"/>
    </row>
  </sheetData>
  <mergeCells count="20">
    <mergeCell ref="A35:B35"/>
    <mergeCell ref="B3:B5"/>
    <mergeCell ref="C3:C5"/>
    <mergeCell ref="D3:D5"/>
    <mergeCell ref="E3:E5"/>
    <mergeCell ref="A30:B30"/>
    <mergeCell ref="A31:B31"/>
    <mergeCell ref="A32:B32"/>
    <mergeCell ref="A33:B33"/>
    <mergeCell ref="A36:B36"/>
    <mergeCell ref="A37:B37"/>
    <mergeCell ref="A38:B38"/>
    <mergeCell ref="A39:B39"/>
    <mergeCell ref="A40:B40"/>
    <mergeCell ref="A1:D1"/>
    <mergeCell ref="E1:E2"/>
    <mergeCell ref="F1:G1"/>
    <mergeCell ref="A2:B2"/>
    <mergeCell ref="A34:B34"/>
    <mergeCell ref="F3:F5"/>
  </mergeCells>
  <phoneticPr fontId="2" type="noConversion"/>
  <pageMargins left="0.7" right="0.7" top="0.75" bottom="0.75" header="0.3" footer="0.3"/>
  <pageSetup paperSize="1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 x14ac:dyDescent="0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2</vt:i4>
      </vt:variant>
    </vt:vector>
  </HeadingPairs>
  <TitlesOfParts>
    <vt:vector size="5" baseType="lpstr">
      <vt:lpstr>工作表1</vt:lpstr>
      <vt:lpstr>工作表2</vt:lpstr>
      <vt:lpstr>工作表3</vt:lpstr>
      <vt:lpstr>工作表1!Print_Area</vt:lpstr>
      <vt:lpstr>工作表2!Print_Area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sintai</dc:creator>
  <cp:lastModifiedBy>user</cp:lastModifiedBy>
  <cp:lastPrinted>2019-01-05T13:54:24Z</cp:lastPrinted>
  <dcterms:created xsi:type="dcterms:W3CDTF">2019-01-05T11:53:12Z</dcterms:created>
  <dcterms:modified xsi:type="dcterms:W3CDTF">2019-01-05T14:54:40Z</dcterms:modified>
</cp:coreProperties>
</file>