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https://teqball-my.sharepoint.com/personal/barnabas_nemeth_teqball_com/Documents/Data Analysis/Service %/ALL_DATA/"/>
    </mc:Choice>
  </mc:AlternateContent>
  <xr:revisionPtr revIDLastSave="144" documentId="8_{E756AD2B-80E4-4B8F-B26B-8B9902622CEC}" xr6:coauthVersionLast="47" xr6:coauthVersionMax="47" xr10:uidLastSave="{5C5452A9-86F9-4291-B400-A45D0D5CAD0C}"/>
  <bookViews>
    <workbookView xWindow="-28920" yWindow="-120" windowWidth="29040" windowHeight="15840" xr2:uid="{C70B9970-5C5C-4394-B053-B42B30734BDA}"/>
  </bookViews>
  <sheets>
    <sheet name="Doubles" sheetId="1" r:id="rId1"/>
    <sheet name="Summary"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26" i="1" l="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B33" i="2"/>
  <c r="B32" i="2"/>
  <c r="B31" i="2"/>
  <c r="B30"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2" i="1"/>
  <c r="B17" i="2"/>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3" i="1"/>
  <c r="Q4" i="1"/>
  <c r="Q5" i="1"/>
  <c r="Q6" i="1"/>
  <c r="Q2" i="1"/>
  <c r="B12" i="2"/>
  <c r="B10" i="2"/>
  <c r="B9"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2" i="1"/>
  <c r="B3" i="2"/>
  <c r="B26" i="2"/>
  <c r="B25" i="2"/>
  <c r="B21" i="2"/>
  <c r="B6" i="2"/>
  <c r="B5" i="2"/>
  <c r="B4" i="2"/>
  <c r="B11" i="2" l="1"/>
  <c r="C11" i="2" s="1"/>
  <c r="B20" i="2"/>
  <c r="C20" i="2" s="1"/>
  <c r="B15" i="2"/>
  <c r="B16" i="2" s="1"/>
  <c r="C16" i="2" s="1"/>
  <c r="B27" i="2"/>
  <c r="C27" i="2" s="1"/>
  <c r="C25" i="2"/>
  <c r="C26" i="2"/>
  <c r="C21" i="2"/>
  <c r="C9" i="2"/>
  <c r="C30" i="2"/>
  <c r="C12" i="2"/>
  <c r="C31" i="2"/>
  <c r="C32" i="2"/>
  <c r="C17" i="2"/>
  <c r="C33" i="2"/>
  <c r="C10" i="2"/>
  <c r="C15" i="2" l="1"/>
  <c r="B22" i="2"/>
  <c r="C2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tc={3BE37C98-D58E-44AE-ABFE-61D55DDB5B5F}</author>
    <author>tc={635D636C-EE55-4236-A642-95BC564B1BF4}</author>
    <author>tc={ED827889-2AE6-4B91-9CC5-D497B14083B9}</author>
  </authors>
  <commentList>
    <comment ref="K1" authorId="0" shapeId="0" xr:uid="{3BE37C98-D58E-44AE-ABFE-61D55DDB5B5F}">
      <text>
        <t>[Témakörökbe rendezett megjegyzés]
Ebben az Excel-verzióban olvasni tudja ezt a témakörökbe rendezett megjegyzést, ha viszont újabb Excel-verzióban nyitja meg a fájlt, eltávolítjuk a módosításait a megjegyzésből. További információ: https://go.microsoft.com/fwlink/?linkid=870924
Megjegyzés:
    1
2
DF
(edgeball does not matter in this case)</t>
      </text>
    </comment>
    <comment ref="L1" authorId="1" shapeId="0" xr:uid="{635D636C-EE55-4236-A642-95BC564B1BF4}">
      <text>
        <t>[Témakörökbe rendezett megjegyzés]
Ebben az Excel-verzióban olvasni tudja ezt a témakörökbe rendezett megjegyzést, ha viszont újabb Excel-verzióban nyitja meg a fájlt, eltávolítjuk a módosításait a megjegyzésből. További információ: https://go.microsoft.com/fwlink/?linkid=870924
Megjegyzés:
    A or B</t>
      </text>
    </comment>
    <comment ref="M1" authorId="2" shapeId="0" xr:uid="{ED827889-2AE6-4B91-9CC5-D497B14083B9}">
      <text>
        <t>[Témakörökbe rendezett megjegyzés]
Ebben az Excel-verzióban olvasni tudja ezt a témakörökbe rendezett megjegyzést, ha viszont újabb Excel-verzióban nyitja meg a fájlt, eltávolítjuk a módosításait a megjegyzésből. További információ: https://go.microsoft.com/fwlink/?linkid=870924
Megjegyzés:
    1. UE: Unforced Error
2. FE: Forced Error
3. W: Winner
4. E: Edgeball</t>
      </text>
    </comment>
  </commentList>
</comments>
</file>

<file path=xl/sharedStrings.xml><?xml version="1.0" encoding="utf-8"?>
<sst xmlns="http://schemas.openxmlformats.org/spreadsheetml/2006/main" count="15860" uniqueCount="122">
  <si>
    <t>Date</t>
  </si>
  <si>
    <t>Country</t>
  </si>
  <si>
    <t>Competition type</t>
  </si>
  <si>
    <t>Category</t>
  </si>
  <si>
    <t>Challenger Cup</t>
  </si>
  <si>
    <t>Competition name</t>
  </si>
  <si>
    <t>Player B</t>
  </si>
  <si>
    <t>A</t>
  </si>
  <si>
    <t>B</t>
  </si>
  <si>
    <t>Hungary</t>
  </si>
  <si>
    <t>Serving Team</t>
  </si>
  <si>
    <t>Mixed Doubles</t>
  </si>
  <si>
    <t>Competition Stage</t>
  </si>
  <si>
    <t>Point type</t>
  </si>
  <si>
    <t>UE</t>
  </si>
  <si>
    <t>FE</t>
  </si>
  <si>
    <t>W</t>
  </si>
  <si>
    <t>Point winning Team</t>
  </si>
  <si>
    <t>Service</t>
  </si>
  <si>
    <t>DF</t>
  </si>
  <si>
    <t>E</t>
  </si>
  <si>
    <t>Final</t>
  </si>
  <si>
    <t>Competition Type</t>
  </si>
  <si>
    <t>Competition stage</t>
  </si>
  <si>
    <t>Court type</t>
  </si>
  <si>
    <t>World Championship</t>
  </si>
  <si>
    <t>Grand Prix</t>
  </si>
  <si>
    <t>National Challenger Series</t>
  </si>
  <si>
    <t>Domestic Competition</t>
  </si>
  <si>
    <t>Group Stage</t>
  </si>
  <si>
    <t>Last 16</t>
  </si>
  <si>
    <t>Quarter Final</t>
  </si>
  <si>
    <t>Semi Final</t>
  </si>
  <si>
    <t>Bronze Match</t>
  </si>
  <si>
    <t>Indoor</t>
  </si>
  <si>
    <t>Sand</t>
  </si>
  <si>
    <t>Hard Outdoor</t>
  </si>
  <si>
    <t>Other</t>
  </si>
  <si>
    <t>Competition category</t>
  </si>
  <si>
    <t>Male Singles</t>
  </si>
  <si>
    <t>Female Singles</t>
  </si>
  <si>
    <t>Female Doubles</t>
  </si>
  <si>
    <t>Male Doubles</t>
  </si>
  <si>
    <t>Singles (open)</t>
  </si>
  <si>
    <t>Doubles (open)</t>
  </si>
  <si>
    <t>Court Type</t>
  </si>
  <si>
    <t>National Challenger Series - Round 2 - Hungary</t>
  </si>
  <si>
    <t>Team A</t>
  </si>
  <si>
    <t>Adam Blazsovics / Csaba Banyik</t>
  </si>
  <si>
    <t>Point for Team…</t>
  </si>
  <si>
    <t>Budapest Challenger Cup</t>
  </si>
  <si>
    <t>Adrian Duszak / Franczuk Bartlomiej</t>
  </si>
  <si>
    <t xml:space="preserve"> Adam Toronyi / Patrik Szatmari</t>
  </si>
  <si>
    <t>Hungarian Championship</t>
  </si>
  <si>
    <t>Adam Bako / Soma Fordos</t>
  </si>
  <si>
    <t>Barna Kovacsfi / Zsombor Bene</t>
  </si>
  <si>
    <t>Gabriella Kota / Zsanett Janicsek</t>
  </si>
  <si>
    <t>Hugo Rabeux / Julien Grondin</t>
  </si>
  <si>
    <t>Gabor Bajor / Zoltan Pal</t>
  </si>
  <si>
    <t>Balazs Velkey  / Kristof Murvai</t>
  </si>
  <si>
    <t>Balazs Katz / Zalan Szegedi</t>
  </si>
  <si>
    <t>Bence Forgacs / Matyas Odnoga</t>
  </si>
  <si>
    <t>Maja Umicevic / Nikola Mitro</t>
  </si>
  <si>
    <t>Apor Gyorgydeak / Szabolcs Ilyes</t>
  </si>
  <si>
    <t>Tamas Kovacs / Zsolt Lazar</t>
  </si>
  <si>
    <t>Balazs Velkey / Kristof Murvai</t>
  </si>
  <si>
    <t>Cape Verde</t>
  </si>
  <si>
    <t>Tarrafal - Challenger Cup - Cape Verde</t>
  </si>
  <si>
    <t>Ekson da Graca / Rodirley Duarte</t>
  </si>
  <si>
    <t>Flavio Monteiro / Fred Wilson</t>
  </si>
  <si>
    <t>Poland</t>
  </si>
  <si>
    <t>National Challenger Series - Round 3 - Poland</t>
  </si>
  <si>
    <t>Bartosz Januszewski / Patryk Kaminski</t>
  </si>
  <si>
    <t>National Challenger Series - Round 3 - Hungary</t>
  </si>
  <si>
    <t>Lea Vasas / Marton Keresztury</t>
  </si>
  <si>
    <t>Konrad Nowiczki / Marek Pokwap</t>
  </si>
  <si>
    <t>Dataframe 1 - All data</t>
  </si>
  <si>
    <t>Quantity</t>
  </si>
  <si>
    <t>Number of rallies</t>
  </si>
  <si>
    <t>Number of matches</t>
  </si>
  <si>
    <t>Number of players</t>
  </si>
  <si>
    <t>Number of competitions</t>
  </si>
  <si>
    <t>%</t>
  </si>
  <si>
    <t>Number of successful 1st services</t>
  </si>
  <si>
    <t>Number of successful 2nd services</t>
  </si>
  <si>
    <t>Second service attempts</t>
  </si>
  <si>
    <t>Number of double faults</t>
  </si>
  <si>
    <t>Serving player wins the point</t>
  </si>
  <si>
    <t>Receiving player wins the point</t>
  </si>
  <si>
    <t>Edgeballs</t>
  </si>
  <si>
    <t>1st service good and results in a point for the serving player</t>
  </si>
  <si>
    <t>1st service good and results in a point for the receiving player</t>
  </si>
  <si>
    <t>1st service good and results in an edgeball</t>
  </si>
  <si>
    <t>2nd service good and results in a point for the serving player</t>
  </si>
  <si>
    <t>2nd service good and results in a point for the receiving player</t>
  </si>
  <si>
    <t>2nd service good and results in an edgeball</t>
  </si>
  <si>
    <t>Winners</t>
  </si>
  <si>
    <t>Unforced Errors</t>
  </si>
  <si>
    <t>Forced Errors</t>
  </si>
  <si>
    <t>Matches (joined)</t>
  </si>
  <si>
    <t>Serving player wins</t>
  </si>
  <si>
    <t>Serving team wins after 1st service</t>
  </si>
  <si>
    <t>Italy</t>
  </si>
  <si>
    <t>Napoli Challenger Cup</t>
  </si>
  <si>
    <t>Balazs Katz  /  Zalan Szegedi</t>
  </si>
  <si>
    <t xml:space="preserve">  Barna Kovacsfi / Abel Hegedus </t>
  </si>
  <si>
    <t>Barna Kovacsfi / Abel Hegedus</t>
  </si>
  <si>
    <t>b</t>
  </si>
  <si>
    <t>a</t>
  </si>
  <si>
    <t>ue</t>
  </si>
  <si>
    <t>fe</t>
  </si>
  <si>
    <t>w</t>
  </si>
  <si>
    <t>e</t>
  </si>
  <si>
    <t>Adam Blazsovics / Gabriella Kota</t>
  </si>
  <si>
    <t>Petr Bubniak / Lukas Flaks</t>
  </si>
  <si>
    <t>Errico Pasquale / Fulvio Gallo</t>
  </si>
  <si>
    <t>Lea Vasas / Adam Bako</t>
  </si>
  <si>
    <t xml:space="preserve">Zsanett Janicsek / Csaba Banyik </t>
  </si>
  <si>
    <t xml:space="preserve">Adam Blazsovics / Csaba Banyik </t>
  </si>
  <si>
    <t>Balazs Katz / Aleksandra Orzechowska</t>
  </si>
  <si>
    <t>Jonathan Coquelle/ Yassine Sahli</t>
  </si>
  <si>
    <t>Balazs Kardos / Mate Hercegfi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</si>
</sst>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charset val="238"/>
      <scheme val="minor"/>
    </font>
    <font>
      <sz val="14"/>
      <color theme="1"/>
      <name val="Calibri"/>
      <family val="2"/>
      <charset val="238"/>
      <scheme val="minor"/>
    </font>
    <font>
      <sz val="8"/>
      <name val="Calibri"/>
      <family val="2"/>
      <charset val="238"/>
      <scheme val="minor"/>
    </font>
    <font>
      <sz val="12"/>
      <color rgb="FF222222"/>
      <name val="Arial"/>
      <family val="2"/>
      <charset val="238"/>
    </font>
    <font>
      <sz val="11"/>
      <color theme="1"/>
      <name val="Calibri"/>
      <family val="2"/>
      <charset val="238"/>
      <scheme val="minor"/>
    </font>
    <font>
      <sz val="11"/>
      <color theme="1"/>
      <name val="Calibri"/>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s>
  <borders count="16">
    <border>
      <left/>
      <right/>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style="thin">
        <color theme="5"/>
      </top>
      <bottom style="thin">
        <color theme="5"/>
      </bottom>
      <diagonal/>
    </border>
    <border>
      <left/>
      <right/>
      <top style="thin">
        <color theme="5"/>
      </top>
      <bottom style="thin">
        <color theme="5"/>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5"/>
      </right>
      <top style="thin">
        <color theme="5"/>
      </top>
      <bottom style="thin">
        <color theme="5"/>
      </bottom>
      <diagonal/>
    </border>
    <border>
      <left/>
      <right/>
      <top style="thin">
        <color theme="5"/>
      </top>
      <bottom style="medium">
        <color indexed="64"/>
      </bottom>
      <diagonal/>
    </border>
  </borders>
  <cellStyleXfs count="2">
    <xf numFmtId="0" fontId="0" fillId="0" borderId="0"/>
    <xf numFmtId="9" fontId="4" fillId="0" borderId="0" applyFont="0" applyFill="0" applyBorder="0" applyAlignment="0" applyProtection="0"/>
  </cellStyleXfs>
  <cellXfs count="58">
    <xf numFmtId="0" fontId="0" fillId="0" borderId="0" xfId="0"/>
    <xf numFmtId="0" fontId="1" fillId="0" borderId="0" xfId="0" applyFont="1" applyAlignment="1" applyProtection="1">
      <alignment horizontal="center" vertical="center" wrapText="1"/>
      <protection locked="0"/>
    </xf>
    <xf numFmtId="0" fontId="0" fillId="0" borderId="0" xfId="0" applyAlignment="1" applyProtection="1">
      <alignment horizontal="center" vertical="center"/>
      <protection locked="0"/>
    </xf>
    <xf numFmtId="14" fontId="0" fillId="0" borderId="0" xfId="0" applyNumberFormat="1" applyAlignment="1" applyProtection="1">
      <alignment horizontal="center" vertical="center"/>
      <protection locked="0"/>
    </xf>
    <xf numFmtId="0" fontId="0" fillId="0" borderId="0" xfId="0" applyNumberFormat="1" applyAlignment="1" applyProtection="1">
      <alignment horizontal="center" vertical="center"/>
      <protection locked="0"/>
    </xf>
    <xf numFmtId="0" fontId="0" fillId="0" borderId="2" xfId="0" applyBorder="1" applyAlignment="1">
      <alignment horizontal="center" vertical="center"/>
    </xf>
    <xf numFmtId="0" fontId="0" fillId="0" borderId="3" xfId="0" applyBorder="1" applyAlignment="1">
      <alignment horizontal="center" vertical="center"/>
    </xf>
    <xf numFmtId="14" fontId="0" fillId="0" borderId="1" xfId="0" applyNumberFormat="1" applyBorder="1" applyAlignment="1" applyProtection="1">
      <alignment horizontal="center" vertical="center"/>
      <protection locked="0"/>
    </xf>
    <xf numFmtId="14" fontId="0" fillId="0" borderId="4"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0" fillId="0" borderId="9" xfId="0" applyBorder="1"/>
    <xf numFmtId="0" fontId="0" fillId="0" borderId="0" xfId="0" applyAlignment="1">
      <alignment horizontal="center" vertical="center"/>
    </xf>
    <xf numFmtId="0" fontId="0" fillId="0" borderId="10" xfId="0" applyBorder="1"/>
    <xf numFmtId="0" fontId="0" fillId="0" borderId="10" xfId="0" applyBorder="1" applyAlignment="1">
      <alignment horizontal="center" vertical="center"/>
    </xf>
    <xf numFmtId="0" fontId="0" fillId="2" borderId="6" xfId="0" applyFill="1" applyBorder="1"/>
    <xf numFmtId="0" fontId="0" fillId="2" borderId="7" xfId="0" applyFill="1" applyBorder="1" applyAlignment="1">
      <alignment horizontal="center" vertical="center"/>
    </xf>
    <xf numFmtId="164" fontId="0" fillId="2" borderId="8" xfId="1" applyNumberFormat="1" applyFont="1" applyFill="1" applyBorder="1" applyAlignment="1">
      <alignment horizontal="center" vertical="center"/>
    </xf>
    <xf numFmtId="0" fontId="0" fillId="3" borderId="9" xfId="0" applyFill="1" applyBorder="1"/>
    <xf numFmtId="0" fontId="0" fillId="3" borderId="0" xfId="0" applyFill="1" applyAlignment="1">
      <alignment horizontal="center" vertical="center"/>
    </xf>
    <xf numFmtId="164" fontId="0" fillId="3" borderId="10" xfId="1" applyNumberFormat="1" applyFont="1" applyFill="1" applyBorder="1" applyAlignment="1">
      <alignment horizontal="center" vertical="center"/>
    </xf>
    <xf numFmtId="164" fontId="0" fillId="0" borderId="10" xfId="1" applyNumberFormat="1" applyFont="1" applyBorder="1" applyAlignment="1">
      <alignment horizontal="center" vertical="center"/>
    </xf>
    <xf numFmtId="0" fontId="0" fillId="0" borderId="11" xfId="0" applyBorder="1"/>
    <xf numFmtId="164" fontId="0" fillId="0" borderId="10" xfId="0" applyNumberFormat="1" applyBorder="1" applyAlignment="1">
      <alignment horizontal="center" vertical="center"/>
    </xf>
    <xf numFmtId="0" fontId="0" fillId="2" borderId="9" xfId="0" applyFill="1" applyBorder="1"/>
    <xf numFmtId="0" fontId="0" fillId="2" borderId="0" xfId="0" applyFill="1" applyAlignment="1">
      <alignment horizontal="center" vertical="center"/>
    </xf>
    <xf numFmtId="164" fontId="0" fillId="2" borderId="10" xfId="1" applyNumberFormat="1" applyFont="1" applyFill="1" applyBorder="1" applyAlignment="1">
      <alignment horizontal="center" vertical="center"/>
    </xf>
    <xf numFmtId="0" fontId="0" fillId="2" borderId="11" xfId="0" applyFill="1" applyBorder="1"/>
    <xf numFmtId="0" fontId="0" fillId="2" borderId="12" xfId="0" applyFill="1" applyBorder="1" applyAlignment="1">
      <alignment horizontal="center" vertical="center"/>
    </xf>
    <xf numFmtId="164" fontId="0" fillId="2" borderId="13" xfId="1" applyNumberFormat="1" applyFont="1" applyFill="1" applyBorder="1" applyAlignment="1">
      <alignment horizontal="center" vertical="center"/>
    </xf>
    <xf numFmtId="0" fontId="0" fillId="3" borderId="6" xfId="0" applyFill="1" applyBorder="1"/>
    <xf numFmtId="0" fontId="0" fillId="3" borderId="7" xfId="0" applyFill="1" applyBorder="1" applyAlignment="1">
      <alignment horizontal="center" vertical="center"/>
    </xf>
    <xf numFmtId="164" fontId="0" fillId="3" borderId="8" xfId="0" applyNumberFormat="1" applyFill="1" applyBorder="1" applyAlignment="1">
      <alignment horizontal="center" vertical="center"/>
    </xf>
    <xf numFmtId="0" fontId="0" fillId="3" borderId="11" xfId="0" applyFill="1" applyBorder="1"/>
    <xf numFmtId="0" fontId="0" fillId="3" borderId="12" xfId="0" applyFill="1" applyBorder="1" applyAlignment="1">
      <alignment horizontal="center" vertical="center"/>
    </xf>
    <xf numFmtId="164" fontId="0" fillId="3" borderId="13" xfId="1" applyNumberFormat="1" applyFont="1" applyFill="1" applyBorder="1" applyAlignment="1">
      <alignment horizontal="center" vertical="center"/>
    </xf>
    <xf numFmtId="0" fontId="0" fillId="0" borderId="0" xfId="0" applyAlignment="1">
      <alignment horizontal="center"/>
    </xf>
    <xf numFmtId="164" fontId="0" fillId="0" borderId="10" xfId="0" applyNumberFormat="1" applyBorder="1" applyAlignment="1">
      <alignment horizontal="center"/>
    </xf>
    <xf numFmtId="164" fontId="0" fillId="0" borderId="10" xfId="1" applyNumberFormat="1" applyFont="1" applyBorder="1" applyAlignment="1">
      <alignment horizontal="center"/>
    </xf>
    <xf numFmtId="0" fontId="0" fillId="0" borderId="12" xfId="0" applyBorder="1" applyAlignment="1">
      <alignment horizontal="center"/>
    </xf>
    <xf numFmtId="164" fontId="0" fillId="0" borderId="13" xfId="1" applyNumberFormat="1" applyFont="1" applyBorder="1" applyAlignment="1">
      <alignment horizontal="center"/>
    </xf>
    <xf numFmtId="0" fontId="0" fillId="0" borderId="0" xfId="0" applyBorder="1" applyAlignment="1">
      <alignment horizontal="center" vertical="center"/>
    </xf>
    <xf numFmtId="0" fontId="0" fillId="0" borderId="0" xfId="0" applyNumberFormat="1" applyAlignment="1" applyProtection="1">
      <alignment horizontal="left" vertical="center"/>
      <protection locked="0"/>
    </xf>
    <xf numFmtId="0" fontId="0" fillId="0" borderId="9" xfId="0" applyFill="1" applyBorder="1"/>
    <xf numFmtId="0" fontId="0" fillId="0" borderId="0" xfId="0" applyFill="1" applyAlignment="1">
      <alignment horizontal="center" vertical="center"/>
    </xf>
    <xf numFmtId="164" fontId="0" fillId="0" borderId="10" xfId="1" applyNumberFormat="1" applyFont="1" applyFill="1" applyBorder="1" applyAlignment="1">
      <alignment horizontal="center" vertical="center"/>
    </xf>
    <xf numFmtId="0" fontId="0" fillId="4" borderId="11" xfId="0" applyFill="1" applyBorder="1"/>
    <xf numFmtId="0" fontId="0" fillId="4" borderId="7" xfId="0" applyFill="1" applyBorder="1" applyAlignment="1">
      <alignment horizontal="center" vertical="center"/>
    </xf>
    <xf numFmtId="164" fontId="0" fillId="4" borderId="13" xfId="1" applyNumberFormat="1" applyFont="1" applyFill="1" applyBorder="1" applyAlignment="1">
      <alignment horizontal="center" vertical="center"/>
    </xf>
    <xf numFmtId="164" fontId="0" fillId="0" borderId="0" xfId="1" applyNumberFormat="1" applyFont="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4" xfId="0" applyBorder="1" applyAlignment="1">
      <alignment horizontal="center" vertical="center"/>
    </xf>
    <xf numFmtId="14" fontId="5" fillId="0" borderId="0" xfId="0" applyNumberFormat="1" applyFont="1" applyFill="1" applyAlignment="1" applyProtection="1">
      <alignment horizontal="center" vertical="center"/>
      <protection locked="0"/>
    </xf>
    <xf numFmtId="0" fontId="5" fillId="0" borderId="0" xfId="0" applyFont="1" applyFill="1" applyAlignment="1" applyProtection="1">
      <alignment horizontal="center" vertical="center"/>
      <protection locked="0"/>
    </xf>
    <xf numFmtId="0" fontId="0" fillId="0" borderId="15" xfId="0" applyBorder="1" applyAlignment="1" applyProtection="1">
      <alignment horizontal="center" vertical="center"/>
      <protection locked="0"/>
    </xf>
  </cellXfs>
  <cellStyles count="2">
    <cellStyle name="Normál" xfId="0" builtinId="0"/>
    <cellStyle name="Százalék" xfId="1" builtinId="5"/>
  </cellStyles>
  <dxfs count="22">
    <dxf>
      <fill>
        <patternFill>
          <bgColor theme="9"/>
        </patternFill>
      </fill>
    </dxf>
    <dxf>
      <fill>
        <patternFill>
          <bgColor rgb="FFFF0000"/>
        </patternFill>
      </fill>
    </dxf>
    <dxf>
      <fill>
        <patternFill>
          <bgColor theme="9"/>
        </patternFill>
      </fill>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numFmt numFmtId="19" formatCode="yyyy/mm/dd"/>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font>
        <strike val="0"/>
        <outline val="0"/>
        <shadow val="0"/>
        <u val="none"/>
        <vertAlign val="baseline"/>
        <sz val="14"/>
        <color theme="1"/>
        <name val="Calibri"/>
        <family val="2"/>
        <charset val="238"/>
        <scheme val="minor"/>
      </font>
      <alignment horizontal="center" vertical="center" textRotation="0" wrapText="1" indent="0" justifyLastLine="0" shrinkToFit="0" readingOrder="0"/>
      <protection locked="0" hidden="0"/>
    </dxf>
    <dxf>
      <fill>
        <patternFill>
          <bgColor theme="9"/>
        </patternFill>
      </fill>
    </dxf>
    <dxf>
      <fill>
        <patternFill>
          <bgColor theme="9"/>
        </patternFill>
      </fill>
    </dxf>
    <dxf>
      <fill>
        <patternFill>
          <bgColor rgb="FFFF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l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frame 1 - All Data"/>
      <sheetName val="Dataframe 2 - Before QF"/>
      <sheetName val="Dataframe 3 - Last 16"/>
      <sheetName val="Doubles"/>
      <sheetName val="Summary"/>
      <sheetName val="Dashboard"/>
      <sheetName val="Munka1"/>
    </sheetNames>
    <sheetDataSet>
      <sheetData sheetId="0">
        <row r="1">
          <cell r="AZ1" t="str">
            <v>2nd service</v>
          </cell>
        </row>
        <row r="2">
          <cell r="AL2" t="str">
            <v>Apor Gyorgydeak</v>
          </cell>
          <cell r="AO2" t="str">
            <v>Cape Verde Challenger Cup</v>
          </cell>
          <cell r="AX2">
            <v>0</v>
          </cell>
          <cell r="AZ2">
            <v>0</v>
          </cell>
          <cell r="BA2">
            <v>0</v>
          </cell>
        </row>
        <row r="3">
          <cell r="AG3" t="str">
            <v>Apor Gyorgydeak - Hugo RabeuxCape Verde Challenger CupSemi Final</v>
          </cell>
          <cell r="AL3" t="str">
            <v>Csaba Banyik</v>
          </cell>
          <cell r="AO3" t="str">
            <v>National Challenger Series - Round 2 - Hungary</v>
          </cell>
          <cell r="AX3">
            <v>1</v>
          </cell>
          <cell r="AZ3">
            <v>0</v>
          </cell>
          <cell r="BA3">
            <v>0</v>
          </cell>
        </row>
        <row r="4">
          <cell r="AG4" t="str">
            <v>Csaba Banyik - Martin CsereklyeNational Challenger Series - Round 2 - HungaryBronze Match</v>
          </cell>
          <cell r="AL4" t="str">
            <v>Matyas Odnoga</v>
          </cell>
          <cell r="AO4" t="str">
            <v>Racalmas Challenger Cup</v>
          </cell>
          <cell r="AX4">
            <v>0</v>
          </cell>
          <cell r="AZ4">
            <v>0</v>
          </cell>
          <cell r="BA4">
            <v>0</v>
          </cell>
        </row>
        <row r="5">
          <cell r="AG5" t="str">
            <v>Matyas Odnoga - Julien GrondinRacalmas Challenger CupGroup Stage</v>
          </cell>
          <cell r="AL5" t="str">
            <v>Zsombor Bene</v>
          </cell>
          <cell r="AO5" t="str">
            <v>Budaors Challenger Cup</v>
          </cell>
          <cell r="AX5">
            <v>0</v>
          </cell>
          <cell r="AZ5">
            <v>0</v>
          </cell>
          <cell r="BA5">
            <v>1</v>
          </cell>
        </row>
        <row r="6">
          <cell r="AG6" t="str">
            <v>Matyas Odnoga - Balazs KatzRacalmas Challenger CupGroup Stage</v>
          </cell>
          <cell r="AL6" t="str">
            <v>Martin Csereklye</v>
          </cell>
          <cell r="AO6">
            <v>0</v>
          </cell>
          <cell r="AX6">
            <v>0</v>
          </cell>
          <cell r="AZ6">
            <v>0</v>
          </cell>
          <cell r="BA6">
            <v>1</v>
          </cell>
        </row>
        <row r="7">
          <cell r="AG7" t="str">
            <v>Apor Gyorgydeak - Julien GrondinCape Verde Challenger CupFinal</v>
          </cell>
          <cell r="AL7" t="str">
            <v>Lea Vasas</v>
          </cell>
          <cell r="AX7">
            <v>0</v>
          </cell>
          <cell r="AZ7">
            <v>0</v>
          </cell>
          <cell r="BA7">
            <v>0</v>
          </cell>
        </row>
        <row r="8">
          <cell r="AG8" t="str">
            <v>Csaba Banyik - Abel HegedusRacalmas Challenger CupGroup Stage</v>
          </cell>
          <cell r="AL8" t="str">
            <v>Zsanett Janicsek</v>
          </cell>
          <cell r="AX8">
            <v>0</v>
          </cell>
          <cell r="AZ8">
            <v>0</v>
          </cell>
          <cell r="BA8">
            <v>0</v>
          </cell>
        </row>
        <row r="9">
          <cell r="AG9" t="str">
            <v>Zsombor Bene - Zoltan PalRacalmas Challenger CupGroup Stage</v>
          </cell>
          <cell r="AL9" t="str">
            <v>Bence Forgacs</v>
          </cell>
          <cell r="AX9">
            <v>0</v>
          </cell>
          <cell r="AZ9">
            <v>1</v>
          </cell>
          <cell r="BA9">
            <v>0</v>
          </cell>
        </row>
        <row r="10">
          <cell r="AG10" t="str">
            <v>Martin Csereklye - Jonatan ForroRacalmas Challenger CupGroup Stage</v>
          </cell>
          <cell r="AL10" t="str">
            <v>Adam Blazsovics</v>
          </cell>
          <cell r="AX10">
            <v>1</v>
          </cell>
          <cell r="AZ10">
            <v>0</v>
          </cell>
          <cell r="BA10">
            <v>0</v>
          </cell>
        </row>
        <row r="11">
          <cell r="AG11" t="str">
            <v>Martin Csereklye - Apor GyorgydeakRacalmas Challenger CupQuarter Final</v>
          </cell>
          <cell r="AL11" t="str">
            <v>Yassine Sahli</v>
          </cell>
          <cell r="AX11">
            <v>0</v>
          </cell>
          <cell r="AZ11">
            <v>0</v>
          </cell>
          <cell r="BA11">
            <v>0</v>
          </cell>
        </row>
        <row r="12">
          <cell r="AG12" t="str">
            <v>Lea Vasas - Patrik SzatmariRacalmas Challenger CupGroup Stage</v>
          </cell>
          <cell r="AL12" t="str">
            <v>Konrad Nowicki</v>
          </cell>
          <cell r="AX12">
            <v>0</v>
          </cell>
          <cell r="AZ12">
            <v>0</v>
          </cell>
          <cell r="BA12">
            <v>0</v>
          </cell>
        </row>
        <row r="13">
          <cell r="AG13" t="str">
            <v>Zsanett Janicsek - Martin CsereklyeRacalmas Challenger CupGroup Stage</v>
          </cell>
          <cell r="AL13" t="str">
            <v>Cedric Jaegy</v>
          </cell>
          <cell r="AX13">
            <v>1</v>
          </cell>
          <cell r="AZ13">
            <v>0</v>
          </cell>
          <cell r="BA13">
            <v>0</v>
          </cell>
        </row>
        <row r="14">
          <cell r="AG14" t="str">
            <v>Zsombor Bene - Apor GyorgydeakRacalmas Challenger CupGroup Stage</v>
          </cell>
          <cell r="AL14" t="str">
            <v>Adrian Duszak</v>
          </cell>
          <cell r="AX14">
            <v>0</v>
          </cell>
          <cell r="AZ14">
            <v>1</v>
          </cell>
          <cell r="BA14">
            <v>0</v>
          </cell>
        </row>
        <row r="15">
          <cell r="AG15" t="str">
            <v>Martin Csereklye - Zalan SzegediRacalmas Challenger CupLast 16</v>
          </cell>
          <cell r="AL15" t="str">
            <v>Franczuk Bartlomiej</v>
          </cell>
          <cell r="AX15">
            <v>0</v>
          </cell>
          <cell r="AZ15">
            <v>0</v>
          </cell>
          <cell r="BA15">
            <v>0</v>
          </cell>
        </row>
        <row r="16">
          <cell r="AG16" t="str">
            <v>Bence Forgacs - Gabor FilepRacalmas Challenger CupGroup Stage</v>
          </cell>
          <cell r="AL16" t="str">
            <v>Adam Bako</v>
          </cell>
          <cell r="AX16">
            <v>0</v>
          </cell>
          <cell r="AZ16">
            <v>1</v>
          </cell>
          <cell r="BA16">
            <v>0</v>
          </cell>
        </row>
        <row r="17">
          <cell r="AG17" t="str">
            <v>Bence Forgacs - Szabolcs IlyesRacalmas Challenger CupGroup Stage</v>
          </cell>
          <cell r="AL17" t="str">
            <v>Balazs Katz</v>
          </cell>
          <cell r="AX17">
            <v>0</v>
          </cell>
          <cell r="AZ17">
            <v>0</v>
          </cell>
          <cell r="BA17">
            <v>0</v>
          </cell>
        </row>
        <row r="18">
          <cell r="AG18" t="str">
            <v>Adam Blazsovics - Barna KovacsfiRacalmas Challenger CupGroup Stage</v>
          </cell>
          <cell r="AL18" t="str">
            <v>Jean Thierry Belus</v>
          </cell>
          <cell r="AX18">
            <v>1</v>
          </cell>
          <cell r="AZ18">
            <v>0</v>
          </cell>
          <cell r="BA18">
            <v>0</v>
          </cell>
        </row>
        <row r="19">
          <cell r="AG19" t="str">
            <v>Csaba Banyik - Adam BlazsovicsRacalmas Challenger CupFinal</v>
          </cell>
          <cell r="AL19" t="str">
            <v>Szabolcs Ilyes</v>
          </cell>
          <cell r="AX19">
            <v>0</v>
          </cell>
          <cell r="AZ19">
            <v>0</v>
          </cell>
          <cell r="BA19">
            <v>0</v>
          </cell>
        </row>
        <row r="20">
          <cell r="AG20" t="str">
            <v>Zsombor Bene - Julien GrondinRacalmas Challenger CupLast 16</v>
          </cell>
          <cell r="AL20">
            <v>0</v>
          </cell>
          <cell r="AX20">
            <v>0</v>
          </cell>
          <cell r="AZ20">
            <v>1</v>
          </cell>
          <cell r="BA20">
            <v>0</v>
          </cell>
        </row>
        <row r="21">
          <cell r="AG21" t="str">
            <v>Yassine Sahli - Marek PokwapBudaors Challenger CupGroup Stage</v>
          </cell>
          <cell r="AL21">
            <v>0</v>
          </cell>
          <cell r="AX21">
            <v>1</v>
          </cell>
          <cell r="AZ21">
            <v>0</v>
          </cell>
          <cell r="BA21">
            <v>0</v>
          </cell>
        </row>
        <row r="22">
          <cell r="AG22" t="str">
            <v>Lea Vasas - Konrad NowickiBudaors Challenger CupGroup Stage</v>
          </cell>
          <cell r="AL22" t="str">
            <v>Hugo Rabeux</v>
          </cell>
          <cell r="AX22">
            <v>0</v>
          </cell>
          <cell r="AZ22">
            <v>0</v>
          </cell>
          <cell r="BA22">
            <v>0</v>
          </cell>
        </row>
        <row r="23">
          <cell r="AG23" t="str">
            <v>Matyas Odnoga - Julien GrondinBudaors Challenger cupGroup Stage</v>
          </cell>
          <cell r="AL23" t="str">
            <v>Julien Grondin</v>
          </cell>
          <cell r="AX23">
            <v>0</v>
          </cell>
          <cell r="AZ23">
            <v>0</v>
          </cell>
          <cell r="BA23">
            <v>0</v>
          </cell>
        </row>
        <row r="24">
          <cell r="AG24" t="str">
            <v>Konrad Nowicki - Zsolt LazarBudaors Challenger CupGroup Stage</v>
          </cell>
          <cell r="AL24" t="str">
            <v>Abel Hegedus</v>
          </cell>
          <cell r="AX24">
            <v>1</v>
          </cell>
          <cell r="AZ24">
            <v>0</v>
          </cell>
          <cell r="BA24">
            <v>0</v>
          </cell>
        </row>
        <row r="25">
          <cell r="AG25" t="str">
            <v>Cedric Jaegy - Bence ForgacsBudaors Challenger CupGroup Stage</v>
          </cell>
          <cell r="AL25" t="str">
            <v>Zoltan Pal</v>
          </cell>
          <cell r="AX25">
            <v>0</v>
          </cell>
          <cell r="AZ25">
            <v>0</v>
          </cell>
          <cell r="BA25">
            <v>0</v>
          </cell>
        </row>
        <row r="26">
          <cell r="AG26" t="str">
            <v>Apor Gyorgydeak - Barna KovacsfiBudaors Challenger CupGroup Stage</v>
          </cell>
          <cell r="AL26" t="str">
            <v>Jonatan Forro</v>
          </cell>
          <cell r="AX26">
            <v>0</v>
          </cell>
          <cell r="AZ26">
            <v>0</v>
          </cell>
          <cell r="BA26">
            <v>0</v>
          </cell>
        </row>
        <row r="27">
          <cell r="AG27" t="str">
            <v>Adrian Duszak - Martin CsereklyeBudaors Challenger CupSemi Final</v>
          </cell>
          <cell r="AL27" t="str">
            <v>Patrik Szatmari</v>
          </cell>
          <cell r="AX27">
            <v>0</v>
          </cell>
          <cell r="AZ27">
            <v>1</v>
          </cell>
          <cell r="BA27">
            <v>0</v>
          </cell>
        </row>
        <row r="28">
          <cell r="AG28" t="str">
            <v>Adrian Duszak - Zoltan PalBudaors Challenger cupGroup Stage</v>
          </cell>
          <cell r="AL28" t="str">
            <v>Zalan Szegedi</v>
          </cell>
          <cell r="AX28">
            <v>0</v>
          </cell>
          <cell r="AZ28">
            <v>0</v>
          </cell>
          <cell r="BA28">
            <v>1</v>
          </cell>
        </row>
        <row r="29">
          <cell r="AG29" t="str">
            <v>Franczuk Bartlomiej - Barna KovacsfiBudaors Challenger CupGroup Stage</v>
          </cell>
          <cell r="AL29" t="str">
            <v>Gabor Filep</v>
          </cell>
          <cell r="AX29">
            <v>0</v>
          </cell>
          <cell r="AZ29">
            <v>1</v>
          </cell>
          <cell r="BA29">
            <v>0</v>
          </cell>
        </row>
        <row r="30">
          <cell r="AG30" t="str">
            <v>Bence Forgacs - Adam BakoBudaors Challenger CupLast 16</v>
          </cell>
          <cell r="AL30" t="str">
            <v>Barna Kovacsfi</v>
          </cell>
          <cell r="AX30">
            <v>0</v>
          </cell>
          <cell r="AZ30">
            <v>0</v>
          </cell>
          <cell r="BA30">
            <v>0</v>
          </cell>
        </row>
        <row r="31">
          <cell r="AG31" t="str">
            <v>Apor Gyorgydeak - Matyas OdnogaBudaors Challenger CupGroup Stage</v>
          </cell>
          <cell r="AL31" t="str">
            <v>Marek Pokwap</v>
          </cell>
          <cell r="AX31">
            <v>0</v>
          </cell>
          <cell r="AZ31">
            <v>0</v>
          </cell>
          <cell r="BA31">
            <v>0</v>
          </cell>
        </row>
        <row r="32">
          <cell r="AG32" t="str">
            <v>Adam Blazsovics - Zsombor BeneBudaors Challenger CupGroup Stage</v>
          </cell>
          <cell r="AL32" t="str">
            <v>Zsolt Lazar</v>
          </cell>
          <cell r="AX32">
            <v>1</v>
          </cell>
          <cell r="AZ32">
            <v>0</v>
          </cell>
          <cell r="BA32">
            <v>0</v>
          </cell>
        </row>
        <row r="33">
          <cell r="AG33" t="str">
            <v>Adrian Duszak - Adam BakoBudaors Challenger CupQuarter Final</v>
          </cell>
          <cell r="AL33" t="str">
            <v>Berna Baptiste</v>
          </cell>
          <cell r="AX33">
            <v>0</v>
          </cell>
          <cell r="AZ33">
            <v>0</v>
          </cell>
          <cell r="BA33">
            <v>0</v>
          </cell>
        </row>
        <row r="34">
          <cell r="AG34" t="str">
            <v>Adrian Duszak - Berna BaptisteBudaors Challenger CupGroup Stage</v>
          </cell>
          <cell r="AL34" t="str">
            <v>Boglarka Nagy</v>
          </cell>
          <cell r="AX34">
            <v>0</v>
          </cell>
          <cell r="AZ34">
            <v>0</v>
          </cell>
          <cell r="BA34">
            <v>0</v>
          </cell>
        </row>
        <row r="35">
          <cell r="AG35" t="str">
            <v>Csaba Banyik - Adrian DuszakBudaors Challenger CupBronze Match</v>
          </cell>
          <cell r="AX35">
            <v>0</v>
          </cell>
          <cell r="AZ35">
            <v>0</v>
          </cell>
          <cell r="BA35">
            <v>1</v>
          </cell>
        </row>
        <row r="36">
          <cell r="AG36" t="str">
            <v>Csaba Banyik - Adam BlazsovicsBudaors Challenger CupSemi Final</v>
          </cell>
          <cell r="AX36">
            <v>0</v>
          </cell>
          <cell r="AZ36">
            <v>0</v>
          </cell>
          <cell r="BA36">
            <v>1</v>
          </cell>
        </row>
        <row r="37">
          <cell r="AG37" t="str">
            <v>Csaba Banyik - Jean Thierry BelusBudaors Challenger cupGroup Stage</v>
          </cell>
          <cell r="AX37">
            <v>0</v>
          </cell>
          <cell r="AZ37">
            <v>0</v>
          </cell>
          <cell r="BA37">
            <v>0</v>
          </cell>
        </row>
        <row r="38">
          <cell r="AG38" t="str">
            <v>Adam Bako - Martin CsereklyeBudaors Challenger CupGroup Stage</v>
          </cell>
          <cell r="AX38">
            <v>1</v>
          </cell>
          <cell r="AZ38">
            <v>0</v>
          </cell>
          <cell r="BA38">
            <v>0</v>
          </cell>
        </row>
        <row r="39">
          <cell r="AG39" t="str">
            <v>Adrian Duszak - Zsombor BeneBudaors Challenger CupGroup Stage</v>
          </cell>
          <cell r="AX39">
            <v>0</v>
          </cell>
          <cell r="AZ39">
            <v>1</v>
          </cell>
          <cell r="BA39">
            <v>0</v>
          </cell>
        </row>
        <row r="40">
          <cell r="AG40" t="str">
            <v>Balazs Katz - Matyas OdnogaBudaors Challenger CupGroup Stage</v>
          </cell>
          <cell r="AX40">
            <v>0</v>
          </cell>
          <cell r="AZ40">
            <v>0</v>
          </cell>
          <cell r="BA40">
            <v>1</v>
          </cell>
        </row>
        <row r="41">
          <cell r="AG41" t="str">
            <v>Jean Thierry Belus - Abel HegedusBudaors Challenger CupGroup Stage</v>
          </cell>
          <cell r="AX41">
            <v>0</v>
          </cell>
          <cell r="AZ41">
            <v>0</v>
          </cell>
          <cell r="BA41">
            <v>0</v>
          </cell>
        </row>
        <row r="42">
          <cell r="AG42" t="str">
            <v>Franczuk Bartlomiej - Cedric JaegyBudaors Challenger CupGroup Stage</v>
          </cell>
          <cell r="AX42">
            <v>1</v>
          </cell>
          <cell r="AZ42">
            <v>0</v>
          </cell>
          <cell r="BA42">
            <v>0</v>
          </cell>
        </row>
        <row r="43">
          <cell r="AG43" t="str">
            <v>Martin Csereklye - Adam BlazsovicsBudaors Challenger CupFinal</v>
          </cell>
          <cell r="AX43">
            <v>0</v>
          </cell>
          <cell r="AZ43">
            <v>1</v>
          </cell>
          <cell r="BA43">
            <v>0</v>
          </cell>
        </row>
        <row r="44">
          <cell r="AG44" t="str">
            <v>Adam Bako - Boglarka NagyBudaors Challenger CupGroup Stage</v>
          </cell>
          <cell r="AX44">
            <v>0</v>
          </cell>
          <cell r="AZ44">
            <v>0</v>
          </cell>
          <cell r="BA44">
            <v>0</v>
          </cell>
        </row>
        <row r="45">
          <cell r="AG45" t="str">
            <v>Szabolcs Ilyes - Adam BakoBudaors Challenger CupLast 16</v>
          </cell>
          <cell r="AX45">
            <v>0</v>
          </cell>
          <cell r="AZ45">
            <v>0</v>
          </cell>
          <cell r="BA45">
            <v>0</v>
          </cell>
        </row>
        <row r="46">
          <cell r="AX46">
            <v>0</v>
          </cell>
          <cell r="AZ46">
            <v>0</v>
          </cell>
          <cell r="BA46">
            <v>1</v>
          </cell>
        </row>
        <row r="47">
          <cell r="AX47">
            <v>1</v>
          </cell>
          <cell r="AZ47">
            <v>0</v>
          </cell>
          <cell r="BA47">
            <v>0</v>
          </cell>
        </row>
        <row r="48">
          <cell r="AX48">
            <v>0</v>
          </cell>
          <cell r="AZ48">
            <v>0</v>
          </cell>
          <cell r="BA48">
            <v>0</v>
          </cell>
        </row>
        <row r="49">
          <cell r="AX49">
            <v>0</v>
          </cell>
          <cell r="AZ49">
            <v>0</v>
          </cell>
          <cell r="BA49">
            <v>0</v>
          </cell>
        </row>
        <row r="50">
          <cell r="AX50">
            <v>1</v>
          </cell>
          <cell r="AZ50">
            <v>0</v>
          </cell>
          <cell r="BA50">
            <v>0</v>
          </cell>
        </row>
        <row r="51">
          <cell r="AX51">
            <v>0</v>
          </cell>
          <cell r="AZ51">
            <v>0</v>
          </cell>
          <cell r="BA51">
            <v>0</v>
          </cell>
        </row>
        <row r="52">
          <cell r="AX52">
            <v>0</v>
          </cell>
          <cell r="AZ52">
            <v>1</v>
          </cell>
          <cell r="BA52">
            <v>0</v>
          </cell>
        </row>
        <row r="53">
          <cell r="AX53">
            <v>0</v>
          </cell>
          <cell r="AZ53">
            <v>1</v>
          </cell>
          <cell r="BA53">
            <v>0</v>
          </cell>
        </row>
        <row r="54">
          <cell r="AX54">
            <v>0</v>
          </cell>
          <cell r="AZ54">
            <v>1</v>
          </cell>
          <cell r="BA54">
            <v>0</v>
          </cell>
        </row>
        <row r="55">
          <cell r="AX55">
            <v>0</v>
          </cell>
          <cell r="AZ55">
            <v>0</v>
          </cell>
          <cell r="BA55">
            <v>1</v>
          </cell>
        </row>
        <row r="56">
          <cell r="AX56">
            <v>0</v>
          </cell>
          <cell r="AZ56">
            <v>0</v>
          </cell>
          <cell r="BA56">
            <v>0</v>
          </cell>
        </row>
        <row r="57">
          <cell r="AX57">
            <v>0</v>
          </cell>
          <cell r="AZ57">
            <v>0</v>
          </cell>
          <cell r="BA57">
            <v>0</v>
          </cell>
        </row>
        <row r="58">
          <cell r="AX58">
            <v>1</v>
          </cell>
          <cell r="AZ58">
            <v>0</v>
          </cell>
          <cell r="BA58">
            <v>0</v>
          </cell>
        </row>
        <row r="59">
          <cell r="AX59">
            <v>0</v>
          </cell>
          <cell r="AZ59">
            <v>0</v>
          </cell>
          <cell r="BA59">
            <v>0</v>
          </cell>
        </row>
        <row r="60">
          <cell r="AX60">
            <v>1</v>
          </cell>
          <cell r="AZ60">
            <v>0</v>
          </cell>
          <cell r="BA60">
            <v>0</v>
          </cell>
        </row>
        <row r="61">
          <cell r="AX61">
            <v>0</v>
          </cell>
          <cell r="AZ61">
            <v>0</v>
          </cell>
          <cell r="BA61">
            <v>0</v>
          </cell>
        </row>
        <row r="62">
          <cell r="AX62">
            <v>0</v>
          </cell>
          <cell r="AZ62">
            <v>0</v>
          </cell>
          <cell r="BA62">
            <v>0</v>
          </cell>
        </row>
        <row r="63">
          <cell r="AX63">
            <v>0</v>
          </cell>
          <cell r="AZ63">
            <v>0</v>
          </cell>
          <cell r="BA63">
            <v>0</v>
          </cell>
        </row>
        <row r="64">
          <cell r="AX64">
            <v>1</v>
          </cell>
          <cell r="AZ64">
            <v>0</v>
          </cell>
          <cell r="BA64">
            <v>0</v>
          </cell>
        </row>
        <row r="65">
          <cell r="AX65">
            <v>1</v>
          </cell>
          <cell r="AZ65">
            <v>0</v>
          </cell>
          <cell r="BA65">
            <v>0</v>
          </cell>
        </row>
        <row r="66">
          <cell r="AX66">
            <v>0</v>
          </cell>
          <cell r="AZ66">
            <v>0</v>
          </cell>
          <cell r="BA66">
            <v>0</v>
          </cell>
        </row>
        <row r="67">
          <cell r="AX67">
            <v>0</v>
          </cell>
          <cell r="AZ67">
            <v>0</v>
          </cell>
          <cell r="BA67">
            <v>0</v>
          </cell>
        </row>
        <row r="68">
          <cell r="AX68">
            <v>0</v>
          </cell>
          <cell r="AZ68">
            <v>1</v>
          </cell>
          <cell r="BA68">
            <v>0</v>
          </cell>
        </row>
        <row r="69">
          <cell r="AX69">
            <v>1</v>
          </cell>
          <cell r="AZ69">
            <v>0</v>
          </cell>
          <cell r="BA69">
            <v>0</v>
          </cell>
        </row>
        <row r="70">
          <cell r="AX70">
            <v>1</v>
          </cell>
          <cell r="AZ70">
            <v>0</v>
          </cell>
          <cell r="BA70">
            <v>0</v>
          </cell>
        </row>
        <row r="71">
          <cell r="AX71">
            <v>0</v>
          </cell>
          <cell r="AZ71">
            <v>0</v>
          </cell>
          <cell r="BA71">
            <v>1</v>
          </cell>
        </row>
        <row r="72">
          <cell r="AX72">
            <v>0</v>
          </cell>
          <cell r="AZ72">
            <v>0</v>
          </cell>
          <cell r="BA72">
            <v>1</v>
          </cell>
        </row>
        <row r="73">
          <cell r="AX73">
            <v>0</v>
          </cell>
          <cell r="AZ73">
            <v>0</v>
          </cell>
          <cell r="BA73">
            <v>1</v>
          </cell>
        </row>
        <row r="74">
          <cell r="AX74">
            <v>0</v>
          </cell>
          <cell r="AZ74">
            <v>0</v>
          </cell>
          <cell r="BA74">
            <v>1</v>
          </cell>
        </row>
        <row r="75">
          <cell r="AX75">
            <v>0</v>
          </cell>
          <cell r="AZ75">
            <v>0</v>
          </cell>
          <cell r="BA75">
            <v>1</v>
          </cell>
        </row>
        <row r="76">
          <cell r="AX76">
            <v>0</v>
          </cell>
          <cell r="AZ76">
            <v>0</v>
          </cell>
          <cell r="BA76">
            <v>0</v>
          </cell>
        </row>
        <row r="77">
          <cell r="AX77">
            <v>0</v>
          </cell>
          <cell r="AZ77">
            <v>0</v>
          </cell>
          <cell r="BA77">
            <v>0</v>
          </cell>
        </row>
        <row r="78">
          <cell r="AX78">
            <v>0</v>
          </cell>
          <cell r="AZ78">
            <v>1</v>
          </cell>
          <cell r="BA78">
            <v>0</v>
          </cell>
        </row>
        <row r="79">
          <cell r="AX79">
            <v>0</v>
          </cell>
          <cell r="AZ79">
            <v>0</v>
          </cell>
          <cell r="BA79">
            <v>0</v>
          </cell>
        </row>
        <row r="80">
          <cell r="AX80">
            <v>0</v>
          </cell>
          <cell r="AZ80">
            <v>0</v>
          </cell>
          <cell r="BA80">
            <v>1</v>
          </cell>
        </row>
        <row r="81">
          <cell r="AX81">
            <v>0</v>
          </cell>
          <cell r="AZ81">
            <v>0</v>
          </cell>
          <cell r="BA81">
            <v>1</v>
          </cell>
        </row>
        <row r="82">
          <cell r="AX82">
            <v>1</v>
          </cell>
          <cell r="AZ82">
            <v>0</v>
          </cell>
          <cell r="BA82">
            <v>0</v>
          </cell>
        </row>
        <row r="83">
          <cell r="AX83">
            <v>0</v>
          </cell>
          <cell r="AZ83">
            <v>0</v>
          </cell>
          <cell r="BA83">
            <v>0</v>
          </cell>
        </row>
        <row r="84">
          <cell r="AX84">
            <v>0</v>
          </cell>
          <cell r="AZ84">
            <v>0</v>
          </cell>
          <cell r="BA84">
            <v>0</v>
          </cell>
        </row>
        <row r="85">
          <cell r="AX85">
            <v>0</v>
          </cell>
          <cell r="AZ85">
            <v>1</v>
          </cell>
          <cell r="BA85">
            <v>0</v>
          </cell>
        </row>
        <row r="86">
          <cell r="AX86">
            <v>0</v>
          </cell>
          <cell r="AZ86">
            <v>0</v>
          </cell>
          <cell r="BA86">
            <v>0</v>
          </cell>
        </row>
        <row r="87">
          <cell r="AX87">
            <v>0</v>
          </cell>
          <cell r="AZ87">
            <v>0</v>
          </cell>
          <cell r="BA87">
            <v>0</v>
          </cell>
        </row>
        <row r="88">
          <cell r="AX88">
            <v>0</v>
          </cell>
          <cell r="AZ88">
            <v>0</v>
          </cell>
          <cell r="BA88">
            <v>1</v>
          </cell>
        </row>
        <row r="89">
          <cell r="AX89">
            <v>0</v>
          </cell>
          <cell r="AZ89">
            <v>0</v>
          </cell>
          <cell r="BA89">
            <v>0</v>
          </cell>
        </row>
        <row r="90">
          <cell r="AX90">
            <v>0</v>
          </cell>
          <cell r="AZ90">
            <v>0</v>
          </cell>
          <cell r="BA90">
            <v>0</v>
          </cell>
        </row>
        <row r="91">
          <cell r="AX91">
            <v>1</v>
          </cell>
          <cell r="AZ91">
            <v>0</v>
          </cell>
          <cell r="BA91">
            <v>0</v>
          </cell>
        </row>
        <row r="92">
          <cell r="AX92">
            <v>0</v>
          </cell>
          <cell r="AZ92">
            <v>0</v>
          </cell>
          <cell r="BA92">
            <v>1</v>
          </cell>
        </row>
        <row r="93">
          <cell r="AX93">
            <v>1</v>
          </cell>
          <cell r="AZ93">
            <v>0</v>
          </cell>
          <cell r="BA93">
            <v>0</v>
          </cell>
        </row>
        <row r="94">
          <cell r="AX94">
            <v>0</v>
          </cell>
          <cell r="AZ94">
            <v>0</v>
          </cell>
          <cell r="BA94">
            <v>0</v>
          </cell>
        </row>
        <row r="95">
          <cell r="AX95">
            <v>0</v>
          </cell>
          <cell r="AZ95">
            <v>0</v>
          </cell>
          <cell r="BA95">
            <v>0</v>
          </cell>
        </row>
        <row r="96">
          <cell r="AX96">
            <v>0</v>
          </cell>
          <cell r="AZ96">
            <v>0</v>
          </cell>
          <cell r="BA96">
            <v>1</v>
          </cell>
        </row>
        <row r="97">
          <cell r="AX97">
            <v>0</v>
          </cell>
          <cell r="AZ97">
            <v>0</v>
          </cell>
          <cell r="BA97">
            <v>0</v>
          </cell>
        </row>
        <row r="98">
          <cell r="AX98">
            <v>1</v>
          </cell>
          <cell r="AZ98">
            <v>0</v>
          </cell>
          <cell r="BA98">
            <v>0</v>
          </cell>
        </row>
        <row r="99">
          <cell r="AX99">
            <v>0</v>
          </cell>
          <cell r="AZ99">
            <v>1</v>
          </cell>
          <cell r="BA99">
            <v>0</v>
          </cell>
        </row>
        <row r="100">
          <cell r="AX100">
            <v>0</v>
          </cell>
          <cell r="AZ100">
            <v>1</v>
          </cell>
          <cell r="BA100">
            <v>0</v>
          </cell>
        </row>
        <row r="101">
          <cell r="AX101">
            <v>0</v>
          </cell>
          <cell r="AZ101">
            <v>0</v>
          </cell>
          <cell r="BA101">
            <v>1</v>
          </cell>
        </row>
        <row r="102">
          <cell r="AX102">
            <v>0</v>
          </cell>
          <cell r="AZ102">
            <v>0</v>
          </cell>
          <cell r="BA102">
            <v>0</v>
          </cell>
        </row>
        <row r="103">
          <cell r="AX103">
            <v>0</v>
          </cell>
          <cell r="AZ103">
            <v>0</v>
          </cell>
          <cell r="BA103">
            <v>1</v>
          </cell>
        </row>
        <row r="104">
          <cell r="AX104">
            <v>0</v>
          </cell>
          <cell r="AZ104">
            <v>1</v>
          </cell>
          <cell r="BA104">
            <v>0</v>
          </cell>
        </row>
        <row r="105">
          <cell r="AX105">
            <v>0</v>
          </cell>
          <cell r="AZ105">
            <v>0</v>
          </cell>
          <cell r="BA105">
            <v>0</v>
          </cell>
        </row>
        <row r="106">
          <cell r="AX106">
            <v>0</v>
          </cell>
          <cell r="AZ106">
            <v>0</v>
          </cell>
          <cell r="BA106">
            <v>0</v>
          </cell>
        </row>
        <row r="107">
          <cell r="AX107">
            <v>1</v>
          </cell>
          <cell r="AZ107">
            <v>0</v>
          </cell>
          <cell r="BA107">
            <v>0</v>
          </cell>
        </row>
        <row r="108">
          <cell r="AX108">
            <v>0</v>
          </cell>
          <cell r="AZ108">
            <v>1</v>
          </cell>
          <cell r="BA108">
            <v>0</v>
          </cell>
        </row>
        <row r="109">
          <cell r="AX109">
            <v>0</v>
          </cell>
          <cell r="AZ109">
            <v>0</v>
          </cell>
          <cell r="BA109">
            <v>0</v>
          </cell>
        </row>
        <row r="110">
          <cell r="AX110">
            <v>0</v>
          </cell>
          <cell r="AZ110">
            <v>1</v>
          </cell>
          <cell r="BA110">
            <v>0</v>
          </cell>
        </row>
        <row r="111">
          <cell r="AX111">
            <v>0</v>
          </cell>
          <cell r="AZ111">
            <v>0</v>
          </cell>
          <cell r="BA111">
            <v>0</v>
          </cell>
        </row>
        <row r="112">
          <cell r="AX112">
            <v>0</v>
          </cell>
          <cell r="AZ112">
            <v>0</v>
          </cell>
          <cell r="BA112">
            <v>1</v>
          </cell>
        </row>
        <row r="113">
          <cell r="AX113">
            <v>0</v>
          </cell>
          <cell r="AZ113">
            <v>1</v>
          </cell>
          <cell r="BA113">
            <v>0</v>
          </cell>
        </row>
        <row r="114">
          <cell r="AX114">
            <v>0</v>
          </cell>
          <cell r="AZ114">
            <v>0</v>
          </cell>
          <cell r="BA114">
            <v>0</v>
          </cell>
        </row>
        <row r="115">
          <cell r="AX115">
            <v>0</v>
          </cell>
          <cell r="AZ115">
            <v>0</v>
          </cell>
          <cell r="BA115">
            <v>0</v>
          </cell>
        </row>
        <row r="116">
          <cell r="AX116">
            <v>0</v>
          </cell>
          <cell r="AZ116">
            <v>1</v>
          </cell>
          <cell r="BA116">
            <v>0</v>
          </cell>
        </row>
        <row r="117">
          <cell r="AX117">
            <v>0</v>
          </cell>
          <cell r="AZ117">
            <v>0</v>
          </cell>
          <cell r="BA117">
            <v>0</v>
          </cell>
        </row>
        <row r="118">
          <cell r="AX118">
            <v>0</v>
          </cell>
          <cell r="AZ118">
            <v>0</v>
          </cell>
          <cell r="BA118">
            <v>1</v>
          </cell>
        </row>
        <row r="119">
          <cell r="AX119">
            <v>0</v>
          </cell>
          <cell r="AZ119">
            <v>0</v>
          </cell>
          <cell r="BA119">
            <v>0</v>
          </cell>
        </row>
        <row r="120">
          <cell r="AX120">
            <v>0</v>
          </cell>
          <cell r="AZ120">
            <v>0</v>
          </cell>
          <cell r="BA120">
            <v>0</v>
          </cell>
        </row>
        <row r="121">
          <cell r="AX121">
            <v>0</v>
          </cell>
          <cell r="AZ121">
            <v>0</v>
          </cell>
          <cell r="BA121">
            <v>0</v>
          </cell>
        </row>
        <row r="122">
          <cell r="AX122">
            <v>0</v>
          </cell>
          <cell r="AZ122">
            <v>0</v>
          </cell>
          <cell r="BA122">
            <v>0</v>
          </cell>
        </row>
        <row r="123">
          <cell r="AX123">
            <v>0</v>
          </cell>
          <cell r="AZ123">
            <v>0</v>
          </cell>
          <cell r="BA123">
            <v>1</v>
          </cell>
        </row>
        <row r="124">
          <cell r="AX124">
            <v>0</v>
          </cell>
          <cell r="AZ124">
            <v>0</v>
          </cell>
          <cell r="BA124">
            <v>0</v>
          </cell>
        </row>
        <row r="125">
          <cell r="AX125">
            <v>0</v>
          </cell>
          <cell r="AZ125">
            <v>0</v>
          </cell>
          <cell r="BA125">
            <v>0</v>
          </cell>
        </row>
        <row r="126">
          <cell r="AX126">
            <v>0</v>
          </cell>
          <cell r="AZ126">
            <v>0</v>
          </cell>
          <cell r="BA126">
            <v>1</v>
          </cell>
        </row>
        <row r="127">
          <cell r="AX127">
            <v>0</v>
          </cell>
          <cell r="AZ127">
            <v>0</v>
          </cell>
          <cell r="BA127">
            <v>0</v>
          </cell>
        </row>
        <row r="128">
          <cell r="AX128">
            <v>0</v>
          </cell>
          <cell r="AZ128">
            <v>1</v>
          </cell>
          <cell r="BA128">
            <v>0</v>
          </cell>
        </row>
        <row r="129">
          <cell r="AX129">
            <v>0</v>
          </cell>
          <cell r="AZ129">
            <v>0</v>
          </cell>
          <cell r="BA129">
            <v>1</v>
          </cell>
        </row>
        <row r="130">
          <cell r="AX130">
            <v>0</v>
          </cell>
          <cell r="AZ130">
            <v>0</v>
          </cell>
          <cell r="BA130">
            <v>0</v>
          </cell>
        </row>
        <row r="131">
          <cell r="AX131">
            <v>1</v>
          </cell>
          <cell r="AZ131">
            <v>0</v>
          </cell>
          <cell r="BA131">
            <v>0</v>
          </cell>
        </row>
        <row r="132">
          <cell r="AX132">
            <v>0</v>
          </cell>
          <cell r="AZ132">
            <v>0</v>
          </cell>
          <cell r="BA132">
            <v>0</v>
          </cell>
        </row>
        <row r="133">
          <cell r="AX133">
            <v>0</v>
          </cell>
          <cell r="AZ133">
            <v>0</v>
          </cell>
          <cell r="BA133">
            <v>0</v>
          </cell>
        </row>
        <row r="134">
          <cell r="AX134">
            <v>0</v>
          </cell>
          <cell r="AZ134">
            <v>0</v>
          </cell>
          <cell r="BA134">
            <v>0</v>
          </cell>
        </row>
        <row r="135">
          <cell r="AX135">
            <v>0</v>
          </cell>
          <cell r="AZ135">
            <v>1</v>
          </cell>
          <cell r="BA135">
            <v>0</v>
          </cell>
        </row>
        <row r="136">
          <cell r="AX136">
            <v>0</v>
          </cell>
          <cell r="AZ136">
            <v>0</v>
          </cell>
          <cell r="BA136">
            <v>1</v>
          </cell>
        </row>
        <row r="137">
          <cell r="AX137">
            <v>0</v>
          </cell>
          <cell r="AZ137">
            <v>1</v>
          </cell>
          <cell r="BA137">
            <v>0</v>
          </cell>
        </row>
        <row r="138">
          <cell r="AX138">
            <v>1</v>
          </cell>
          <cell r="AZ138">
            <v>0</v>
          </cell>
          <cell r="BA138">
            <v>0</v>
          </cell>
        </row>
        <row r="139">
          <cell r="AX139">
            <v>0</v>
          </cell>
          <cell r="AZ139">
            <v>0</v>
          </cell>
          <cell r="BA139">
            <v>1</v>
          </cell>
        </row>
        <row r="140">
          <cell r="AX140">
            <v>0</v>
          </cell>
          <cell r="AZ140">
            <v>1</v>
          </cell>
          <cell r="BA140">
            <v>0</v>
          </cell>
        </row>
        <row r="141">
          <cell r="AX141">
            <v>0</v>
          </cell>
          <cell r="AZ141">
            <v>1</v>
          </cell>
          <cell r="BA141">
            <v>0</v>
          </cell>
        </row>
        <row r="142">
          <cell r="AX142">
            <v>0</v>
          </cell>
          <cell r="AZ142">
            <v>0</v>
          </cell>
          <cell r="BA142">
            <v>0</v>
          </cell>
        </row>
        <row r="143">
          <cell r="AX143">
            <v>0</v>
          </cell>
          <cell r="AZ143">
            <v>0</v>
          </cell>
          <cell r="BA143">
            <v>0</v>
          </cell>
        </row>
        <row r="144">
          <cell r="AX144">
            <v>1</v>
          </cell>
          <cell r="AZ144">
            <v>0</v>
          </cell>
          <cell r="BA144">
            <v>0</v>
          </cell>
        </row>
        <row r="145">
          <cell r="AX145">
            <v>0</v>
          </cell>
          <cell r="AZ145">
            <v>0</v>
          </cell>
          <cell r="BA145">
            <v>0</v>
          </cell>
        </row>
        <row r="146">
          <cell r="AX146">
            <v>0</v>
          </cell>
          <cell r="AZ146">
            <v>0</v>
          </cell>
          <cell r="BA146">
            <v>0</v>
          </cell>
        </row>
        <row r="147">
          <cell r="AX147">
            <v>1</v>
          </cell>
          <cell r="AZ147">
            <v>0</v>
          </cell>
          <cell r="BA147">
            <v>0</v>
          </cell>
        </row>
        <row r="148">
          <cell r="AX148">
            <v>0</v>
          </cell>
          <cell r="AZ148">
            <v>0</v>
          </cell>
          <cell r="BA148">
            <v>0</v>
          </cell>
        </row>
        <row r="149">
          <cell r="AX149">
            <v>0</v>
          </cell>
          <cell r="AZ149">
            <v>1</v>
          </cell>
          <cell r="BA149">
            <v>0</v>
          </cell>
        </row>
        <row r="150">
          <cell r="AX150">
            <v>0</v>
          </cell>
          <cell r="AZ150">
            <v>0</v>
          </cell>
          <cell r="BA150">
            <v>0</v>
          </cell>
        </row>
        <row r="151">
          <cell r="AX151">
            <v>0</v>
          </cell>
          <cell r="AZ151">
            <v>0</v>
          </cell>
          <cell r="BA151">
            <v>0</v>
          </cell>
        </row>
        <row r="152">
          <cell r="AX152">
            <v>1</v>
          </cell>
          <cell r="AZ152">
            <v>0</v>
          </cell>
          <cell r="BA152">
            <v>0</v>
          </cell>
        </row>
        <row r="153">
          <cell r="AX153">
            <v>0</v>
          </cell>
          <cell r="AZ153">
            <v>0</v>
          </cell>
          <cell r="BA153">
            <v>1</v>
          </cell>
        </row>
        <row r="154">
          <cell r="AX154">
            <v>0</v>
          </cell>
          <cell r="AZ154">
            <v>1</v>
          </cell>
          <cell r="BA154">
            <v>0</v>
          </cell>
        </row>
        <row r="155">
          <cell r="AX155">
            <v>0</v>
          </cell>
          <cell r="AZ155">
            <v>0</v>
          </cell>
          <cell r="BA155">
            <v>1</v>
          </cell>
        </row>
        <row r="156">
          <cell r="AX156">
            <v>1</v>
          </cell>
          <cell r="AZ156">
            <v>0</v>
          </cell>
          <cell r="BA156">
            <v>0</v>
          </cell>
        </row>
        <row r="157">
          <cell r="AX157">
            <v>0</v>
          </cell>
          <cell r="AZ157">
            <v>0</v>
          </cell>
          <cell r="BA157">
            <v>0</v>
          </cell>
        </row>
        <row r="158">
          <cell r="AX158">
            <v>0</v>
          </cell>
          <cell r="AZ158">
            <v>0</v>
          </cell>
          <cell r="BA158">
            <v>1</v>
          </cell>
        </row>
        <row r="159">
          <cell r="AX159">
            <v>0</v>
          </cell>
          <cell r="AZ159">
            <v>0</v>
          </cell>
          <cell r="BA159">
            <v>1</v>
          </cell>
        </row>
        <row r="160">
          <cell r="AX160">
            <v>1</v>
          </cell>
          <cell r="AZ160">
            <v>0</v>
          </cell>
          <cell r="BA160">
            <v>0</v>
          </cell>
        </row>
        <row r="161">
          <cell r="AX161">
            <v>0</v>
          </cell>
          <cell r="AZ161">
            <v>0</v>
          </cell>
          <cell r="BA161">
            <v>0</v>
          </cell>
        </row>
        <row r="162">
          <cell r="AX162">
            <v>0</v>
          </cell>
          <cell r="AZ162">
            <v>0</v>
          </cell>
          <cell r="BA162">
            <v>0</v>
          </cell>
        </row>
        <row r="163">
          <cell r="AX163">
            <v>0</v>
          </cell>
          <cell r="AZ163">
            <v>0</v>
          </cell>
          <cell r="BA163">
            <v>0</v>
          </cell>
        </row>
        <row r="164">
          <cell r="AX164">
            <v>0</v>
          </cell>
          <cell r="AZ164">
            <v>0</v>
          </cell>
          <cell r="BA164">
            <v>0</v>
          </cell>
        </row>
        <row r="165">
          <cell r="AX165">
            <v>0</v>
          </cell>
          <cell r="AZ165">
            <v>0</v>
          </cell>
          <cell r="BA165">
            <v>1</v>
          </cell>
        </row>
        <row r="166">
          <cell r="AX166">
            <v>0</v>
          </cell>
          <cell r="AZ166">
            <v>0</v>
          </cell>
          <cell r="BA166">
            <v>0</v>
          </cell>
        </row>
        <row r="167">
          <cell r="AX167">
            <v>0</v>
          </cell>
          <cell r="AZ167">
            <v>0</v>
          </cell>
          <cell r="BA167">
            <v>0</v>
          </cell>
        </row>
        <row r="168">
          <cell r="AX168">
            <v>0</v>
          </cell>
          <cell r="AZ168">
            <v>0</v>
          </cell>
          <cell r="BA168">
            <v>0</v>
          </cell>
        </row>
        <row r="169">
          <cell r="AX169">
            <v>0</v>
          </cell>
          <cell r="AZ169">
            <v>0</v>
          </cell>
          <cell r="BA169">
            <v>0</v>
          </cell>
        </row>
        <row r="170">
          <cell r="AX170">
            <v>0</v>
          </cell>
          <cell r="AZ170">
            <v>0</v>
          </cell>
          <cell r="BA170">
            <v>1</v>
          </cell>
        </row>
        <row r="171">
          <cell r="AX171">
            <v>0</v>
          </cell>
          <cell r="AZ171">
            <v>0</v>
          </cell>
          <cell r="BA171">
            <v>0</v>
          </cell>
        </row>
        <row r="172">
          <cell r="AX172">
            <v>0</v>
          </cell>
          <cell r="AZ172">
            <v>1</v>
          </cell>
          <cell r="BA172">
            <v>0</v>
          </cell>
        </row>
        <row r="173">
          <cell r="AX173">
            <v>0</v>
          </cell>
          <cell r="AZ173">
            <v>0</v>
          </cell>
          <cell r="BA173">
            <v>0</v>
          </cell>
        </row>
        <row r="174">
          <cell r="AX174">
            <v>0</v>
          </cell>
          <cell r="AZ174">
            <v>0</v>
          </cell>
          <cell r="BA174">
            <v>1</v>
          </cell>
        </row>
        <row r="175">
          <cell r="AX175">
            <v>0</v>
          </cell>
          <cell r="AZ175">
            <v>0</v>
          </cell>
          <cell r="BA175">
            <v>0</v>
          </cell>
        </row>
        <row r="176">
          <cell r="AX176">
            <v>0</v>
          </cell>
          <cell r="AZ176">
            <v>0</v>
          </cell>
          <cell r="BA176">
            <v>0</v>
          </cell>
        </row>
        <row r="177">
          <cell r="AX177">
            <v>1</v>
          </cell>
          <cell r="AZ177">
            <v>0</v>
          </cell>
          <cell r="BA177">
            <v>0</v>
          </cell>
        </row>
        <row r="178">
          <cell r="AX178">
            <v>0</v>
          </cell>
          <cell r="AZ178">
            <v>0</v>
          </cell>
          <cell r="BA178">
            <v>1</v>
          </cell>
        </row>
        <row r="179">
          <cell r="AX179">
            <v>1</v>
          </cell>
          <cell r="AZ179">
            <v>0</v>
          </cell>
          <cell r="BA179">
            <v>0</v>
          </cell>
        </row>
        <row r="180">
          <cell r="AX180">
            <v>1</v>
          </cell>
          <cell r="AZ180">
            <v>0</v>
          </cell>
          <cell r="BA180">
            <v>0</v>
          </cell>
        </row>
        <row r="181">
          <cell r="AX181">
            <v>0</v>
          </cell>
          <cell r="AZ181">
            <v>0</v>
          </cell>
          <cell r="BA181">
            <v>1</v>
          </cell>
        </row>
        <row r="182">
          <cell r="AX182">
            <v>0</v>
          </cell>
          <cell r="AZ182">
            <v>0</v>
          </cell>
          <cell r="BA182">
            <v>0</v>
          </cell>
        </row>
        <row r="183">
          <cell r="AX183">
            <v>0</v>
          </cell>
          <cell r="AZ183">
            <v>0</v>
          </cell>
          <cell r="BA183">
            <v>1</v>
          </cell>
        </row>
        <row r="184">
          <cell r="AX184">
            <v>1</v>
          </cell>
          <cell r="AZ184">
            <v>0</v>
          </cell>
          <cell r="BA184">
            <v>0</v>
          </cell>
        </row>
        <row r="185">
          <cell r="AX185">
            <v>0</v>
          </cell>
          <cell r="AZ185">
            <v>0</v>
          </cell>
          <cell r="BA185">
            <v>0</v>
          </cell>
        </row>
        <row r="186">
          <cell r="AX186">
            <v>0</v>
          </cell>
          <cell r="AZ186">
            <v>0</v>
          </cell>
          <cell r="BA186">
            <v>0</v>
          </cell>
        </row>
        <row r="187">
          <cell r="AX187">
            <v>1</v>
          </cell>
          <cell r="AZ187">
            <v>0</v>
          </cell>
          <cell r="BA187">
            <v>0</v>
          </cell>
        </row>
        <row r="188">
          <cell r="AX188">
            <v>0</v>
          </cell>
          <cell r="AZ188">
            <v>0</v>
          </cell>
          <cell r="BA188">
            <v>1</v>
          </cell>
        </row>
        <row r="189">
          <cell r="AX189">
            <v>1</v>
          </cell>
          <cell r="AZ189">
            <v>0</v>
          </cell>
          <cell r="BA189">
            <v>0</v>
          </cell>
        </row>
        <row r="190">
          <cell r="AX190">
            <v>0</v>
          </cell>
          <cell r="AZ190">
            <v>0</v>
          </cell>
          <cell r="BA190">
            <v>1</v>
          </cell>
        </row>
        <row r="191">
          <cell r="AX191">
            <v>0</v>
          </cell>
          <cell r="AZ191">
            <v>0</v>
          </cell>
          <cell r="BA191">
            <v>0</v>
          </cell>
        </row>
        <row r="192">
          <cell r="AX192">
            <v>0</v>
          </cell>
          <cell r="AZ192">
            <v>0</v>
          </cell>
          <cell r="BA192">
            <v>1</v>
          </cell>
        </row>
        <row r="193">
          <cell r="AX193">
            <v>0</v>
          </cell>
          <cell r="AZ193">
            <v>1</v>
          </cell>
          <cell r="BA193">
            <v>0</v>
          </cell>
        </row>
        <row r="194">
          <cell r="AX194">
            <v>0</v>
          </cell>
          <cell r="AZ194">
            <v>0</v>
          </cell>
          <cell r="BA194">
            <v>1</v>
          </cell>
        </row>
        <row r="195">
          <cell r="AX195">
            <v>0</v>
          </cell>
          <cell r="AZ195">
            <v>0</v>
          </cell>
          <cell r="BA195">
            <v>0</v>
          </cell>
        </row>
        <row r="196">
          <cell r="AX196">
            <v>0</v>
          </cell>
          <cell r="AZ196">
            <v>0</v>
          </cell>
          <cell r="BA196">
            <v>0</v>
          </cell>
        </row>
        <row r="197">
          <cell r="AX197">
            <v>0</v>
          </cell>
          <cell r="AZ197">
            <v>0</v>
          </cell>
          <cell r="BA197">
            <v>1</v>
          </cell>
        </row>
        <row r="198">
          <cell r="AX198">
            <v>1</v>
          </cell>
          <cell r="AZ198">
            <v>0</v>
          </cell>
          <cell r="BA198">
            <v>0</v>
          </cell>
        </row>
        <row r="199">
          <cell r="AX199">
            <v>0</v>
          </cell>
          <cell r="AZ199">
            <v>0</v>
          </cell>
          <cell r="BA199">
            <v>0</v>
          </cell>
        </row>
        <row r="200">
          <cell r="AX200">
            <v>1</v>
          </cell>
          <cell r="AZ200">
            <v>0</v>
          </cell>
          <cell r="BA200">
            <v>0</v>
          </cell>
        </row>
        <row r="201">
          <cell r="AX201">
            <v>0</v>
          </cell>
          <cell r="AZ201">
            <v>0</v>
          </cell>
          <cell r="BA201">
            <v>1</v>
          </cell>
        </row>
        <row r="202">
          <cell r="AX202">
            <v>0</v>
          </cell>
          <cell r="AZ202">
            <v>1</v>
          </cell>
          <cell r="BA202">
            <v>0</v>
          </cell>
        </row>
        <row r="203">
          <cell r="AX203">
            <v>0</v>
          </cell>
          <cell r="AZ203">
            <v>0</v>
          </cell>
          <cell r="BA203">
            <v>0</v>
          </cell>
        </row>
        <row r="204">
          <cell r="AX204">
            <v>0</v>
          </cell>
          <cell r="AZ204">
            <v>0</v>
          </cell>
          <cell r="BA204">
            <v>1</v>
          </cell>
        </row>
        <row r="205">
          <cell r="AX205">
            <v>0</v>
          </cell>
          <cell r="AZ205">
            <v>0</v>
          </cell>
          <cell r="BA205">
            <v>0</v>
          </cell>
        </row>
        <row r="206">
          <cell r="AX206">
            <v>1</v>
          </cell>
          <cell r="AZ206">
            <v>0</v>
          </cell>
          <cell r="BA206">
            <v>0</v>
          </cell>
        </row>
        <row r="207">
          <cell r="AX207">
            <v>0</v>
          </cell>
          <cell r="AZ207">
            <v>0</v>
          </cell>
          <cell r="BA207">
            <v>1</v>
          </cell>
        </row>
        <row r="208">
          <cell r="AX208">
            <v>0</v>
          </cell>
          <cell r="AZ208">
            <v>0</v>
          </cell>
          <cell r="BA208">
            <v>0</v>
          </cell>
        </row>
        <row r="209">
          <cell r="AX209">
            <v>0</v>
          </cell>
          <cell r="AZ209">
            <v>0</v>
          </cell>
          <cell r="BA209">
            <v>1</v>
          </cell>
        </row>
        <row r="210">
          <cell r="AX210">
            <v>0</v>
          </cell>
          <cell r="AZ210">
            <v>0</v>
          </cell>
          <cell r="BA210">
            <v>0</v>
          </cell>
        </row>
        <row r="211">
          <cell r="AX211">
            <v>0</v>
          </cell>
          <cell r="AZ211">
            <v>0</v>
          </cell>
          <cell r="BA211">
            <v>0</v>
          </cell>
        </row>
        <row r="212">
          <cell r="AX212">
            <v>0</v>
          </cell>
          <cell r="AZ212">
            <v>0</v>
          </cell>
          <cell r="BA212">
            <v>0</v>
          </cell>
        </row>
        <row r="213">
          <cell r="AX213">
            <v>0</v>
          </cell>
          <cell r="AZ213">
            <v>0</v>
          </cell>
          <cell r="BA213">
            <v>0</v>
          </cell>
        </row>
        <row r="214">
          <cell r="AX214">
            <v>0</v>
          </cell>
          <cell r="AZ214">
            <v>0</v>
          </cell>
          <cell r="BA214">
            <v>0</v>
          </cell>
        </row>
        <row r="215">
          <cell r="AX215">
            <v>0</v>
          </cell>
          <cell r="AZ215">
            <v>0</v>
          </cell>
          <cell r="BA215">
            <v>0</v>
          </cell>
        </row>
        <row r="216">
          <cell r="AX216">
            <v>0</v>
          </cell>
          <cell r="AZ216">
            <v>0</v>
          </cell>
          <cell r="BA216">
            <v>0</v>
          </cell>
        </row>
        <row r="217">
          <cell r="AX217">
            <v>1</v>
          </cell>
          <cell r="AZ217">
            <v>0</v>
          </cell>
          <cell r="BA217">
            <v>0</v>
          </cell>
        </row>
        <row r="218">
          <cell r="AX218">
            <v>0</v>
          </cell>
          <cell r="AZ218">
            <v>0</v>
          </cell>
          <cell r="BA218">
            <v>0</v>
          </cell>
        </row>
        <row r="219">
          <cell r="AX219">
            <v>1</v>
          </cell>
          <cell r="AZ219">
            <v>0</v>
          </cell>
          <cell r="BA219">
            <v>0</v>
          </cell>
        </row>
        <row r="220">
          <cell r="AX220">
            <v>0</v>
          </cell>
          <cell r="AZ220">
            <v>1</v>
          </cell>
          <cell r="BA220">
            <v>0</v>
          </cell>
        </row>
        <row r="221">
          <cell r="AX221">
            <v>0</v>
          </cell>
          <cell r="AZ221">
            <v>0</v>
          </cell>
          <cell r="BA221">
            <v>0</v>
          </cell>
        </row>
        <row r="222">
          <cell r="AX222">
            <v>0</v>
          </cell>
          <cell r="AZ222">
            <v>1</v>
          </cell>
          <cell r="BA222">
            <v>0</v>
          </cell>
        </row>
        <row r="223">
          <cell r="AX223">
            <v>0</v>
          </cell>
          <cell r="AZ223">
            <v>1</v>
          </cell>
          <cell r="BA223">
            <v>0</v>
          </cell>
        </row>
        <row r="224">
          <cell r="AX224">
            <v>0</v>
          </cell>
          <cell r="AZ224">
            <v>0</v>
          </cell>
          <cell r="BA224">
            <v>0</v>
          </cell>
        </row>
        <row r="225">
          <cell r="AX225">
            <v>1</v>
          </cell>
          <cell r="AZ225">
            <v>0</v>
          </cell>
          <cell r="BA225">
            <v>0</v>
          </cell>
        </row>
        <row r="226">
          <cell r="AX226">
            <v>0</v>
          </cell>
          <cell r="AZ226">
            <v>0</v>
          </cell>
          <cell r="BA226">
            <v>0</v>
          </cell>
        </row>
        <row r="227">
          <cell r="AX227">
            <v>0</v>
          </cell>
          <cell r="AZ227">
            <v>0</v>
          </cell>
          <cell r="BA227">
            <v>0</v>
          </cell>
        </row>
        <row r="228">
          <cell r="AX228">
            <v>0</v>
          </cell>
          <cell r="AZ228">
            <v>1</v>
          </cell>
          <cell r="BA228">
            <v>0</v>
          </cell>
        </row>
        <row r="229">
          <cell r="AX229">
            <v>0</v>
          </cell>
          <cell r="AZ229">
            <v>0</v>
          </cell>
          <cell r="BA229">
            <v>1</v>
          </cell>
        </row>
        <row r="230">
          <cell r="AX230">
            <v>0</v>
          </cell>
          <cell r="AZ230">
            <v>0</v>
          </cell>
          <cell r="BA230">
            <v>0</v>
          </cell>
        </row>
        <row r="231">
          <cell r="AX231">
            <v>1</v>
          </cell>
          <cell r="AZ231">
            <v>0</v>
          </cell>
          <cell r="BA231">
            <v>0</v>
          </cell>
        </row>
        <row r="232">
          <cell r="AX232">
            <v>0</v>
          </cell>
          <cell r="AZ232">
            <v>0</v>
          </cell>
          <cell r="BA232">
            <v>0</v>
          </cell>
        </row>
        <row r="233">
          <cell r="AX233">
            <v>0</v>
          </cell>
          <cell r="AZ233">
            <v>1</v>
          </cell>
          <cell r="BA233">
            <v>0</v>
          </cell>
        </row>
        <row r="234">
          <cell r="AX234">
            <v>0</v>
          </cell>
          <cell r="AZ234">
            <v>0</v>
          </cell>
          <cell r="BA234">
            <v>0</v>
          </cell>
        </row>
        <row r="235">
          <cell r="AX235">
            <v>0</v>
          </cell>
          <cell r="AZ235">
            <v>0</v>
          </cell>
          <cell r="BA235">
            <v>0</v>
          </cell>
        </row>
        <row r="236">
          <cell r="AX236">
            <v>0</v>
          </cell>
          <cell r="AZ236">
            <v>0</v>
          </cell>
          <cell r="BA236">
            <v>1</v>
          </cell>
        </row>
        <row r="237">
          <cell r="AX237">
            <v>0</v>
          </cell>
          <cell r="AZ237">
            <v>0</v>
          </cell>
          <cell r="BA237">
            <v>0</v>
          </cell>
        </row>
        <row r="238">
          <cell r="AX238">
            <v>0</v>
          </cell>
          <cell r="AZ238">
            <v>0</v>
          </cell>
          <cell r="BA238">
            <v>0</v>
          </cell>
        </row>
        <row r="239">
          <cell r="AX239">
            <v>0</v>
          </cell>
          <cell r="AZ239">
            <v>1</v>
          </cell>
          <cell r="BA239">
            <v>0</v>
          </cell>
        </row>
        <row r="240">
          <cell r="AX240">
            <v>1</v>
          </cell>
          <cell r="AZ240">
            <v>0</v>
          </cell>
          <cell r="BA240">
            <v>0</v>
          </cell>
        </row>
        <row r="241">
          <cell r="AX241">
            <v>0</v>
          </cell>
          <cell r="AZ241">
            <v>0</v>
          </cell>
          <cell r="BA241">
            <v>0</v>
          </cell>
        </row>
        <row r="242">
          <cell r="AX242">
            <v>1</v>
          </cell>
          <cell r="AZ242">
            <v>0</v>
          </cell>
          <cell r="BA242">
            <v>0</v>
          </cell>
        </row>
        <row r="243">
          <cell r="AX243">
            <v>0</v>
          </cell>
          <cell r="AZ243">
            <v>1</v>
          </cell>
          <cell r="BA243">
            <v>0</v>
          </cell>
        </row>
        <row r="244">
          <cell r="AX244">
            <v>0</v>
          </cell>
          <cell r="AZ244">
            <v>0</v>
          </cell>
          <cell r="BA244">
            <v>0</v>
          </cell>
        </row>
        <row r="245">
          <cell r="AX245">
            <v>0</v>
          </cell>
          <cell r="AZ245">
            <v>0</v>
          </cell>
          <cell r="BA245">
            <v>1</v>
          </cell>
        </row>
        <row r="246">
          <cell r="AX246">
            <v>0</v>
          </cell>
          <cell r="AZ246">
            <v>1</v>
          </cell>
          <cell r="BA246">
            <v>0</v>
          </cell>
        </row>
        <row r="247">
          <cell r="AX247">
            <v>0</v>
          </cell>
          <cell r="AZ247">
            <v>0</v>
          </cell>
          <cell r="BA247">
            <v>1</v>
          </cell>
        </row>
        <row r="248">
          <cell r="AX248">
            <v>0</v>
          </cell>
          <cell r="AZ248">
            <v>0</v>
          </cell>
          <cell r="BA248">
            <v>1</v>
          </cell>
        </row>
        <row r="249">
          <cell r="AX249">
            <v>0</v>
          </cell>
          <cell r="AZ249">
            <v>1</v>
          </cell>
          <cell r="BA249">
            <v>0</v>
          </cell>
        </row>
        <row r="250">
          <cell r="AX250">
            <v>1</v>
          </cell>
          <cell r="AZ250">
            <v>0</v>
          </cell>
          <cell r="BA250">
            <v>0</v>
          </cell>
        </row>
        <row r="251">
          <cell r="AX251">
            <v>0</v>
          </cell>
          <cell r="AZ251">
            <v>1</v>
          </cell>
          <cell r="BA251">
            <v>0</v>
          </cell>
        </row>
        <row r="252">
          <cell r="AX252">
            <v>0</v>
          </cell>
          <cell r="AZ252">
            <v>0</v>
          </cell>
          <cell r="BA252">
            <v>0</v>
          </cell>
        </row>
        <row r="253">
          <cell r="AX253">
            <v>0</v>
          </cell>
          <cell r="AZ253">
            <v>0</v>
          </cell>
          <cell r="BA253">
            <v>0</v>
          </cell>
        </row>
        <row r="254">
          <cell r="AX254">
            <v>0</v>
          </cell>
          <cell r="AZ254">
            <v>0</v>
          </cell>
          <cell r="BA254">
            <v>0</v>
          </cell>
        </row>
        <row r="255">
          <cell r="AX255">
            <v>0</v>
          </cell>
          <cell r="AZ255">
            <v>0</v>
          </cell>
          <cell r="BA255">
            <v>0</v>
          </cell>
        </row>
        <row r="256">
          <cell r="AX256">
            <v>0</v>
          </cell>
          <cell r="AZ256">
            <v>1</v>
          </cell>
          <cell r="BA256">
            <v>0</v>
          </cell>
        </row>
        <row r="257">
          <cell r="AX257">
            <v>0</v>
          </cell>
          <cell r="AZ257">
            <v>0</v>
          </cell>
          <cell r="BA257">
            <v>1</v>
          </cell>
        </row>
        <row r="258">
          <cell r="AX258">
            <v>0</v>
          </cell>
          <cell r="AZ258">
            <v>0</v>
          </cell>
          <cell r="BA258">
            <v>0</v>
          </cell>
        </row>
        <row r="259">
          <cell r="AX259">
            <v>1</v>
          </cell>
          <cell r="AZ259">
            <v>0</v>
          </cell>
          <cell r="BA259">
            <v>0</v>
          </cell>
        </row>
        <row r="260">
          <cell r="AX260">
            <v>0</v>
          </cell>
          <cell r="AZ260">
            <v>0</v>
          </cell>
          <cell r="BA260">
            <v>0</v>
          </cell>
        </row>
        <row r="261">
          <cell r="AX261">
            <v>0</v>
          </cell>
          <cell r="AZ261">
            <v>0</v>
          </cell>
          <cell r="BA261">
            <v>0</v>
          </cell>
        </row>
        <row r="262">
          <cell r="AX262">
            <v>0</v>
          </cell>
          <cell r="AZ262">
            <v>0</v>
          </cell>
          <cell r="BA262">
            <v>0</v>
          </cell>
        </row>
        <row r="263">
          <cell r="AX263">
            <v>1</v>
          </cell>
          <cell r="AZ263">
            <v>0</v>
          </cell>
          <cell r="BA263">
            <v>0</v>
          </cell>
        </row>
        <row r="264">
          <cell r="AX264">
            <v>0</v>
          </cell>
          <cell r="AZ264">
            <v>0</v>
          </cell>
          <cell r="BA264">
            <v>0</v>
          </cell>
        </row>
        <row r="265">
          <cell r="AX265">
            <v>1</v>
          </cell>
          <cell r="AZ265">
            <v>0</v>
          </cell>
          <cell r="BA265">
            <v>0</v>
          </cell>
        </row>
        <row r="266">
          <cell r="AX266">
            <v>0</v>
          </cell>
          <cell r="AZ266">
            <v>0</v>
          </cell>
          <cell r="BA266">
            <v>0</v>
          </cell>
        </row>
        <row r="267">
          <cell r="AX267">
            <v>0</v>
          </cell>
          <cell r="AZ267">
            <v>0</v>
          </cell>
          <cell r="BA267">
            <v>0</v>
          </cell>
        </row>
        <row r="268">
          <cell r="AX268">
            <v>0</v>
          </cell>
          <cell r="AZ268">
            <v>1</v>
          </cell>
          <cell r="BA268">
            <v>0</v>
          </cell>
        </row>
        <row r="269">
          <cell r="AX269">
            <v>0</v>
          </cell>
          <cell r="AZ269">
            <v>0</v>
          </cell>
          <cell r="BA269">
            <v>0</v>
          </cell>
        </row>
        <row r="270">
          <cell r="AX270">
            <v>0</v>
          </cell>
          <cell r="AZ270">
            <v>1</v>
          </cell>
          <cell r="BA270">
            <v>0</v>
          </cell>
        </row>
        <row r="271">
          <cell r="AX271">
            <v>0</v>
          </cell>
          <cell r="AZ271">
            <v>0</v>
          </cell>
          <cell r="BA271">
            <v>1</v>
          </cell>
        </row>
        <row r="272">
          <cell r="AX272">
            <v>0</v>
          </cell>
          <cell r="AZ272">
            <v>0</v>
          </cell>
          <cell r="BA272">
            <v>1</v>
          </cell>
        </row>
        <row r="273">
          <cell r="AX273">
            <v>0</v>
          </cell>
          <cell r="AZ273">
            <v>0</v>
          </cell>
          <cell r="BA273">
            <v>0</v>
          </cell>
        </row>
        <row r="274">
          <cell r="AX274">
            <v>0</v>
          </cell>
          <cell r="AZ274">
            <v>1</v>
          </cell>
          <cell r="BA274">
            <v>0</v>
          </cell>
        </row>
        <row r="275">
          <cell r="AX275">
            <v>0</v>
          </cell>
          <cell r="AZ275">
            <v>0</v>
          </cell>
          <cell r="BA275">
            <v>0</v>
          </cell>
        </row>
        <row r="276">
          <cell r="AX276">
            <v>0</v>
          </cell>
          <cell r="AZ276">
            <v>0</v>
          </cell>
          <cell r="BA276">
            <v>0</v>
          </cell>
        </row>
        <row r="277">
          <cell r="AX277">
            <v>0</v>
          </cell>
          <cell r="AZ277">
            <v>1</v>
          </cell>
          <cell r="BA277">
            <v>0</v>
          </cell>
        </row>
        <row r="278">
          <cell r="AX278">
            <v>0</v>
          </cell>
          <cell r="AZ278">
            <v>0</v>
          </cell>
          <cell r="BA278">
            <v>0</v>
          </cell>
        </row>
        <row r="279">
          <cell r="AX279">
            <v>0</v>
          </cell>
          <cell r="AZ279">
            <v>0</v>
          </cell>
          <cell r="BA279">
            <v>0</v>
          </cell>
        </row>
        <row r="280">
          <cell r="AX280">
            <v>1</v>
          </cell>
          <cell r="AZ280">
            <v>0</v>
          </cell>
          <cell r="BA280">
            <v>0</v>
          </cell>
        </row>
        <row r="281">
          <cell r="AX281">
            <v>1</v>
          </cell>
          <cell r="AZ281">
            <v>0</v>
          </cell>
          <cell r="BA281">
            <v>0</v>
          </cell>
        </row>
        <row r="282">
          <cell r="AX282">
            <v>0</v>
          </cell>
          <cell r="AZ282">
            <v>0</v>
          </cell>
          <cell r="BA282">
            <v>0</v>
          </cell>
        </row>
        <row r="283">
          <cell r="AX283">
            <v>0</v>
          </cell>
          <cell r="AZ283">
            <v>0</v>
          </cell>
          <cell r="BA283">
            <v>0</v>
          </cell>
        </row>
        <row r="284">
          <cell r="AX284">
            <v>0</v>
          </cell>
          <cell r="AZ284">
            <v>0</v>
          </cell>
          <cell r="BA284">
            <v>0</v>
          </cell>
        </row>
        <row r="285">
          <cell r="AX285">
            <v>0</v>
          </cell>
          <cell r="AZ285">
            <v>0</v>
          </cell>
          <cell r="BA285">
            <v>1</v>
          </cell>
        </row>
        <row r="286">
          <cell r="AX286">
            <v>0</v>
          </cell>
          <cell r="AZ286">
            <v>1</v>
          </cell>
          <cell r="BA286">
            <v>0</v>
          </cell>
        </row>
        <row r="287">
          <cell r="AX287">
            <v>0</v>
          </cell>
          <cell r="AZ287">
            <v>1</v>
          </cell>
          <cell r="BA287">
            <v>0</v>
          </cell>
        </row>
        <row r="288">
          <cell r="AX288">
            <v>0</v>
          </cell>
          <cell r="AZ288">
            <v>0</v>
          </cell>
          <cell r="BA288">
            <v>1</v>
          </cell>
        </row>
        <row r="289">
          <cell r="AX289">
            <v>1</v>
          </cell>
          <cell r="AZ289">
            <v>0</v>
          </cell>
          <cell r="BA289">
            <v>0</v>
          </cell>
        </row>
        <row r="290">
          <cell r="AX290">
            <v>0</v>
          </cell>
          <cell r="AZ290">
            <v>0</v>
          </cell>
          <cell r="BA290">
            <v>1</v>
          </cell>
        </row>
        <row r="291">
          <cell r="AX291">
            <v>0</v>
          </cell>
          <cell r="AZ291">
            <v>0</v>
          </cell>
          <cell r="BA291">
            <v>0</v>
          </cell>
        </row>
        <row r="292">
          <cell r="AX292">
            <v>0</v>
          </cell>
          <cell r="AZ292">
            <v>0</v>
          </cell>
          <cell r="BA292">
            <v>0</v>
          </cell>
        </row>
        <row r="293">
          <cell r="AX293">
            <v>1</v>
          </cell>
          <cell r="AZ293">
            <v>0</v>
          </cell>
          <cell r="BA293">
            <v>0</v>
          </cell>
        </row>
        <row r="294">
          <cell r="AX294">
            <v>0</v>
          </cell>
          <cell r="AZ294">
            <v>0</v>
          </cell>
          <cell r="BA294">
            <v>1</v>
          </cell>
        </row>
        <row r="295">
          <cell r="AX295">
            <v>1</v>
          </cell>
          <cell r="AZ295">
            <v>0</v>
          </cell>
          <cell r="BA295">
            <v>0</v>
          </cell>
        </row>
        <row r="296">
          <cell r="AX296">
            <v>0</v>
          </cell>
          <cell r="AZ296">
            <v>0</v>
          </cell>
          <cell r="BA296">
            <v>0</v>
          </cell>
        </row>
        <row r="297">
          <cell r="AX297">
            <v>0</v>
          </cell>
          <cell r="AZ297">
            <v>0</v>
          </cell>
          <cell r="BA297">
            <v>0</v>
          </cell>
        </row>
        <row r="298">
          <cell r="AX298">
            <v>0</v>
          </cell>
          <cell r="AZ298">
            <v>0</v>
          </cell>
          <cell r="BA298">
            <v>1</v>
          </cell>
        </row>
        <row r="299">
          <cell r="AX299">
            <v>0</v>
          </cell>
          <cell r="AZ299">
            <v>1</v>
          </cell>
          <cell r="BA299">
            <v>0</v>
          </cell>
        </row>
        <row r="300">
          <cell r="AX300">
            <v>0</v>
          </cell>
          <cell r="AZ300">
            <v>1</v>
          </cell>
          <cell r="BA300">
            <v>0</v>
          </cell>
        </row>
        <row r="301">
          <cell r="AX301">
            <v>0</v>
          </cell>
          <cell r="AZ301">
            <v>1</v>
          </cell>
          <cell r="BA301">
            <v>0</v>
          </cell>
        </row>
        <row r="302">
          <cell r="AX302">
            <v>0</v>
          </cell>
          <cell r="AZ302">
            <v>0</v>
          </cell>
          <cell r="BA302">
            <v>1</v>
          </cell>
        </row>
        <row r="303">
          <cell r="AX303">
            <v>1</v>
          </cell>
          <cell r="AZ303">
            <v>0</v>
          </cell>
          <cell r="BA303">
            <v>0</v>
          </cell>
        </row>
        <row r="304">
          <cell r="AX304">
            <v>1</v>
          </cell>
          <cell r="AZ304">
            <v>0</v>
          </cell>
          <cell r="BA304">
            <v>0</v>
          </cell>
        </row>
        <row r="305">
          <cell r="AX305">
            <v>0</v>
          </cell>
          <cell r="AZ305">
            <v>1</v>
          </cell>
          <cell r="BA305">
            <v>0</v>
          </cell>
        </row>
        <row r="306">
          <cell r="AX306">
            <v>0</v>
          </cell>
          <cell r="AZ306">
            <v>0</v>
          </cell>
          <cell r="BA306">
            <v>0</v>
          </cell>
        </row>
        <row r="307">
          <cell r="AX307">
            <v>1</v>
          </cell>
          <cell r="AZ307">
            <v>0</v>
          </cell>
          <cell r="BA307">
            <v>0</v>
          </cell>
        </row>
        <row r="308">
          <cell r="AX308">
            <v>1</v>
          </cell>
          <cell r="AZ308">
            <v>0</v>
          </cell>
          <cell r="BA308">
            <v>0</v>
          </cell>
        </row>
        <row r="309">
          <cell r="AX309">
            <v>1</v>
          </cell>
          <cell r="AZ309">
            <v>0</v>
          </cell>
          <cell r="BA309">
            <v>0</v>
          </cell>
        </row>
        <row r="310">
          <cell r="AX310">
            <v>0</v>
          </cell>
          <cell r="AZ310">
            <v>0</v>
          </cell>
          <cell r="BA310">
            <v>0</v>
          </cell>
        </row>
        <row r="311">
          <cell r="AX311">
            <v>0</v>
          </cell>
          <cell r="AZ311">
            <v>0</v>
          </cell>
          <cell r="BA311">
            <v>1</v>
          </cell>
        </row>
        <row r="312">
          <cell r="AX312">
            <v>0</v>
          </cell>
          <cell r="AZ312">
            <v>1</v>
          </cell>
          <cell r="BA312">
            <v>0</v>
          </cell>
        </row>
        <row r="313">
          <cell r="AX313">
            <v>1</v>
          </cell>
          <cell r="AZ313">
            <v>0</v>
          </cell>
          <cell r="BA313">
            <v>0</v>
          </cell>
        </row>
        <row r="314">
          <cell r="AX314">
            <v>1</v>
          </cell>
          <cell r="AZ314">
            <v>0</v>
          </cell>
          <cell r="BA314">
            <v>0</v>
          </cell>
        </row>
        <row r="315">
          <cell r="AX315">
            <v>1</v>
          </cell>
          <cell r="AZ315">
            <v>0</v>
          </cell>
          <cell r="BA315">
            <v>0</v>
          </cell>
        </row>
        <row r="316">
          <cell r="AX316">
            <v>0</v>
          </cell>
          <cell r="AZ316">
            <v>0</v>
          </cell>
          <cell r="BA316">
            <v>1</v>
          </cell>
        </row>
        <row r="317">
          <cell r="AX317">
            <v>1</v>
          </cell>
          <cell r="AZ317">
            <v>0</v>
          </cell>
          <cell r="BA317">
            <v>0</v>
          </cell>
        </row>
        <row r="318">
          <cell r="AX318">
            <v>0</v>
          </cell>
          <cell r="AZ318">
            <v>0</v>
          </cell>
          <cell r="BA318">
            <v>0</v>
          </cell>
        </row>
        <row r="319">
          <cell r="AX319">
            <v>0</v>
          </cell>
          <cell r="AZ319">
            <v>0</v>
          </cell>
          <cell r="BA319">
            <v>0</v>
          </cell>
        </row>
        <row r="320">
          <cell r="AX320">
            <v>0</v>
          </cell>
          <cell r="AZ320">
            <v>0</v>
          </cell>
          <cell r="BA320">
            <v>0</v>
          </cell>
        </row>
        <row r="321">
          <cell r="AX321">
            <v>0</v>
          </cell>
          <cell r="AZ321">
            <v>1</v>
          </cell>
          <cell r="BA321">
            <v>0</v>
          </cell>
        </row>
        <row r="322">
          <cell r="AX322">
            <v>1</v>
          </cell>
          <cell r="AZ322">
            <v>0</v>
          </cell>
          <cell r="BA322">
            <v>0</v>
          </cell>
        </row>
        <row r="323">
          <cell r="AX323">
            <v>0</v>
          </cell>
          <cell r="AZ323">
            <v>0</v>
          </cell>
          <cell r="BA323">
            <v>1</v>
          </cell>
        </row>
        <row r="324">
          <cell r="AX324">
            <v>0</v>
          </cell>
          <cell r="AZ324">
            <v>0</v>
          </cell>
          <cell r="BA324">
            <v>1</v>
          </cell>
        </row>
        <row r="325">
          <cell r="AX325">
            <v>0</v>
          </cell>
          <cell r="AZ325">
            <v>1</v>
          </cell>
          <cell r="BA325">
            <v>0</v>
          </cell>
        </row>
        <row r="326">
          <cell r="AX326">
            <v>0</v>
          </cell>
          <cell r="AZ326">
            <v>0</v>
          </cell>
          <cell r="BA326">
            <v>1</v>
          </cell>
        </row>
        <row r="327">
          <cell r="AX327">
            <v>1</v>
          </cell>
          <cell r="AZ327">
            <v>0</v>
          </cell>
          <cell r="BA327">
            <v>0</v>
          </cell>
        </row>
        <row r="328">
          <cell r="AX328">
            <v>1</v>
          </cell>
          <cell r="AZ328">
            <v>0</v>
          </cell>
          <cell r="BA328">
            <v>0</v>
          </cell>
        </row>
        <row r="329">
          <cell r="AX329">
            <v>1</v>
          </cell>
          <cell r="AZ329">
            <v>0</v>
          </cell>
          <cell r="BA329">
            <v>0</v>
          </cell>
        </row>
        <row r="330">
          <cell r="AX330">
            <v>1</v>
          </cell>
          <cell r="AZ330">
            <v>0</v>
          </cell>
          <cell r="BA330">
            <v>0</v>
          </cell>
        </row>
        <row r="331">
          <cell r="AX331">
            <v>0</v>
          </cell>
          <cell r="AZ331">
            <v>0</v>
          </cell>
          <cell r="BA331">
            <v>1</v>
          </cell>
        </row>
        <row r="332">
          <cell r="AX332">
            <v>0</v>
          </cell>
          <cell r="AZ332">
            <v>0</v>
          </cell>
          <cell r="BA332">
            <v>1</v>
          </cell>
        </row>
        <row r="333">
          <cell r="AX333">
            <v>0</v>
          </cell>
          <cell r="AZ333">
            <v>0</v>
          </cell>
          <cell r="BA333">
            <v>0</v>
          </cell>
        </row>
        <row r="334">
          <cell r="AX334">
            <v>0</v>
          </cell>
          <cell r="AZ334">
            <v>0</v>
          </cell>
          <cell r="BA334">
            <v>1</v>
          </cell>
        </row>
        <row r="335">
          <cell r="AX335">
            <v>0</v>
          </cell>
          <cell r="AZ335">
            <v>0</v>
          </cell>
          <cell r="BA335">
            <v>1</v>
          </cell>
        </row>
        <row r="336">
          <cell r="AX336">
            <v>0</v>
          </cell>
          <cell r="AZ336">
            <v>1</v>
          </cell>
          <cell r="BA336">
            <v>0</v>
          </cell>
        </row>
        <row r="337">
          <cell r="AX337">
            <v>0</v>
          </cell>
          <cell r="AZ337">
            <v>0</v>
          </cell>
          <cell r="BA337">
            <v>1</v>
          </cell>
        </row>
        <row r="338">
          <cell r="AX338">
            <v>0</v>
          </cell>
          <cell r="AZ338">
            <v>0</v>
          </cell>
          <cell r="BA338">
            <v>1</v>
          </cell>
        </row>
        <row r="339">
          <cell r="AX339">
            <v>0</v>
          </cell>
          <cell r="AZ339">
            <v>0</v>
          </cell>
          <cell r="BA339">
            <v>0</v>
          </cell>
        </row>
        <row r="340">
          <cell r="AX340">
            <v>0</v>
          </cell>
          <cell r="AZ340">
            <v>0</v>
          </cell>
          <cell r="BA340">
            <v>0</v>
          </cell>
        </row>
        <row r="341">
          <cell r="AX341">
            <v>0</v>
          </cell>
          <cell r="AZ341">
            <v>1</v>
          </cell>
          <cell r="BA341">
            <v>0</v>
          </cell>
        </row>
        <row r="342">
          <cell r="AX342">
            <v>0</v>
          </cell>
          <cell r="AZ342">
            <v>0</v>
          </cell>
          <cell r="BA342">
            <v>0</v>
          </cell>
        </row>
        <row r="343">
          <cell r="AX343">
            <v>0</v>
          </cell>
          <cell r="AZ343">
            <v>1</v>
          </cell>
          <cell r="BA343">
            <v>0</v>
          </cell>
        </row>
        <row r="344">
          <cell r="AX344">
            <v>0</v>
          </cell>
          <cell r="AZ344">
            <v>1</v>
          </cell>
          <cell r="BA344">
            <v>0</v>
          </cell>
        </row>
        <row r="345">
          <cell r="AX345">
            <v>0</v>
          </cell>
          <cell r="AZ345">
            <v>0</v>
          </cell>
          <cell r="BA345">
            <v>1</v>
          </cell>
        </row>
        <row r="346">
          <cell r="AX346">
            <v>0</v>
          </cell>
          <cell r="AZ346">
            <v>0</v>
          </cell>
          <cell r="BA346">
            <v>1</v>
          </cell>
        </row>
        <row r="347">
          <cell r="AX347">
            <v>0</v>
          </cell>
          <cell r="AZ347">
            <v>0</v>
          </cell>
          <cell r="BA347">
            <v>0</v>
          </cell>
        </row>
        <row r="348">
          <cell r="AX348">
            <v>0</v>
          </cell>
          <cell r="AZ348">
            <v>1</v>
          </cell>
          <cell r="BA348">
            <v>0</v>
          </cell>
        </row>
        <row r="349">
          <cell r="AX349">
            <v>0</v>
          </cell>
          <cell r="AZ349">
            <v>0</v>
          </cell>
          <cell r="BA349">
            <v>0</v>
          </cell>
        </row>
        <row r="350">
          <cell r="AX350">
            <v>0</v>
          </cell>
          <cell r="AZ350">
            <v>0</v>
          </cell>
          <cell r="BA350">
            <v>0</v>
          </cell>
        </row>
        <row r="351">
          <cell r="AX351">
            <v>0</v>
          </cell>
          <cell r="AZ351">
            <v>1</v>
          </cell>
          <cell r="BA351">
            <v>0</v>
          </cell>
        </row>
        <row r="352">
          <cell r="AX352">
            <v>0</v>
          </cell>
          <cell r="AZ352">
            <v>1</v>
          </cell>
          <cell r="BA352">
            <v>0</v>
          </cell>
        </row>
        <row r="353">
          <cell r="AX353">
            <v>0</v>
          </cell>
          <cell r="AZ353">
            <v>0</v>
          </cell>
          <cell r="BA353">
            <v>1</v>
          </cell>
        </row>
        <row r="354">
          <cell r="AX354">
            <v>0</v>
          </cell>
          <cell r="AZ354">
            <v>1</v>
          </cell>
          <cell r="BA354">
            <v>0</v>
          </cell>
        </row>
        <row r="355">
          <cell r="AX355">
            <v>1</v>
          </cell>
          <cell r="AZ355">
            <v>0</v>
          </cell>
          <cell r="BA355">
            <v>0</v>
          </cell>
        </row>
        <row r="356">
          <cell r="AX356">
            <v>0</v>
          </cell>
          <cell r="AZ356">
            <v>0</v>
          </cell>
          <cell r="BA356">
            <v>0</v>
          </cell>
        </row>
        <row r="357">
          <cell r="AX357">
            <v>0</v>
          </cell>
          <cell r="AZ357">
            <v>0</v>
          </cell>
          <cell r="BA357">
            <v>0</v>
          </cell>
        </row>
        <row r="358">
          <cell r="AX358">
            <v>0</v>
          </cell>
          <cell r="AZ358">
            <v>0</v>
          </cell>
          <cell r="BA358">
            <v>1</v>
          </cell>
        </row>
        <row r="359">
          <cell r="AX359">
            <v>0</v>
          </cell>
          <cell r="AZ359">
            <v>0</v>
          </cell>
          <cell r="BA359">
            <v>1</v>
          </cell>
        </row>
        <row r="360">
          <cell r="AX360">
            <v>0</v>
          </cell>
          <cell r="AZ360">
            <v>1</v>
          </cell>
          <cell r="BA360">
            <v>0</v>
          </cell>
        </row>
        <row r="361">
          <cell r="AX361">
            <v>0</v>
          </cell>
          <cell r="AZ361">
            <v>0</v>
          </cell>
          <cell r="BA361">
            <v>1</v>
          </cell>
        </row>
        <row r="362">
          <cell r="AX362">
            <v>0</v>
          </cell>
          <cell r="AZ362">
            <v>1</v>
          </cell>
          <cell r="BA362">
            <v>0</v>
          </cell>
        </row>
        <row r="363">
          <cell r="AX363">
            <v>0</v>
          </cell>
          <cell r="AZ363">
            <v>0</v>
          </cell>
          <cell r="BA363">
            <v>0</v>
          </cell>
        </row>
        <row r="364">
          <cell r="AX364">
            <v>0</v>
          </cell>
          <cell r="AZ364">
            <v>0</v>
          </cell>
          <cell r="BA364">
            <v>0</v>
          </cell>
        </row>
        <row r="365">
          <cell r="AX365">
            <v>0</v>
          </cell>
          <cell r="AZ365">
            <v>0</v>
          </cell>
          <cell r="BA365">
            <v>0</v>
          </cell>
        </row>
        <row r="366">
          <cell r="AX366">
            <v>0</v>
          </cell>
          <cell r="AZ366">
            <v>0</v>
          </cell>
          <cell r="BA366">
            <v>1</v>
          </cell>
        </row>
        <row r="367">
          <cell r="AX367">
            <v>0</v>
          </cell>
          <cell r="AZ367">
            <v>0</v>
          </cell>
          <cell r="BA367">
            <v>1</v>
          </cell>
        </row>
        <row r="368">
          <cell r="AX368">
            <v>0</v>
          </cell>
          <cell r="AZ368">
            <v>0</v>
          </cell>
          <cell r="BA368">
            <v>1</v>
          </cell>
        </row>
        <row r="369">
          <cell r="AX369">
            <v>0</v>
          </cell>
          <cell r="AZ369">
            <v>0</v>
          </cell>
          <cell r="BA369">
            <v>1</v>
          </cell>
        </row>
        <row r="370">
          <cell r="AX370">
            <v>0</v>
          </cell>
          <cell r="AZ370">
            <v>0</v>
          </cell>
          <cell r="BA370">
            <v>0</v>
          </cell>
        </row>
        <row r="371">
          <cell r="AX371">
            <v>0</v>
          </cell>
          <cell r="AZ371">
            <v>0</v>
          </cell>
          <cell r="BA371">
            <v>0</v>
          </cell>
        </row>
        <row r="372">
          <cell r="AX372">
            <v>0</v>
          </cell>
          <cell r="AZ372">
            <v>0</v>
          </cell>
          <cell r="BA372">
            <v>0</v>
          </cell>
        </row>
        <row r="373">
          <cell r="AX373">
            <v>0</v>
          </cell>
          <cell r="AZ373">
            <v>1</v>
          </cell>
          <cell r="BA373">
            <v>0</v>
          </cell>
        </row>
        <row r="374">
          <cell r="AX374">
            <v>0</v>
          </cell>
          <cell r="AZ374">
            <v>0</v>
          </cell>
          <cell r="BA374">
            <v>0</v>
          </cell>
        </row>
        <row r="375">
          <cell r="AX375">
            <v>0</v>
          </cell>
          <cell r="AZ375">
            <v>0</v>
          </cell>
          <cell r="BA375">
            <v>0</v>
          </cell>
        </row>
        <row r="376">
          <cell r="AX376">
            <v>0</v>
          </cell>
          <cell r="AZ376">
            <v>0</v>
          </cell>
          <cell r="BA376">
            <v>1</v>
          </cell>
        </row>
        <row r="377">
          <cell r="AX377">
            <v>0</v>
          </cell>
          <cell r="AZ377">
            <v>0</v>
          </cell>
          <cell r="BA377">
            <v>1</v>
          </cell>
        </row>
        <row r="378">
          <cell r="AX378">
            <v>0</v>
          </cell>
          <cell r="AZ378">
            <v>0</v>
          </cell>
          <cell r="BA378">
            <v>0</v>
          </cell>
        </row>
        <row r="379">
          <cell r="AX379">
            <v>0</v>
          </cell>
          <cell r="AZ379">
            <v>0</v>
          </cell>
          <cell r="BA379">
            <v>0</v>
          </cell>
        </row>
        <row r="380">
          <cell r="AX380">
            <v>0</v>
          </cell>
          <cell r="AZ380">
            <v>1</v>
          </cell>
          <cell r="BA380">
            <v>0</v>
          </cell>
        </row>
        <row r="381">
          <cell r="AX381">
            <v>0</v>
          </cell>
          <cell r="AZ381">
            <v>1</v>
          </cell>
          <cell r="BA381">
            <v>0</v>
          </cell>
        </row>
        <row r="382">
          <cell r="AX382">
            <v>0</v>
          </cell>
          <cell r="AZ382">
            <v>0</v>
          </cell>
          <cell r="BA382">
            <v>0</v>
          </cell>
        </row>
        <row r="383">
          <cell r="AX383">
            <v>1</v>
          </cell>
          <cell r="AZ383">
            <v>0</v>
          </cell>
          <cell r="BA383">
            <v>0</v>
          </cell>
        </row>
        <row r="384">
          <cell r="AX384">
            <v>0</v>
          </cell>
          <cell r="AZ384">
            <v>0</v>
          </cell>
          <cell r="BA384">
            <v>0</v>
          </cell>
        </row>
        <row r="385">
          <cell r="AX385">
            <v>1</v>
          </cell>
          <cell r="AZ385">
            <v>0</v>
          </cell>
          <cell r="BA385">
            <v>0</v>
          </cell>
        </row>
        <row r="386">
          <cell r="AX386">
            <v>0</v>
          </cell>
          <cell r="AZ386">
            <v>0</v>
          </cell>
          <cell r="BA386">
            <v>0</v>
          </cell>
        </row>
        <row r="387">
          <cell r="AX387">
            <v>1</v>
          </cell>
          <cell r="AZ387">
            <v>0</v>
          </cell>
          <cell r="BA387">
            <v>0</v>
          </cell>
        </row>
        <row r="388">
          <cell r="AX388">
            <v>0</v>
          </cell>
          <cell r="AZ388">
            <v>0</v>
          </cell>
          <cell r="BA388">
            <v>0</v>
          </cell>
        </row>
        <row r="389">
          <cell r="AX389">
            <v>0</v>
          </cell>
          <cell r="AZ389">
            <v>0</v>
          </cell>
          <cell r="BA389">
            <v>1</v>
          </cell>
        </row>
        <row r="390">
          <cell r="AX390">
            <v>0</v>
          </cell>
          <cell r="AZ390">
            <v>0</v>
          </cell>
          <cell r="BA390">
            <v>0</v>
          </cell>
        </row>
        <row r="391">
          <cell r="AX391">
            <v>0</v>
          </cell>
          <cell r="AZ391">
            <v>1</v>
          </cell>
          <cell r="BA391">
            <v>0</v>
          </cell>
        </row>
        <row r="392">
          <cell r="AX392">
            <v>0</v>
          </cell>
          <cell r="AZ392">
            <v>0</v>
          </cell>
          <cell r="BA392">
            <v>0</v>
          </cell>
        </row>
        <row r="393">
          <cell r="AX393">
            <v>0</v>
          </cell>
          <cell r="AZ393">
            <v>0</v>
          </cell>
          <cell r="BA393">
            <v>1</v>
          </cell>
        </row>
        <row r="394">
          <cell r="AX394">
            <v>0</v>
          </cell>
          <cell r="AZ394">
            <v>0</v>
          </cell>
          <cell r="BA394">
            <v>0</v>
          </cell>
        </row>
        <row r="395">
          <cell r="AX395">
            <v>0</v>
          </cell>
          <cell r="AZ395">
            <v>0</v>
          </cell>
          <cell r="BA395">
            <v>0</v>
          </cell>
        </row>
        <row r="396">
          <cell r="AX396">
            <v>0</v>
          </cell>
          <cell r="AZ396">
            <v>0</v>
          </cell>
          <cell r="BA396">
            <v>1</v>
          </cell>
        </row>
        <row r="397">
          <cell r="AX397">
            <v>0</v>
          </cell>
          <cell r="AZ397">
            <v>0</v>
          </cell>
          <cell r="BA397">
            <v>0</v>
          </cell>
        </row>
        <row r="398">
          <cell r="AX398">
            <v>0</v>
          </cell>
          <cell r="AZ398">
            <v>0</v>
          </cell>
          <cell r="BA398">
            <v>0</v>
          </cell>
        </row>
        <row r="399">
          <cell r="AX399">
            <v>0</v>
          </cell>
          <cell r="AZ399">
            <v>0</v>
          </cell>
          <cell r="BA399">
            <v>0</v>
          </cell>
        </row>
        <row r="400">
          <cell r="AX400">
            <v>0</v>
          </cell>
          <cell r="AZ400">
            <v>0</v>
          </cell>
          <cell r="BA400">
            <v>0</v>
          </cell>
        </row>
        <row r="401">
          <cell r="AX401">
            <v>0</v>
          </cell>
          <cell r="AZ401">
            <v>0</v>
          </cell>
          <cell r="BA401">
            <v>1</v>
          </cell>
        </row>
        <row r="402">
          <cell r="AX402">
            <v>0</v>
          </cell>
          <cell r="AZ402">
            <v>0</v>
          </cell>
          <cell r="BA402">
            <v>1</v>
          </cell>
        </row>
        <row r="403">
          <cell r="AX403">
            <v>0</v>
          </cell>
          <cell r="AZ403">
            <v>0</v>
          </cell>
          <cell r="BA403">
            <v>0</v>
          </cell>
        </row>
        <row r="404">
          <cell r="AX404">
            <v>0</v>
          </cell>
          <cell r="AZ404">
            <v>0</v>
          </cell>
          <cell r="BA404">
            <v>0</v>
          </cell>
        </row>
        <row r="405">
          <cell r="AX405">
            <v>0</v>
          </cell>
          <cell r="AZ405">
            <v>0</v>
          </cell>
          <cell r="BA405">
            <v>0</v>
          </cell>
        </row>
        <row r="406">
          <cell r="AX406">
            <v>0</v>
          </cell>
          <cell r="AZ406">
            <v>0</v>
          </cell>
          <cell r="BA406">
            <v>0</v>
          </cell>
        </row>
        <row r="407">
          <cell r="AX407">
            <v>0</v>
          </cell>
          <cell r="AZ407">
            <v>0</v>
          </cell>
          <cell r="BA407">
            <v>0</v>
          </cell>
        </row>
        <row r="408">
          <cell r="AX408">
            <v>0</v>
          </cell>
          <cell r="AZ408">
            <v>0</v>
          </cell>
          <cell r="BA408">
            <v>0</v>
          </cell>
        </row>
        <row r="409">
          <cell r="AX409">
            <v>1</v>
          </cell>
          <cell r="AZ409">
            <v>0</v>
          </cell>
          <cell r="BA409">
            <v>0</v>
          </cell>
        </row>
        <row r="410">
          <cell r="AX410">
            <v>0</v>
          </cell>
          <cell r="AZ410">
            <v>0</v>
          </cell>
          <cell r="BA410">
            <v>0</v>
          </cell>
        </row>
        <row r="411">
          <cell r="AX411">
            <v>0</v>
          </cell>
          <cell r="AZ411">
            <v>1</v>
          </cell>
          <cell r="BA411">
            <v>0</v>
          </cell>
        </row>
        <row r="412">
          <cell r="AX412">
            <v>0</v>
          </cell>
          <cell r="AZ412">
            <v>1</v>
          </cell>
          <cell r="BA412">
            <v>0</v>
          </cell>
        </row>
        <row r="413">
          <cell r="AX413">
            <v>0</v>
          </cell>
          <cell r="AZ413">
            <v>0</v>
          </cell>
          <cell r="BA413">
            <v>0</v>
          </cell>
        </row>
        <row r="414">
          <cell r="AX414">
            <v>0</v>
          </cell>
          <cell r="AZ414">
            <v>0</v>
          </cell>
          <cell r="BA414">
            <v>1</v>
          </cell>
        </row>
        <row r="415">
          <cell r="AX415">
            <v>0</v>
          </cell>
          <cell r="AZ415">
            <v>0</v>
          </cell>
          <cell r="BA415">
            <v>1</v>
          </cell>
        </row>
        <row r="416">
          <cell r="AX416">
            <v>1</v>
          </cell>
          <cell r="AZ416">
            <v>0</v>
          </cell>
          <cell r="BA416">
            <v>0</v>
          </cell>
        </row>
        <row r="417">
          <cell r="AX417">
            <v>0</v>
          </cell>
          <cell r="AZ417">
            <v>0</v>
          </cell>
          <cell r="BA417">
            <v>0</v>
          </cell>
        </row>
        <row r="418">
          <cell r="AX418">
            <v>0</v>
          </cell>
          <cell r="AZ418">
            <v>0</v>
          </cell>
          <cell r="BA418">
            <v>1</v>
          </cell>
        </row>
        <row r="419">
          <cell r="AX419">
            <v>0</v>
          </cell>
          <cell r="AZ419">
            <v>0</v>
          </cell>
          <cell r="BA419">
            <v>0</v>
          </cell>
        </row>
        <row r="420">
          <cell r="AX420">
            <v>0</v>
          </cell>
          <cell r="AZ420">
            <v>0</v>
          </cell>
          <cell r="BA420">
            <v>0</v>
          </cell>
        </row>
        <row r="421">
          <cell r="AX421">
            <v>0</v>
          </cell>
          <cell r="AZ421">
            <v>0</v>
          </cell>
          <cell r="BA421">
            <v>1</v>
          </cell>
        </row>
        <row r="422">
          <cell r="AX422">
            <v>0</v>
          </cell>
          <cell r="AZ422">
            <v>0</v>
          </cell>
          <cell r="BA422">
            <v>0</v>
          </cell>
        </row>
        <row r="423">
          <cell r="AX423">
            <v>0</v>
          </cell>
          <cell r="AZ423">
            <v>0</v>
          </cell>
          <cell r="BA423">
            <v>1</v>
          </cell>
        </row>
        <row r="424">
          <cell r="AX424">
            <v>0</v>
          </cell>
          <cell r="AZ424">
            <v>0</v>
          </cell>
          <cell r="BA424">
            <v>1</v>
          </cell>
        </row>
        <row r="425">
          <cell r="AX425">
            <v>0</v>
          </cell>
          <cell r="AZ425">
            <v>0</v>
          </cell>
          <cell r="BA425">
            <v>0</v>
          </cell>
        </row>
        <row r="426">
          <cell r="AX426">
            <v>0</v>
          </cell>
          <cell r="AZ426">
            <v>0</v>
          </cell>
          <cell r="BA426">
            <v>0</v>
          </cell>
        </row>
        <row r="427">
          <cell r="AX427">
            <v>0</v>
          </cell>
          <cell r="AZ427">
            <v>0</v>
          </cell>
          <cell r="BA427">
            <v>0</v>
          </cell>
        </row>
        <row r="428">
          <cell r="AX428">
            <v>0</v>
          </cell>
          <cell r="AZ428">
            <v>0</v>
          </cell>
          <cell r="BA428">
            <v>1</v>
          </cell>
        </row>
        <row r="429">
          <cell r="AX429">
            <v>0</v>
          </cell>
          <cell r="AZ429">
            <v>0</v>
          </cell>
          <cell r="BA429">
            <v>0</v>
          </cell>
        </row>
        <row r="430">
          <cell r="AX430">
            <v>0</v>
          </cell>
          <cell r="AZ430">
            <v>0</v>
          </cell>
          <cell r="BA430">
            <v>0</v>
          </cell>
        </row>
        <row r="431">
          <cell r="AX431">
            <v>0</v>
          </cell>
          <cell r="AZ431">
            <v>0</v>
          </cell>
          <cell r="BA431">
            <v>1</v>
          </cell>
        </row>
        <row r="432">
          <cell r="AX432">
            <v>0</v>
          </cell>
          <cell r="AZ432">
            <v>1</v>
          </cell>
          <cell r="BA432">
            <v>0</v>
          </cell>
        </row>
        <row r="433">
          <cell r="AX433">
            <v>0</v>
          </cell>
          <cell r="AZ433">
            <v>0</v>
          </cell>
          <cell r="BA433">
            <v>1</v>
          </cell>
        </row>
        <row r="434">
          <cell r="AX434">
            <v>0</v>
          </cell>
          <cell r="AZ434">
            <v>0</v>
          </cell>
          <cell r="BA434">
            <v>0</v>
          </cell>
        </row>
        <row r="435">
          <cell r="AX435">
            <v>0</v>
          </cell>
          <cell r="AZ435">
            <v>0</v>
          </cell>
          <cell r="BA435">
            <v>0</v>
          </cell>
        </row>
        <row r="436">
          <cell r="AX436">
            <v>1</v>
          </cell>
          <cell r="AZ436">
            <v>0</v>
          </cell>
          <cell r="BA436">
            <v>0</v>
          </cell>
        </row>
        <row r="437">
          <cell r="AX437">
            <v>0</v>
          </cell>
          <cell r="AZ437">
            <v>0</v>
          </cell>
          <cell r="BA437">
            <v>0</v>
          </cell>
        </row>
        <row r="438">
          <cell r="AX438">
            <v>0</v>
          </cell>
          <cell r="AZ438">
            <v>0</v>
          </cell>
          <cell r="BA438">
            <v>0</v>
          </cell>
        </row>
        <row r="439">
          <cell r="AX439">
            <v>0</v>
          </cell>
          <cell r="AZ439">
            <v>0</v>
          </cell>
          <cell r="BA439">
            <v>0</v>
          </cell>
        </row>
        <row r="440">
          <cell r="AX440">
            <v>0</v>
          </cell>
          <cell r="AZ440">
            <v>1</v>
          </cell>
          <cell r="BA440">
            <v>0</v>
          </cell>
        </row>
        <row r="441">
          <cell r="AX441">
            <v>0</v>
          </cell>
          <cell r="AZ441">
            <v>0</v>
          </cell>
          <cell r="BA441">
            <v>1</v>
          </cell>
        </row>
        <row r="442">
          <cell r="AX442">
            <v>1</v>
          </cell>
          <cell r="AZ442">
            <v>0</v>
          </cell>
          <cell r="BA442">
            <v>0</v>
          </cell>
        </row>
        <row r="443">
          <cell r="AX443">
            <v>0</v>
          </cell>
          <cell r="AZ443">
            <v>1</v>
          </cell>
          <cell r="BA443">
            <v>0</v>
          </cell>
        </row>
        <row r="444">
          <cell r="AX444">
            <v>0</v>
          </cell>
          <cell r="AZ444">
            <v>0</v>
          </cell>
          <cell r="BA444">
            <v>0</v>
          </cell>
        </row>
        <row r="445">
          <cell r="AX445">
            <v>0</v>
          </cell>
          <cell r="AZ445">
            <v>1</v>
          </cell>
          <cell r="BA445">
            <v>0</v>
          </cell>
        </row>
        <row r="446">
          <cell r="AX446">
            <v>0</v>
          </cell>
          <cell r="AZ446">
            <v>0</v>
          </cell>
          <cell r="BA446">
            <v>1</v>
          </cell>
        </row>
        <row r="447">
          <cell r="AX447">
            <v>0</v>
          </cell>
          <cell r="AZ447">
            <v>0</v>
          </cell>
          <cell r="BA447">
            <v>0</v>
          </cell>
        </row>
        <row r="448">
          <cell r="AX448">
            <v>1</v>
          </cell>
          <cell r="AZ448">
            <v>0</v>
          </cell>
          <cell r="BA448">
            <v>0</v>
          </cell>
        </row>
        <row r="449">
          <cell r="AX449">
            <v>0</v>
          </cell>
          <cell r="AZ449">
            <v>0</v>
          </cell>
          <cell r="BA449">
            <v>0</v>
          </cell>
        </row>
        <row r="450">
          <cell r="AX450">
            <v>0</v>
          </cell>
          <cell r="AZ450">
            <v>1</v>
          </cell>
          <cell r="BA450">
            <v>0</v>
          </cell>
        </row>
        <row r="451">
          <cell r="AX451">
            <v>0</v>
          </cell>
          <cell r="AZ451">
            <v>0</v>
          </cell>
          <cell r="BA451">
            <v>1</v>
          </cell>
        </row>
        <row r="452">
          <cell r="AX452">
            <v>0</v>
          </cell>
          <cell r="AZ452">
            <v>0</v>
          </cell>
          <cell r="BA452">
            <v>0</v>
          </cell>
        </row>
        <row r="453">
          <cell r="AX453">
            <v>0</v>
          </cell>
          <cell r="AZ453">
            <v>0</v>
          </cell>
          <cell r="BA453">
            <v>0</v>
          </cell>
        </row>
        <row r="454">
          <cell r="AX454">
            <v>0</v>
          </cell>
          <cell r="AZ454">
            <v>0</v>
          </cell>
          <cell r="BA454">
            <v>1</v>
          </cell>
        </row>
        <row r="455">
          <cell r="AX455">
            <v>0</v>
          </cell>
          <cell r="AZ455">
            <v>1</v>
          </cell>
          <cell r="BA455">
            <v>0</v>
          </cell>
        </row>
        <row r="456">
          <cell r="AX456">
            <v>0</v>
          </cell>
          <cell r="AZ456">
            <v>0</v>
          </cell>
          <cell r="BA456">
            <v>0</v>
          </cell>
        </row>
        <row r="457">
          <cell r="AX457">
            <v>0</v>
          </cell>
          <cell r="AZ457">
            <v>0</v>
          </cell>
          <cell r="BA457">
            <v>0</v>
          </cell>
        </row>
        <row r="458">
          <cell r="AX458">
            <v>0</v>
          </cell>
          <cell r="AZ458">
            <v>1</v>
          </cell>
          <cell r="BA458">
            <v>0</v>
          </cell>
        </row>
        <row r="459">
          <cell r="AX459">
            <v>0</v>
          </cell>
          <cell r="AZ459">
            <v>1</v>
          </cell>
          <cell r="BA459">
            <v>0</v>
          </cell>
        </row>
        <row r="460">
          <cell r="AX460">
            <v>0</v>
          </cell>
          <cell r="AZ460">
            <v>1</v>
          </cell>
          <cell r="BA460">
            <v>0</v>
          </cell>
        </row>
        <row r="461">
          <cell r="AX461">
            <v>0</v>
          </cell>
          <cell r="AZ461">
            <v>0</v>
          </cell>
          <cell r="BA461">
            <v>1</v>
          </cell>
        </row>
        <row r="462">
          <cell r="AX462">
            <v>0</v>
          </cell>
          <cell r="AZ462">
            <v>0</v>
          </cell>
          <cell r="BA462">
            <v>1</v>
          </cell>
        </row>
        <row r="463">
          <cell r="AX463">
            <v>0</v>
          </cell>
          <cell r="AZ463">
            <v>1</v>
          </cell>
          <cell r="BA463">
            <v>0</v>
          </cell>
        </row>
        <row r="464">
          <cell r="AX464">
            <v>0</v>
          </cell>
          <cell r="AZ464">
            <v>0</v>
          </cell>
          <cell r="BA464">
            <v>0</v>
          </cell>
        </row>
        <row r="465">
          <cell r="AX465">
            <v>0</v>
          </cell>
          <cell r="AZ465">
            <v>0</v>
          </cell>
          <cell r="BA465">
            <v>1</v>
          </cell>
        </row>
        <row r="466">
          <cell r="AX466">
            <v>0</v>
          </cell>
          <cell r="AZ466">
            <v>0</v>
          </cell>
          <cell r="BA466">
            <v>0</v>
          </cell>
        </row>
        <row r="467">
          <cell r="AX467">
            <v>0</v>
          </cell>
          <cell r="AZ467">
            <v>0</v>
          </cell>
          <cell r="BA467">
            <v>0</v>
          </cell>
        </row>
        <row r="468">
          <cell r="AX468">
            <v>0</v>
          </cell>
          <cell r="AZ468">
            <v>0</v>
          </cell>
          <cell r="BA468">
            <v>0</v>
          </cell>
        </row>
        <row r="469">
          <cell r="AX469">
            <v>0</v>
          </cell>
          <cell r="AZ469">
            <v>0</v>
          </cell>
          <cell r="BA469">
            <v>0</v>
          </cell>
        </row>
        <row r="470">
          <cell r="AX470">
            <v>0</v>
          </cell>
          <cell r="AZ470">
            <v>0</v>
          </cell>
          <cell r="BA470">
            <v>0</v>
          </cell>
        </row>
        <row r="471">
          <cell r="AX471">
            <v>0</v>
          </cell>
          <cell r="AZ471">
            <v>0</v>
          </cell>
          <cell r="BA471">
            <v>0</v>
          </cell>
        </row>
        <row r="472">
          <cell r="AX472">
            <v>0</v>
          </cell>
          <cell r="AZ472">
            <v>0</v>
          </cell>
          <cell r="BA472">
            <v>0</v>
          </cell>
        </row>
        <row r="473">
          <cell r="AX473">
            <v>0</v>
          </cell>
          <cell r="AZ473">
            <v>0</v>
          </cell>
          <cell r="BA473">
            <v>0</v>
          </cell>
        </row>
        <row r="474">
          <cell r="AX474">
            <v>0</v>
          </cell>
          <cell r="AZ474">
            <v>0</v>
          </cell>
          <cell r="BA474">
            <v>0</v>
          </cell>
        </row>
        <row r="475">
          <cell r="AX475">
            <v>0</v>
          </cell>
          <cell r="AZ475">
            <v>0</v>
          </cell>
          <cell r="BA475">
            <v>1</v>
          </cell>
        </row>
        <row r="476">
          <cell r="AX476">
            <v>0</v>
          </cell>
          <cell r="AZ476">
            <v>0</v>
          </cell>
          <cell r="BA476">
            <v>1</v>
          </cell>
        </row>
        <row r="477">
          <cell r="AX477">
            <v>0</v>
          </cell>
          <cell r="AZ477">
            <v>0</v>
          </cell>
          <cell r="BA477">
            <v>1</v>
          </cell>
        </row>
        <row r="478">
          <cell r="AX478">
            <v>0</v>
          </cell>
          <cell r="AZ478">
            <v>1</v>
          </cell>
          <cell r="BA478">
            <v>0</v>
          </cell>
        </row>
        <row r="479">
          <cell r="AX479">
            <v>0</v>
          </cell>
          <cell r="AZ479">
            <v>1</v>
          </cell>
          <cell r="BA479">
            <v>0</v>
          </cell>
        </row>
        <row r="480">
          <cell r="AX480">
            <v>0</v>
          </cell>
          <cell r="AZ480">
            <v>0</v>
          </cell>
          <cell r="BA480">
            <v>0</v>
          </cell>
        </row>
        <row r="481">
          <cell r="AX481">
            <v>0</v>
          </cell>
          <cell r="AZ481">
            <v>0</v>
          </cell>
          <cell r="BA481">
            <v>0</v>
          </cell>
        </row>
        <row r="482">
          <cell r="AX482">
            <v>0</v>
          </cell>
          <cell r="AZ482">
            <v>0</v>
          </cell>
          <cell r="BA482">
            <v>0</v>
          </cell>
        </row>
        <row r="483">
          <cell r="AX483">
            <v>0</v>
          </cell>
          <cell r="AZ483">
            <v>0</v>
          </cell>
          <cell r="BA483">
            <v>1</v>
          </cell>
        </row>
        <row r="484">
          <cell r="AX484">
            <v>0</v>
          </cell>
          <cell r="AZ484">
            <v>0</v>
          </cell>
          <cell r="BA484">
            <v>1</v>
          </cell>
        </row>
        <row r="485">
          <cell r="AX485">
            <v>0</v>
          </cell>
          <cell r="AZ485">
            <v>0</v>
          </cell>
          <cell r="BA485">
            <v>1</v>
          </cell>
        </row>
        <row r="486">
          <cell r="AX486">
            <v>0</v>
          </cell>
          <cell r="AZ486">
            <v>0</v>
          </cell>
          <cell r="BA486">
            <v>1</v>
          </cell>
        </row>
        <row r="487">
          <cell r="AX487">
            <v>0</v>
          </cell>
          <cell r="AZ487">
            <v>0</v>
          </cell>
          <cell r="BA487">
            <v>1</v>
          </cell>
        </row>
        <row r="488">
          <cell r="AX488">
            <v>0</v>
          </cell>
          <cell r="AZ488">
            <v>0</v>
          </cell>
          <cell r="BA488">
            <v>1</v>
          </cell>
        </row>
        <row r="489">
          <cell r="AX489">
            <v>0</v>
          </cell>
          <cell r="AZ489">
            <v>0</v>
          </cell>
          <cell r="BA489">
            <v>0</v>
          </cell>
        </row>
        <row r="490">
          <cell r="AX490">
            <v>0</v>
          </cell>
          <cell r="AZ490">
            <v>0</v>
          </cell>
          <cell r="BA490">
            <v>1</v>
          </cell>
        </row>
        <row r="491">
          <cell r="AX491">
            <v>0</v>
          </cell>
          <cell r="AZ491">
            <v>0</v>
          </cell>
          <cell r="BA491">
            <v>1</v>
          </cell>
        </row>
        <row r="492">
          <cell r="AX492">
            <v>1</v>
          </cell>
          <cell r="AZ492">
            <v>0</v>
          </cell>
          <cell r="BA492">
            <v>0</v>
          </cell>
        </row>
        <row r="493">
          <cell r="AX493">
            <v>1</v>
          </cell>
          <cell r="AZ493">
            <v>0</v>
          </cell>
          <cell r="BA493">
            <v>0</v>
          </cell>
        </row>
        <row r="494">
          <cell r="AX494">
            <v>0</v>
          </cell>
          <cell r="AZ494">
            <v>0</v>
          </cell>
          <cell r="BA494">
            <v>0</v>
          </cell>
        </row>
        <row r="495">
          <cell r="AX495">
            <v>1</v>
          </cell>
          <cell r="AZ495">
            <v>0</v>
          </cell>
          <cell r="BA495">
            <v>0</v>
          </cell>
        </row>
        <row r="496">
          <cell r="AX496">
            <v>0</v>
          </cell>
          <cell r="AZ496">
            <v>0</v>
          </cell>
          <cell r="BA496">
            <v>0</v>
          </cell>
        </row>
        <row r="497">
          <cell r="AX497">
            <v>0</v>
          </cell>
          <cell r="AZ497">
            <v>0</v>
          </cell>
          <cell r="BA497">
            <v>0</v>
          </cell>
        </row>
        <row r="498">
          <cell r="AX498">
            <v>0</v>
          </cell>
          <cell r="AZ498">
            <v>1</v>
          </cell>
          <cell r="BA498">
            <v>0</v>
          </cell>
        </row>
        <row r="499">
          <cell r="AX499">
            <v>0</v>
          </cell>
          <cell r="AZ499">
            <v>1</v>
          </cell>
          <cell r="BA499">
            <v>0</v>
          </cell>
        </row>
        <row r="500">
          <cell r="AX500">
            <v>0</v>
          </cell>
          <cell r="AZ500">
            <v>0</v>
          </cell>
          <cell r="BA500">
            <v>0</v>
          </cell>
        </row>
        <row r="501">
          <cell r="AX501">
            <v>0</v>
          </cell>
          <cell r="AZ501">
            <v>0</v>
          </cell>
          <cell r="BA501">
            <v>1</v>
          </cell>
        </row>
        <row r="502">
          <cell r="AX502">
            <v>0</v>
          </cell>
          <cell r="AZ502">
            <v>0</v>
          </cell>
          <cell r="BA502">
            <v>1</v>
          </cell>
        </row>
        <row r="503">
          <cell r="AX503">
            <v>0</v>
          </cell>
          <cell r="AZ503">
            <v>0</v>
          </cell>
          <cell r="BA503">
            <v>1</v>
          </cell>
        </row>
        <row r="504">
          <cell r="AX504">
            <v>0</v>
          </cell>
          <cell r="AZ504">
            <v>0</v>
          </cell>
          <cell r="BA504">
            <v>0</v>
          </cell>
        </row>
        <row r="505">
          <cell r="AX505">
            <v>0</v>
          </cell>
          <cell r="AZ505">
            <v>0</v>
          </cell>
          <cell r="BA505">
            <v>1</v>
          </cell>
        </row>
        <row r="506">
          <cell r="AX506">
            <v>0</v>
          </cell>
          <cell r="AZ506">
            <v>0</v>
          </cell>
          <cell r="BA506">
            <v>0</v>
          </cell>
        </row>
        <row r="507">
          <cell r="AX507">
            <v>0</v>
          </cell>
          <cell r="AZ507">
            <v>1</v>
          </cell>
          <cell r="BA507">
            <v>0</v>
          </cell>
        </row>
        <row r="508">
          <cell r="AX508">
            <v>1</v>
          </cell>
          <cell r="AZ508">
            <v>0</v>
          </cell>
          <cell r="BA508">
            <v>0</v>
          </cell>
        </row>
        <row r="509">
          <cell r="AX509">
            <v>0</v>
          </cell>
          <cell r="AZ509">
            <v>0</v>
          </cell>
          <cell r="BA509">
            <v>0</v>
          </cell>
        </row>
        <row r="510">
          <cell r="AX510">
            <v>0</v>
          </cell>
          <cell r="AZ510">
            <v>0</v>
          </cell>
          <cell r="BA510">
            <v>0</v>
          </cell>
        </row>
        <row r="511">
          <cell r="AX511">
            <v>0</v>
          </cell>
          <cell r="AZ511">
            <v>0</v>
          </cell>
          <cell r="BA511">
            <v>0</v>
          </cell>
        </row>
        <row r="512">
          <cell r="AX512">
            <v>1</v>
          </cell>
          <cell r="AZ512">
            <v>0</v>
          </cell>
          <cell r="BA512">
            <v>0</v>
          </cell>
        </row>
        <row r="513">
          <cell r="AX513">
            <v>1</v>
          </cell>
          <cell r="AZ513">
            <v>0</v>
          </cell>
          <cell r="BA513">
            <v>0</v>
          </cell>
        </row>
        <row r="514">
          <cell r="AX514">
            <v>0</v>
          </cell>
          <cell r="AZ514">
            <v>0</v>
          </cell>
          <cell r="BA514">
            <v>0</v>
          </cell>
        </row>
        <row r="515">
          <cell r="AX515">
            <v>0</v>
          </cell>
          <cell r="AZ515">
            <v>0</v>
          </cell>
          <cell r="BA515">
            <v>1</v>
          </cell>
        </row>
        <row r="516">
          <cell r="AX516">
            <v>0</v>
          </cell>
          <cell r="AZ516">
            <v>0</v>
          </cell>
          <cell r="BA516">
            <v>0</v>
          </cell>
        </row>
        <row r="517">
          <cell r="AX517">
            <v>0</v>
          </cell>
          <cell r="AZ517">
            <v>0</v>
          </cell>
          <cell r="BA517">
            <v>1</v>
          </cell>
        </row>
        <row r="518">
          <cell r="AX518">
            <v>0</v>
          </cell>
          <cell r="AZ518">
            <v>0</v>
          </cell>
          <cell r="BA518">
            <v>0</v>
          </cell>
        </row>
        <row r="519">
          <cell r="AX519">
            <v>0</v>
          </cell>
          <cell r="AZ519">
            <v>0</v>
          </cell>
          <cell r="BA519">
            <v>0</v>
          </cell>
        </row>
        <row r="520">
          <cell r="AX520">
            <v>0</v>
          </cell>
          <cell r="AZ520">
            <v>0</v>
          </cell>
          <cell r="BA520">
            <v>0</v>
          </cell>
        </row>
        <row r="521">
          <cell r="AX521">
            <v>1</v>
          </cell>
          <cell r="AZ521">
            <v>0</v>
          </cell>
          <cell r="BA521">
            <v>0</v>
          </cell>
        </row>
        <row r="522">
          <cell r="AX522">
            <v>0</v>
          </cell>
          <cell r="AZ522">
            <v>0</v>
          </cell>
          <cell r="BA522">
            <v>0</v>
          </cell>
        </row>
        <row r="523">
          <cell r="AX523">
            <v>0</v>
          </cell>
          <cell r="AZ523">
            <v>0</v>
          </cell>
          <cell r="BA523">
            <v>1</v>
          </cell>
        </row>
        <row r="524">
          <cell r="AX524">
            <v>0</v>
          </cell>
          <cell r="AZ524">
            <v>0</v>
          </cell>
          <cell r="BA524">
            <v>0</v>
          </cell>
        </row>
        <row r="525">
          <cell r="AX525">
            <v>0</v>
          </cell>
          <cell r="AZ525">
            <v>0</v>
          </cell>
          <cell r="BA525">
            <v>1</v>
          </cell>
        </row>
        <row r="526">
          <cell r="AX526">
            <v>0</v>
          </cell>
          <cell r="AZ526">
            <v>0</v>
          </cell>
          <cell r="BA526">
            <v>1</v>
          </cell>
        </row>
        <row r="527">
          <cell r="AX527">
            <v>0</v>
          </cell>
          <cell r="AZ527">
            <v>0</v>
          </cell>
          <cell r="BA527">
            <v>1</v>
          </cell>
        </row>
        <row r="528">
          <cell r="AX528">
            <v>1</v>
          </cell>
          <cell r="AZ528">
            <v>0</v>
          </cell>
          <cell r="BA528">
            <v>0</v>
          </cell>
        </row>
        <row r="529">
          <cell r="AX529">
            <v>0</v>
          </cell>
          <cell r="AZ529">
            <v>1</v>
          </cell>
          <cell r="BA529">
            <v>0</v>
          </cell>
        </row>
        <row r="530">
          <cell r="AX530">
            <v>0</v>
          </cell>
          <cell r="AZ530">
            <v>0</v>
          </cell>
          <cell r="BA530">
            <v>1</v>
          </cell>
        </row>
        <row r="531">
          <cell r="AX531">
            <v>0</v>
          </cell>
          <cell r="AZ531">
            <v>1</v>
          </cell>
          <cell r="BA531">
            <v>0</v>
          </cell>
        </row>
        <row r="532">
          <cell r="AX532">
            <v>0</v>
          </cell>
          <cell r="AZ532">
            <v>1</v>
          </cell>
          <cell r="BA532">
            <v>0</v>
          </cell>
        </row>
        <row r="533">
          <cell r="AX533">
            <v>0</v>
          </cell>
          <cell r="AZ533">
            <v>0</v>
          </cell>
          <cell r="BA533">
            <v>0</v>
          </cell>
        </row>
        <row r="534">
          <cell r="AX534">
            <v>0</v>
          </cell>
          <cell r="AZ534">
            <v>0</v>
          </cell>
          <cell r="BA534">
            <v>0</v>
          </cell>
        </row>
        <row r="535">
          <cell r="AX535">
            <v>0</v>
          </cell>
          <cell r="AZ535">
            <v>0</v>
          </cell>
          <cell r="BA535">
            <v>1</v>
          </cell>
        </row>
        <row r="536">
          <cell r="AX536">
            <v>1</v>
          </cell>
          <cell r="AZ536">
            <v>0</v>
          </cell>
          <cell r="BA536">
            <v>0</v>
          </cell>
        </row>
        <row r="537">
          <cell r="AX537">
            <v>1</v>
          </cell>
          <cell r="AZ537">
            <v>0</v>
          </cell>
          <cell r="BA537">
            <v>0</v>
          </cell>
        </row>
        <row r="538">
          <cell r="AX538">
            <v>0</v>
          </cell>
          <cell r="AZ538">
            <v>0</v>
          </cell>
          <cell r="BA538">
            <v>0</v>
          </cell>
        </row>
        <row r="539">
          <cell r="AX539">
            <v>0</v>
          </cell>
          <cell r="AZ539">
            <v>0</v>
          </cell>
          <cell r="BA539">
            <v>1</v>
          </cell>
        </row>
        <row r="540">
          <cell r="AX540">
            <v>0</v>
          </cell>
          <cell r="AZ540">
            <v>0</v>
          </cell>
          <cell r="BA540">
            <v>0</v>
          </cell>
        </row>
        <row r="541">
          <cell r="AX541">
            <v>0</v>
          </cell>
          <cell r="AZ541">
            <v>0</v>
          </cell>
          <cell r="BA541">
            <v>0</v>
          </cell>
        </row>
        <row r="542">
          <cell r="AX542">
            <v>0</v>
          </cell>
          <cell r="AZ542">
            <v>1</v>
          </cell>
          <cell r="BA542">
            <v>0</v>
          </cell>
        </row>
        <row r="543">
          <cell r="AX543">
            <v>0</v>
          </cell>
          <cell r="AZ543">
            <v>1</v>
          </cell>
          <cell r="BA543">
            <v>0</v>
          </cell>
        </row>
        <row r="544">
          <cell r="AX544">
            <v>0</v>
          </cell>
          <cell r="AZ544">
            <v>0</v>
          </cell>
          <cell r="BA544">
            <v>1</v>
          </cell>
        </row>
        <row r="545">
          <cell r="AX545">
            <v>0</v>
          </cell>
          <cell r="AZ545">
            <v>0</v>
          </cell>
          <cell r="BA545">
            <v>0</v>
          </cell>
        </row>
        <row r="546">
          <cell r="AX546">
            <v>0</v>
          </cell>
          <cell r="AZ546">
            <v>0</v>
          </cell>
          <cell r="BA546">
            <v>1</v>
          </cell>
        </row>
        <row r="547">
          <cell r="AX547">
            <v>0</v>
          </cell>
          <cell r="AZ547">
            <v>0</v>
          </cell>
          <cell r="BA547">
            <v>1</v>
          </cell>
        </row>
        <row r="548">
          <cell r="AX548">
            <v>0</v>
          </cell>
          <cell r="AZ548">
            <v>1</v>
          </cell>
          <cell r="BA548">
            <v>0</v>
          </cell>
        </row>
        <row r="549">
          <cell r="AX549">
            <v>0</v>
          </cell>
          <cell r="AZ549">
            <v>0</v>
          </cell>
          <cell r="BA549">
            <v>1</v>
          </cell>
        </row>
        <row r="550">
          <cell r="AX550">
            <v>0</v>
          </cell>
          <cell r="AZ550">
            <v>0</v>
          </cell>
          <cell r="BA550">
            <v>0</v>
          </cell>
        </row>
        <row r="551">
          <cell r="AX551">
            <v>0</v>
          </cell>
          <cell r="AZ551">
            <v>0</v>
          </cell>
          <cell r="BA551">
            <v>0</v>
          </cell>
        </row>
        <row r="552">
          <cell r="AX552">
            <v>0</v>
          </cell>
          <cell r="AZ552">
            <v>0</v>
          </cell>
          <cell r="BA552">
            <v>0</v>
          </cell>
        </row>
        <row r="553">
          <cell r="AX553">
            <v>0</v>
          </cell>
          <cell r="AZ553">
            <v>1</v>
          </cell>
          <cell r="BA553">
            <v>0</v>
          </cell>
        </row>
        <row r="554">
          <cell r="AX554">
            <v>0</v>
          </cell>
          <cell r="AZ554">
            <v>1</v>
          </cell>
          <cell r="BA554">
            <v>0</v>
          </cell>
        </row>
        <row r="555">
          <cell r="AX555">
            <v>0</v>
          </cell>
          <cell r="AZ555">
            <v>0</v>
          </cell>
          <cell r="BA555">
            <v>0</v>
          </cell>
        </row>
        <row r="556">
          <cell r="AX556">
            <v>0</v>
          </cell>
          <cell r="AZ556">
            <v>0</v>
          </cell>
          <cell r="BA556">
            <v>0</v>
          </cell>
        </row>
        <row r="557">
          <cell r="AX557">
            <v>1</v>
          </cell>
          <cell r="AZ557">
            <v>0</v>
          </cell>
          <cell r="BA557">
            <v>0</v>
          </cell>
        </row>
        <row r="558">
          <cell r="AX558">
            <v>1</v>
          </cell>
          <cell r="AZ558">
            <v>0</v>
          </cell>
          <cell r="BA558">
            <v>0</v>
          </cell>
        </row>
        <row r="559">
          <cell r="AX559">
            <v>0</v>
          </cell>
          <cell r="AZ559">
            <v>0</v>
          </cell>
          <cell r="BA559">
            <v>0</v>
          </cell>
        </row>
        <row r="560">
          <cell r="AX560">
            <v>1</v>
          </cell>
          <cell r="AZ560">
            <v>0</v>
          </cell>
          <cell r="BA560">
            <v>0</v>
          </cell>
        </row>
        <row r="561">
          <cell r="AX561">
            <v>0</v>
          </cell>
          <cell r="AZ561">
            <v>0</v>
          </cell>
          <cell r="BA561">
            <v>0</v>
          </cell>
        </row>
        <row r="562">
          <cell r="AX562">
            <v>0</v>
          </cell>
          <cell r="AZ562">
            <v>1</v>
          </cell>
          <cell r="BA562">
            <v>0</v>
          </cell>
        </row>
        <row r="563">
          <cell r="AX563">
            <v>1</v>
          </cell>
          <cell r="AZ563">
            <v>0</v>
          </cell>
          <cell r="BA563">
            <v>0</v>
          </cell>
        </row>
        <row r="564">
          <cell r="AX564">
            <v>1</v>
          </cell>
          <cell r="AZ564">
            <v>0</v>
          </cell>
          <cell r="BA564">
            <v>0</v>
          </cell>
        </row>
        <row r="565">
          <cell r="AX565">
            <v>1</v>
          </cell>
          <cell r="AZ565">
            <v>0</v>
          </cell>
          <cell r="BA565">
            <v>0</v>
          </cell>
        </row>
        <row r="566">
          <cell r="AX566">
            <v>0</v>
          </cell>
          <cell r="AZ566">
            <v>0</v>
          </cell>
          <cell r="BA566">
            <v>1</v>
          </cell>
        </row>
        <row r="567">
          <cell r="AX567">
            <v>1</v>
          </cell>
          <cell r="AZ567">
            <v>0</v>
          </cell>
          <cell r="BA567">
            <v>0</v>
          </cell>
        </row>
        <row r="568">
          <cell r="AX568">
            <v>0</v>
          </cell>
          <cell r="AZ568">
            <v>0</v>
          </cell>
          <cell r="BA568">
            <v>0</v>
          </cell>
        </row>
        <row r="569">
          <cell r="AX569">
            <v>0</v>
          </cell>
          <cell r="AZ569">
            <v>0</v>
          </cell>
          <cell r="BA569">
            <v>0</v>
          </cell>
        </row>
        <row r="570">
          <cell r="AX570">
            <v>0</v>
          </cell>
          <cell r="AZ570">
            <v>0</v>
          </cell>
          <cell r="BA570">
            <v>0</v>
          </cell>
        </row>
        <row r="571">
          <cell r="AX571">
            <v>0</v>
          </cell>
          <cell r="AZ571">
            <v>0</v>
          </cell>
          <cell r="BA571">
            <v>0</v>
          </cell>
        </row>
        <row r="572">
          <cell r="AX572">
            <v>0</v>
          </cell>
          <cell r="AZ572">
            <v>0</v>
          </cell>
          <cell r="BA572">
            <v>0</v>
          </cell>
        </row>
        <row r="573">
          <cell r="AX573">
            <v>0</v>
          </cell>
          <cell r="AZ573">
            <v>0</v>
          </cell>
          <cell r="BA573">
            <v>0</v>
          </cell>
        </row>
        <row r="574">
          <cell r="AX574">
            <v>0</v>
          </cell>
          <cell r="AZ574">
            <v>0</v>
          </cell>
          <cell r="BA574">
            <v>0</v>
          </cell>
        </row>
        <row r="575">
          <cell r="AX575">
            <v>0</v>
          </cell>
          <cell r="AZ575">
            <v>0</v>
          </cell>
          <cell r="BA575">
            <v>0</v>
          </cell>
        </row>
        <row r="576">
          <cell r="AX576">
            <v>1</v>
          </cell>
          <cell r="AZ576">
            <v>0</v>
          </cell>
          <cell r="BA576">
            <v>0</v>
          </cell>
        </row>
        <row r="577">
          <cell r="AX577">
            <v>0</v>
          </cell>
          <cell r="AZ577">
            <v>0</v>
          </cell>
          <cell r="BA577">
            <v>0</v>
          </cell>
        </row>
        <row r="578">
          <cell r="AX578">
            <v>0</v>
          </cell>
          <cell r="AZ578">
            <v>1</v>
          </cell>
          <cell r="BA578">
            <v>0</v>
          </cell>
        </row>
        <row r="579">
          <cell r="AX579">
            <v>0</v>
          </cell>
          <cell r="AZ579">
            <v>0</v>
          </cell>
          <cell r="BA579">
            <v>0</v>
          </cell>
        </row>
        <row r="580">
          <cell r="AX580">
            <v>1</v>
          </cell>
          <cell r="AZ580">
            <v>0</v>
          </cell>
          <cell r="BA580">
            <v>0</v>
          </cell>
        </row>
        <row r="581">
          <cell r="AX581">
            <v>1</v>
          </cell>
          <cell r="AZ581">
            <v>0</v>
          </cell>
          <cell r="BA581">
            <v>0</v>
          </cell>
        </row>
        <row r="582">
          <cell r="AX582">
            <v>0</v>
          </cell>
          <cell r="AZ582">
            <v>0</v>
          </cell>
          <cell r="BA582">
            <v>0</v>
          </cell>
        </row>
        <row r="583">
          <cell r="AX583">
            <v>0</v>
          </cell>
          <cell r="AZ583">
            <v>1</v>
          </cell>
          <cell r="BA583">
            <v>0</v>
          </cell>
        </row>
        <row r="584">
          <cell r="AX584">
            <v>0</v>
          </cell>
          <cell r="AZ584">
            <v>1</v>
          </cell>
          <cell r="BA584">
            <v>0</v>
          </cell>
        </row>
        <row r="585">
          <cell r="AX585">
            <v>0</v>
          </cell>
          <cell r="AZ585">
            <v>1</v>
          </cell>
          <cell r="BA585">
            <v>0</v>
          </cell>
        </row>
        <row r="586">
          <cell r="AX586">
            <v>0</v>
          </cell>
          <cell r="AZ586">
            <v>0</v>
          </cell>
          <cell r="BA586">
            <v>0</v>
          </cell>
        </row>
        <row r="587">
          <cell r="AX587">
            <v>0</v>
          </cell>
          <cell r="AZ587">
            <v>0</v>
          </cell>
          <cell r="BA587">
            <v>1</v>
          </cell>
        </row>
        <row r="588">
          <cell r="AX588">
            <v>0</v>
          </cell>
          <cell r="AZ588">
            <v>1</v>
          </cell>
          <cell r="BA588">
            <v>0</v>
          </cell>
        </row>
        <row r="589">
          <cell r="AX589">
            <v>1</v>
          </cell>
          <cell r="AZ589">
            <v>0</v>
          </cell>
          <cell r="BA589">
            <v>0</v>
          </cell>
        </row>
        <row r="590">
          <cell r="AX590">
            <v>0</v>
          </cell>
          <cell r="AZ590">
            <v>0</v>
          </cell>
          <cell r="BA590">
            <v>0</v>
          </cell>
        </row>
        <row r="591">
          <cell r="AX591">
            <v>0</v>
          </cell>
          <cell r="AZ591">
            <v>1</v>
          </cell>
          <cell r="BA591">
            <v>0</v>
          </cell>
        </row>
        <row r="592">
          <cell r="AX592">
            <v>0</v>
          </cell>
          <cell r="AZ592">
            <v>0</v>
          </cell>
          <cell r="BA592">
            <v>1</v>
          </cell>
        </row>
        <row r="593">
          <cell r="AX593">
            <v>0</v>
          </cell>
          <cell r="AZ593">
            <v>0</v>
          </cell>
          <cell r="BA593">
            <v>0</v>
          </cell>
        </row>
        <row r="594">
          <cell r="AX594">
            <v>0</v>
          </cell>
          <cell r="AZ594">
            <v>0</v>
          </cell>
          <cell r="BA594">
            <v>0</v>
          </cell>
        </row>
        <row r="595">
          <cell r="AX595">
            <v>0</v>
          </cell>
          <cell r="AZ595">
            <v>1</v>
          </cell>
          <cell r="BA595">
            <v>0</v>
          </cell>
        </row>
        <row r="596">
          <cell r="AX596">
            <v>0</v>
          </cell>
          <cell r="AZ596">
            <v>1</v>
          </cell>
          <cell r="BA596">
            <v>0</v>
          </cell>
        </row>
        <row r="597">
          <cell r="AX597">
            <v>0</v>
          </cell>
          <cell r="AZ597">
            <v>0</v>
          </cell>
          <cell r="BA597">
            <v>1</v>
          </cell>
        </row>
        <row r="598">
          <cell r="AX598">
            <v>0</v>
          </cell>
          <cell r="AZ598">
            <v>0</v>
          </cell>
          <cell r="BA598">
            <v>0</v>
          </cell>
        </row>
        <row r="599">
          <cell r="AX599">
            <v>0</v>
          </cell>
          <cell r="AZ599">
            <v>1</v>
          </cell>
          <cell r="BA599">
            <v>0</v>
          </cell>
        </row>
        <row r="600">
          <cell r="AX600">
            <v>0</v>
          </cell>
          <cell r="AZ600">
            <v>0</v>
          </cell>
          <cell r="BA600">
            <v>1</v>
          </cell>
        </row>
        <row r="601">
          <cell r="AX601">
            <v>0</v>
          </cell>
          <cell r="AZ601">
            <v>1</v>
          </cell>
          <cell r="BA601">
            <v>0</v>
          </cell>
        </row>
        <row r="602">
          <cell r="AX602">
            <v>0</v>
          </cell>
          <cell r="AZ602">
            <v>0</v>
          </cell>
          <cell r="BA602">
            <v>1</v>
          </cell>
        </row>
        <row r="603">
          <cell r="AX603">
            <v>0</v>
          </cell>
          <cell r="AZ603">
            <v>0</v>
          </cell>
          <cell r="BA603">
            <v>1</v>
          </cell>
        </row>
        <row r="604">
          <cell r="AX604">
            <v>0</v>
          </cell>
          <cell r="AZ604">
            <v>1</v>
          </cell>
          <cell r="BA604">
            <v>0</v>
          </cell>
        </row>
        <row r="605">
          <cell r="AX605">
            <v>0</v>
          </cell>
          <cell r="AZ605">
            <v>0</v>
          </cell>
          <cell r="BA605">
            <v>0</v>
          </cell>
        </row>
        <row r="606">
          <cell r="AX606">
            <v>0</v>
          </cell>
          <cell r="AZ606">
            <v>0</v>
          </cell>
          <cell r="BA606">
            <v>0</v>
          </cell>
        </row>
        <row r="607">
          <cell r="AX607">
            <v>0</v>
          </cell>
          <cell r="AZ607">
            <v>0</v>
          </cell>
          <cell r="BA607">
            <v>0</v>
          </cell>
        </row>
        <row r="608">
          <cell r="AX608">
            <v>0</v>
          </cell>
          <cell r="AZ608">
            <v>1</v>
          </cell>
          <cell r="BA608">
            <v>0</v>
          </cell>
        </row>
        <row r="609">
          <cell r="AX609">
            <v>1</v>
          </cell>
          <cell r="AZ609">
            <v>0</v>
          </cell>
          <cell r="BA609">
            <v>0</v>
          </cell>
        </row>
        <row r="610">
          <cell r="AX610">
            <v>0</v>
          </cell>
          <cell r="AZ610">
            <v>0</v>
          </cell>
          <cell r="BA610">
            <v>0</v>
          </cell>
        </row>
        <row r="611">
          <cell r="AX611">
            <v>0</v>
          </cell>
          <cell r="AZ611">
            <v>1</v>
          </cell>
          <cell r="BA611">
            <v>0</v>
          </cell>
        </row>
        <row r="612">
          <cell r="AX612">
            <v>0</v>
          </cell>
          <cell r="AZ612">
            <v>0</v>
          </cell>
          <cell r="BA612">
            <v>0</v>
          </cell>
        </row>
        <row r="613">
          <cell r="AX613">
            <v>0</v>
          </cell>
          <cell r="AZ613">
            <v>0</v>
          </cell>
          <cell r="BA613">
            <v>0</v>
          </cell>
        </row>
        <row r="614">
          <cell r="AX614">
            <v>0</v>
          </cell>
          <cell r="AZ614">
            <v>0</v>
          </cell>
          <cell r="BA614">
            <v>0</v>
          </cell>
        </row>
        <row r="615">
          <cell r="AX615">
            <v>0</v>
          </cell>
          <cell r="AZ615">
            <v>0</v>
          </cell>
          <cell r="BA615">
            <v>0</v>
          </cell>
        </row>
        <row r="616">
          <cell r="AX616">
            <v>0</v>
          </cell>
          <cell r="AZ616">
            <v>0</v>
          </cell>
          <cell r="BA616">
            <v>0</v>
          </cell>
        </row>
        <row r="617">
          <cell r="AX617">
            <v>0</v>
          </cell>
          <cell r="AZ617">
            <v>0</v>
          </cell>
          <cell r="BA617">
            <v>0</v>
          </cell>
        </row>
        <row r="618">
          <cell r="AX618">
            <v>0</v>
          </cell>
          <cell r="AZ618">
            <v>0</v>
          </cell>
          <cell r="BA618">
            <v>0</v>
          </cell>
        </row>
        <row r="619">
          <cell r="AX619">
            <v>0</v>
          </cell>
          <cell r="AZ619">
            <v>0</v>
          </cell>
          <cell r="BA619">
            <v>1</v>
          </cell>
        </row>
        <row r="620">
          <cell r="AX620">
            <v>0</v>
          </cell>
          <cell r="AZ620">
            <v>0</v>
          </cell>
          <cell r="BA620">
            <v>0</v>
          </cell>
        </row>
        <row r="621">
          <cell r="AX621">
            <v>0</v>
          </cell>
          <cell r="AZ621">
            <v>0</v>
          </cell>
          <cell r="BA621">
            <v>1</v>
          </cell>
        </row>
        <row r="622">
          <cell r="AX622">
            <v>0</v>
          </cell>
          <cell r="AZ622">
            <v>1</v>
          </cell>
          <cell r="BA622">
            <v>0</v>
          </cell>
        </row>
        <row r="623">
          <cell r="AX623">
            <v>0</v>
          </cell>
          <cell r="AZ623">
            <v>1</v>
          </cell>
          <cell r="BA623">
            <v>0</v>
          </cell>
        </row>
        <row r="624">
          <cell r="AX624">
            <v>0</v>
          </cell>
          <cell r="AZ624">
            <v>1</v>
          </cell>
          <cell r="BA624">
            <v>0</v>
          </cell>
        </row>
        <row r="625">
          <cell r="AX625">
            <v>0</v>
          </cell>
          <cell r="AZ625">
            <v>0</v>
          </cell>
          <cell r="BA625">
            <v>0</v>
          </cell>
        </row>
        <row r="626">
          <cell r="AX626">
            <v>1</v>
          </cell>
          <cell r="AZ626">
            <v>0</v>
          </cell>
          <cell r="BA626">
            <v>0</v>
          </cell>
        </row>
        <row r="627">
          <cell r="AX627">
            <v>0</v>
          </cell>
          <cell r="AZ627">
            <v>1</v>
          </cell>
          <cell r="BA627">
            <v>0</v>
          </cell>
        </row>
        <row r="628">
          <cell r="AX628">
            <v>0</v>
          </cell>
          <cell r="AZ628">
            <v>1</v>
          </cell>
          <cell r="BA628">
            <v>0</v>
          </cell>
        </row>
        <row r="629">
          <cell r="AX629">
            <v>0</v>
          </cell>
          <cell r="AZ629">
            <v>0</v>
          </cell>
          <cell r="BA629">
            <v>1</v>
          </cell>
        </row>
        <row r="630">
          <cell r="AX630">
            <v>1</v>
          </cell>
          <cell r="AZ630">
            <v>0</v>
          </cell>
          <cell r="BA630">
            <v>0</v>
          </cell>
        </row>
        <row r="631">
          <cell r="AX631">
            <v>0</v>
          </cell>
          <cell r="AZ631">
            <v>0</v>
          </cell>
          <cell r="BA631">
            <v>1</v>
          </cell>
        </row>
        <row r="632">
          <cell r="AX632">
            <v>0</v>
          </cell>
          <cell r="AZ632">
            <v>0</v>
          </cell>
          <cell r="BA632">
            <v>1</v>
          </cell>
        </row>
        <row r="633">
          <cell r="AX633">
            <v>0</v>
          </cell>
          <cell r="AZ633">
            <v>0</v>
          </cell>
          <cell r="BA633">
            <v>0</v>
          </cell>
        </row>
        <row r="634">
          <cell r="AX634">
            <v>0</v>
          </cell>
          <cell r="AZ634">
            <v>0</v>
          </cell>
          <cell r="BA634">
            <v>0</v>
          </cell>
        </row>
        <row r="635">
          <cell r="AX635">
            <v>0</v>
          </cell>
          <cell r="AZ635">
            <v>0</v>
          </cell>
          <cell r="BA635">
            <v>1</v>
          </cell>
        </row>
        <row r="636">
          <cell r="AX636">
            <v>0</v>
          </cell>
          <cell r="AZ636">
            <v>0</v>
          </cell>
          <cell r="BA636">
            <v>0</v>
          </cell>
        </row>
        <row r="637">
          <cell r="AX637">
            <v>1</v>
          </cell>
          <cell r="AZ637">
            <v>0</v>
          </cell>
          <cell r="BA637">
            <v>0</v>
          </cell>
        </row>
        <row r="638">
          <cell r="AX638">
            <v>0</v>
          </cell>
          <cell r="AZ638">
            <v>0</v>
          </cell>
          <cell r="BA638">
            <v>1</v>
          </cell>
        </row>
        <row r="639">
          <cell r="AX639">
            <v>0</v>
          </cell>
          <cell r="AZ639">
            <v>0</v>
          </cell>
          <cell r="BA639">
            <v>1</v>
          </cell>
        </row>
        <row r="640">
          <cell r="AX640">
            <v>0</v>
          </cell>
          <cell r="AZ640">
            <v>1</v>
          </cell>
          <cell r="BA640">
            <v>0</v>
          </cell>
        </row>
        <row r="641">
          <cell r="AX641">
            <v>0</v>
          </cell>
          <cell r="AZ641">
            <v>0</v>
          </cell>
          <cell r="BA641">
            <v>1</v>
          </cell>
        </row>
        <row r="642">
          <cell r="AX642">
            <v>0</v>
          </cell>
          <cell r="AZ642">
            <v>0</v>
          </cell>
          <cell r="BA642">
            <v>0</v>
          </cell>
        </row>
        <row r="643">
          <cell r="AX643">
            <v>0</v>
          </cell>
          <cell r="AZ643">
            <v>1</v>
          </cell>
          <cell r="BA643">
            <v>0</v>
          </cell>
        </row>
        <row r="644">
          <cell r="AX644">
            <v>0</v>
          </cell>
          <cell r="AZ644">
            <v>1</v>
          </cell>
          <cell r="BA644">
            <v>0</v>
          </cell>
        </row>
        <row r="645">
          <cell r="AX645">
            <v>1</v>
          </cell>
          <cell r="AZ645">
            <v>0</v>
          </cell>
          <cell r="BA645">
            <v>0</v>
          </cell>
        </row>
        <row r="646">
          <cell r="AX646">
            <v>0</v>
          </cell>
          <cell r="AZ646">
            <v>1</v>
          </cell>
          <cell r="BA646">
            <v>0</v>
          </cell>
        </row>
        <row r="647">
          <cell r="AX647">
            <v>0</v>
          </cell>
          <cell r="AZ647">
            <v>0</v>
          </cell>
          <cell r="BA647">
            <v>0</v>
          </cell>
        </row>
        <row r="648">
          <cell r="AX648">
            <v>0</v>
          </cell>
          <cell r="AZ648">
            <v>1</v>
          </cell>
          <cell r="BA648">
            <v>0</v>
          </cell>
        </row>
        <row r="649">
          <cell r="AX649">
            <v>0</v>
          </cell>
          <cell r="AZ649">
            <v>0</v>
          </cell>
          <cell r="BA649">
            <v>0</v>
          </cell>
        </row>
        <row r="650">
          <cell r="AX650">
            <v>0</v>
          </cell>
          <cell r="AZ650">
            <v>0</v>
          </cell>
          <cell r="BA650">
            <v>0</v>
          </cell>
        </row>
        <row r="651">
          <cell r="AX651">
            <v>0</v>
          </cell>
          <cell r="AZ651">
            <v>1</v>
          </cell>
          <cell r="BA651">
            <v>0</v>
          </cell>
        </row>
        <row r="652">
          <cell r="AX652">
            <v>0</v>
          </cell>
          <cell r="AZ652">
            <v>0</v>
          </cell>
          <cell r="BA652">
            <v>1</v>
          </cell>
        </row>
        <row r="653">
          <cell r="AX653">
            <v>0</v>
          </cell>
          <cell r="AZ653">
            <v>0</v>
          </cell>
          <cell r="BA653">
            <v>0</v>
          </cell>
        </row>
        <row r="654">
          <cell r="AX654">
            <v>1</v>
          </cell>
          <cell r="AZ654">
            <v>0</v>
          </cell>
          <cell r="BA654">
            <v>0</v>
          </cell>
        </row>
        <row r="655">
          <cell r="AX655">
            <v>1</v>
          </cell>
          <cell r="AZ655">
            <v>0</v>
          </cell>
          <cell r="BA655">
            <v>0</v>
          </cell>
        </row>
        <row r="656">
          <cell r="AX656">
            <v>1</v>
          </cell>
          <cell r="AZ656">
            <v>0</v>
          </cell>
          <cell r="BA656">
            <v>0</v>
          </cell>
        </row>
        <row r="657">
          <cell r="AX657">
            <v>0</v>
          </cell>
          <cell r="AZ657">
            <v>1</v>
          </cell>
          <cell r="BA657">
            <v>0</v>
          </cell>
        </row>
        <row r="658">
          <cell r="AX658">
            <v>0</v>
          </cell>
          <cell r="AZ658">
            <v>0</v>
          </cell>
          <cell r="BA658">
            <v>1</v>
          </cell>
        </row>
        <row r="659">
          <cell r="AX659">
            <v>0</v>
          </cell>
          <cell r="AZ659">
            <v>1</v>
          </cell>
          <cell r="BA659">
            <v>0</v>
          </cell>
        </row>
        <row r="660">
          <cell r="AX660">
            <v>0</v>
          </cell>
          <cell r="AZ660">
            <v>1</v>
          </cell>
          <cell r="BA660">
            <v>0</v>
          </cell>
        </row>
        <row r="661">
          <cell r="AX661">
            <v>0</v>
          </cell>
          <cell r="AZ661">
            <v>0</v>
          </cell>
          <cell r="BA661">
            <v>0</v>
          </cell>
        </row>
        <row r="662">
          <cell r="AX662">
            <v>1</v>
          </cell>
          <cell r="AZ662">
            <v>0</v>
          </cell>
          <cell r="BA662">
            <v>0</v>
          </cell>
        </row>
        <row r="663">
          <cell r="AX663">
            <v>0</v>
          </cell>
          <cell r="AZ663">
            <v>0</v>
          </cell>
          <cell r="BA663">
            <v>0</v>
          </cell>
        </row>
        <row r="664">
          <cell r="AX664">
            <v>0</v>
          </cell>
          <cell r="AZ664">
            <v>0</v>
          </cell>
          <cell r="BA664">
            <v>0</v>
          </cell>
        </row>
        <row r="665">
          <cell r="AX665">
            <v>0</v>
          </cell>
          <cell r="AZ665">
            <v>1</v>
          </cell>
          <cell r="BA665">
            <v>0</v>
          </cell>
        </row>
        <row r="666">
          <cell r="AX666">
            <v>1</v>
          </cell>
          <cell r="AZ666">
            <v>0</v>
          </cell>
          <cell r="BA666">
            <v>0</v>
          </cell>
        </row>
        <row r="667">
          <cell r="AX667">
            <v>0</v>
          </cell>
          <cell r="AZ667">
            <v>1</v>
          </cell>
          <cell r="BA667">
            <v>0</v>
          </cell>
        </row>
        <row r="668">
          <cell r="AX668">
            <v>1</v>
          </cell>
          <cell r="AZ668">
            <v>0</v>
          </cell>
          <cell r="BA668">
            <v>0</v>
          </cell>
        </row>
        <row r="669">
          <cell r="AX669">
            <v>0</v>
          </cell>
          <cell r="AZ669">
            <v>0</v>
          </cell>
          <cell r="BA669">
            <v>0</v>
          </cell>
        </row>
        <row r="670">
          <cell r="AX670">
            <v>0</v>
          </cell>
          <cell r="AZ670">
            <v>0</v>
          </cell>
          <cell r="BA670">
            <v>1</v>
          </cell>
        </row>
        <row r="671">
          <cell r="AX671">
            <v>0</v>
          </cell>
          <cell r="AZ671">
            <v>0</v>
          </cell>
          <cell r="BA671">
            <v>1</v>
          </cell>
        </row>
        <row r="672">
          <cell r="AX672">
            <v>0</v>
          </cell>
          <cell r="AZ672">
            <v>0</v>
          </cell>
          <cell r="BA672">
            <v>0</v>
          </cell>
        </row>
        <row r="673">
          <cell r="AX673">
            <v>0</v>
          </cell>
          <cell r="AZ673">
            <v>0</v>
          </cell>
          <cell r="BA673">
            <v>0</v>
          </cell>
        </row>
        <row r="674">
          <cell r="AX674">
            <v>1</v>
          </cell>
          <cell r="AZ674">
            <v>0</v>
          </cell>
          <cell r="BA674">
            <v>0</v>
          </cell>
        </row>
        <row r="675">
          <cell r="AX675">
            <v>1</v>
          </cell>
          <cell r="AZ675">
            <v>0</v>
          </cell>
          <cell r="BA675">
            <v>0</v>
          </cell>
        </row>
        <row r="676">
          <cell r="AX676">
            <v>0</v>
          </cell>
          <cell r="AZ676">
            <v>0</v>
          </cell>
          <cell r="BA676">
            <v>1</v>
          </cell>
        </row>
        <row r="677">
          <cell r="AX677">
            <v>0</v>
          </cell>
          <cell r="AZ677">
            <v>0</v>
          </cell>
          <cell r="BA677">
            <v>0</v>
          </cell>
        </row>
        <row r="678">
          <cell r="AX678">
            <v>0</v>
          </cell>
          <cell r="AZ678">
            <v>0</v>
          </cell>
          <cell r="BA678">
            <v>0</v>
          </cell>
        </row>
        <row r="679">
          <cell r="AX679">
            <v>0</v>
          </cell>
          <cell r="AZ679">
            <v>0</v>
          </cell>
          <cell r="BA679">
            <v>0</v>
          </cell>
        </row>
        <row r="680">
          <cell r="AX680">
            <v>0</v>
          </cell>
          <cell r="AZ680">
            <v>1</v>
          </cell>
          <cell r="BA680">
            <v>0</v>
          </cell>
        </row>
        <row r="681">
          <cell r="AX681">
            <v>0</v>
          </cell>
          <cell r="AZ681">
            <v>1</v>
          </cell>
          <cell r="BA681">
            <v>0</v>
          </cell>
        </row>
        <row r="682">
          <cell r="AX682">
            <v>0</v>
          </cell>
          <cell r="AZ682">
            <v>0</v>
          </cell>
          <cell r="BA682">
            <v>1</v>
          </cell>
        </row>
        <row r="683">
          <cell r="AX683">
            <v>0</v>
          </cell>
          <cell r="AZ683">
            <v>0</v>
          </cell>
          <cell r="BA683">
            <v>0</v>
          </cell>
        </row>
        <row r="684">
          <cell r="AX684">
            <v>0</v>
          </cell>
          <cell r="AZ684">
            <v>0</v>
          </cell>
          <cell r="BA684">
            <v>1</v>
          </cell>
        </row>
        <row r="685">
          <cell r="AX685">
            <v>1</v>
          </cell>
          <cell r="AZ685">
            <v>0</v>
          </cell>
          <cell r="BA685">
            <v>0</v>
          </cell>
        </row>
        <row r="686">
          <cell r="AX686">
            <v>0</v>
          </cell>
          <cell r="AZ686">
            <v>0</v>
          </cell>
          <cell r="BA686">
            <v>0</v>
          </cell>
        </row>
        <row r="687">
          <cell r="AX687">
            <v>0</v>
          </cell>
          <cell r="AZ687">
            <v>1</v>
          </cell>
          <cell r="BA687">
            <v>0</v>
          </cell>
        </row>
        <row r="688">
          <cell r="AX688">
            <v>0</v>
          </cell>
          <cell r="AZ688">
            <v>0</v>
          </cell>
          <cell r="BA688">
            <v>0</v>
          </cell>
        </row>
        <row r="689">
          <cell r="AX689">
            <v>0</v>
          </cell>
          <cell r="AZ689">
            <v>0</v>
          </cell>
          <cell r="BA689">
            <v>1</v>
          </cell>
        </row>
        <row r="690">
          <cell r="AX690">
            <v>0</v>
          </cell>
          <cell r="AZ690">
            <v>0</v>
          </cell>
          <cell r="BA690">
            <v>0</v>
          </cell>
        </row>
        <row r="691">
          <cell r="AX691">
            <v>0</v>
          </cell>
          <cell r="AZ691">
            <v>0</v>
          </cell>
          <cell r="BA691">
            <v>0</v>
          </cell>
        </row>
        <row r="692">
          <cell r="AX692">
            <v>0</v>
          </cell>
          <cell r="AZ692">
            <v>0</v>
          </cell>
          <cell r="BA692">
            <v>0</v>
          </cell>
        </row>
        <row r="693">
          <cell r="AX693">
            <v>0</v>
          </cell>
          <cell r="AZ693">
            <v>0</v>
          </cell>
          <cell r="BA693">
            <v>0</v>
          </cell>
        </row>
        <row r="694">
          <cell r="AX694">
            <v>0</v>
          </cell>
          <cell r="AZ694">
            <v>0</v>
          </cell>
          <cell r="BA694">
            <v>0</v>
          </cell>
        </row>
        <row r="695">
          <cell r="AX695">
            <v>0</v>
          </cell>
          <cell r="AZ695">
            <v>0</v>
          </cell>
          <cell r="BA695">
            <v>0</v>
          </cell>
        </row>
        <row r="696">
          <cell r="AX696">
            <v>0</v>
          </cell>
          <cell r="AZ696">
            <v>1</v>
          </cell>
          <cell r="BA696">
            <v>0</v>
          </cell>
        </row>
        <row r="697">
          <cell r="AX697">
            <v>0</v>
          </cell>
          <cell r="AZ697">
            <v>1</v>
          </cell>
          <cell r="BA697">
            <v>0</v>
          </cell>
        </row>
        <row r="698">
          <cell r="AX698">
            <v>0</v>
          </cell>
          <cell r="AZ698">
            <v>0</v>
          </cell>
          <cell r="BA698">
            <v>1</v>
          </cell>
        </row>
        <row r="699">
          <cell r="AX699">
            <v>1</v>
          </cell>
          <cell r="AZ699">
            <v>0</v>
          </cell>
          <cell r="BA699">
            <v>0</v>
          </cell>
        </row>
        <row r="700">
          <cell r="AX700">
            <v>0</v>
          </cell>
          <cell r="AZ700">
            <v>1</v>
          </cell>
          <cell r="BA700">
            <v>0</v>
          </cell>
        </row>
        <row r="701">
          <cell r="AX701">
            <v>0</v>
          </cell>
          <cell r="AZ701">
            <v>0</v>
          </cell>
          <cell r="BA701">
            <v>0</v>
          </cell>
        </row>
        <row r="702">
          <cell r="AX702">
            <v>1</v>
          </cell>
          <cell r="AZ702">
            <v>0</v>
          </cell>
          <cell r="BA702">
            <v>0</v>
          </cell>
        </row>
        <row r="703">
          <cell r="AX703">
            <v>0</v>
          </cell>
          <cell r="AZ703">
            <v>0</v>
          </cell>
          <cell r="BA703">
            <v>1</v>
          </cell>
        </row>
        <row r="704">
          <cell r="AX704">
            <v>0</v>
          </cell>
          <cell r="AZ704">
            <v>0</v>
          </cell>
          <cell r="BA704">
            <v>1</v>
          </cell>
        </row>
        <row r="705">
          <cell r="AX705">
            <v>0</v>
          </cell>
          <cell r="AZ705">
            <v>1</v>
          </cell>
          <cell r="BA705">
            <v>0</v>
          </cell>
        </row>
        <row r="706">
          <cell r="AX706">
            <v>0</v>
          </cell>
          <cell r="AZ706">
            <v>0</v>
          </cell>
          <cell r="BA706">
            <v>0</v>
          </cell>
        </row>
        <row r="707">
          <cell r="AX707">
            <v>0</v>
          </cell>
          <cell r="AZ707">
            <v>0</v>
          </cell>
          <cell r="BA707">
            <v>0</v>
          </cell>
        </row>
        <row r="708">
          <cell r="AX708">
            <v>0</v>
          </cell>
          <cell r="AZ708">
            <v>0</v>
          </cell>
          <cell r="BA708">
            <v>0</v>
          </cell>
        </row>
        <row r="709">
          <cell r="AX709">
            <v>0</v>
          </cell>
          <cell r="AZ709">
            <v>0</v>
          </cell>
          <cell r="BA709">
            <v>0</v>
          </cell>
        </row>
        <row r="710">
          <cell r="AX710">
            <v>0</v>
          </cell>
          <cell r="AZ710">
            <v>0</v>
          </cell>
          <cell r="BA710">
            <v>0</v>
          </cell>
        </row>
        <row r="711">
          <cell r="AX711">
            <v>0</v>
          </cell>
          <cell r="AZ711">
            <v>1</v>
          </cell>
          <cell r="BA711">
            <v>0</v>
          </cell>
        </row>
        <row r="712">
          <cell r="AX712">
            <v>0</v>
          </cell>
          <cell r="AZ712">
            <v>0</v>
          </cell>
          <cell r="BA712">
            <v>1</v>
          </cell>
        </row>
        <row r="713">
          <cell r="AX713">
            <v>0</v>
          </cell>
          <cell r="AZ713">
            <v>0</v>
          </cell>
          <cell r="BA713">
            <v>0</v>
          </cell>
        </row>
        <row r="714">
          <cell r="AX714">
            <v>0</v>
          </cell>
          <cell r="AZ714">
            <v>0</v>
          </cell>
          <cell r="BA714">
            <v>0</v>
          </cell>
        </row>
        <row r="715">
          <cell r="AX715">
            <v>0</v>
          </cell>
          <cell r="AZ715">
            <v>0</v>
          </cell>
          <cell r="BA715">
            <v>0</v>
          </cell>
        </row>
        <row r="716">
          <cell r="AX716">
            <v>0</v>
          </cell>
          <cell r="AZ716">
            <v>0</v>
          </cell>
          <cell r="BA716">
            <v>1</v>
          </cell>
        </row>
        <row r="717">
          <cell r="AX717">
            <v>0</v>
          </cell>
          <cell r="AZ717">
            <v>0</v>
          </cell>
          <cell r="BA717">
            <v>0</v>
          </cell>
        </row>
        <row r="718">
          <cell r="AX718">
            <v>0</v>
          </cell>
          <cell r="AZ718">
            <v>0</v>
          </cell>
          <cell r="BA718">
            <v>0</v>
          </cell>
        </row>
        <row r="719">
          <cell r="AX719">
            <v>0</v>
          </cell>
          <cell r="AZ719">
            <v>0</v>
          </cell>
          <cell r="BA719">
            <v>0</v>
          </cell>
        </row>
        <row r="720">
          <cell r="AX720">
            <v>0</v>
          </cell>
          <cell r="AZ720">
            <v>0</v>
          </cell>
          <cell r="BA720">
            <v>1</v>
          </cell>
        </row>
        <row r="721">
          <cell r="AX721">
            <v>0</v>
          </cell>
          <cell r="AZ721">
            <v>0</v>
          </cell>
          <cell r="BA721">
            <v>0</v>
          </cell>
        </row>
        <row r="722">
          <cell r="AX722">
            <v>0</v>
          </cell>
          <cell r="AZ722">
            <v>0</v>
          </cell>
          <cell r="BA722">
            <v>0</v>
          </cell>
        </row>
        <row r="723">
          <cell r="AX723">
            <v>1</v>
          </cell>
          <cell r="AZ723">
            <v>0</v>
          </cell>
          <cell r="BA723">
            <v>0</v>
          </cell>
        </row>
        <row r="724">
          <cell r="AX724">
            <v>0</v>
          </cell>
          <cell r="AZ724">
            <v>0</v>
          </cell>
          <cell r="BA724">
            <v>0</v>
          </cell>
        </row>
        <row r="725">
          <cell r="AX725">
            <v>0</v>
          </cell>
          <cell r="AZ725">
            <v>0</v>
          </cell>
          <cell r="BA725">
            <v>0</v>
          </cell>
        </row>
        <row r="726">
          <cell r="AX726">
            <v>1</v>
          </cell>
          <cell r="AZ726">
            <v>0</v>
          </cell>
          <cell r="BA726">
            <v>0</v>
          </cell>
        </row>
        <row r="727">
          <cell r="AX727">
            <v>1</v>
          </cell>
          <cell r="AZ727">
            <v>0</v>
          </cell>
          <cell r="BA727">
            <v>0</v>
          </cell>
        </row>
        <row r="728">
          <cell r="AX728">
            <v>0</v>
          </cell>
          <cell r="AZ728">
            <v>0</v>
          </cell>
          <cell r="BA728">
            <v>0</v>
          </cell>
        </row>
        <row r="729">
          <cell r="AX729">
            <v>1</v>
          </cell>
          <cell r="AZ729">
            <v>0</v>
          </cell>
          <cell r="BA729">
            <v>0</v>
          </cell>
        </row>
        <row r="730">
          <cell r="AX730">
            <v>0</v>
          </cell>
          <cell r="AZ730">
            <v>0</v>
          </cell>
          <cell r="BA730">
            <v>1</v>
          </cell>
        </row>
        <row r="731">
          <cell r="AX731">
            <v>0</v>
          </cell>
          <cell r="AZ731">
            <v>0</v>
          </cell>
          <cell r="BA731">
            <v>0</v>
          </cell>
        </row>
        <row r="732">
          <cell r="AX732">
            <v>0</v>
          </cell>
          <cell r="AZ732">
            <v>0</v>
          </cell>
          <cell r="BA732">
            <v>1</v>
          </cell>
        </row>
        <row r="733">
          <cell r="AX733">
            <v>0</v>
          </cell>
          <cell r="AZ733">
            <v>0</v>
          </cell>
          <cell r="BA733">
            <v>0</v>
          </cell>
        </row>
        <row r="734">
          <cell r="AX734">
            <v>0</v>
          </cell>
          <cell r="AZ734">
            <v>0</v>
          </cell>
          <cell r="BA734">
            <v>0</v>
          </cell>
        </row>
        <row r="735">
          <cell r="AX735">
            <v>0</v>
          </cell>
          <cell r="AZ735">
            <v>0</v>
          </cell>
          <cell r="BA735">
            <v>0</v>
          </cell>
        </row>
        <row r="736">
          <cell r="AX736">
            <v>0</v>
          </cell>
          <cell r="AZ736">
            <v>0</v>
          </cell>
          <cell r="BA736">
            <v>1</v>
          </cell>
        </row>
        <row r="737">
          <cell r="AX737">
            <v>1</v>
          </cell>
          <cell r="AZ737">
            <v>0</v>
          </cell>
          <cell r="BA737">
            <v>0</v>
          </cell>
        </row>
        <row r="738">
          <cell r="AX738">
            <v>0</v>
          </cell>
          <cell r="AZ738">
            <v>0</v>
          </cell>
          <cell r="BA738">
            <v>0</v>
          </cell>
        </row>
        <row r="739">
          <cell r="AX739">
            <v>0</v>
          </cell>
          <cell r="AZ739">
            <v>0</v>
          </cell>
          <cell r="BA739">
            <v>0</v>
          </cell>
        </row>
        <row r="740">
          <cell r="AX740">
            <v>0</v>
          </cell>
          <cell r="AZ740">
            <v>0</v>
          </cell>
          <cell r="BA740">
            <v>1</v>
          </cell>
        </row>
        <row r="741">
          <cell r="AX741">
            <v>0</v>
          </cell>
          <cell r="AZ741">
            <v>0</v>
          </cell>
          <cell r="BA741">
            <v>0</v>
          </cell>
        </row>
        <row r="742">
          <cell r="AX742">
            <v>0</v>
          </cell>
          <cell r="AZ742">
            <v>1</v>
          </cell>
          <cell r="BA742">
            <v>0</v>
          </cell>
        </row>
        <row r="743">
          <cell r="AX743">
            <v>0</v>
          </cell>
          <cell r="AZ743">
            <v>0</v>
          </cell>
          <cell r="BA743">
            <v>0</v>
          </cell>
        </row>
        <row r="744">
          <cell r="AX744">
            <v>0</v>
          </cell>
          <cell r="AZ744">
            <v>0</v>
          </cell>
          <cell r="BA744">
            <v>0</v>
          </cell>
        </row>
        <row r="745">
          <cell r="AX745">
            <v>1</v>
          </cell>
          <cell r="AZ745">
            <v>0</v>
          </cell>
          <cell r="BA745">
            <v>0</v>
          </cell>
        </row>
        <row r="746">
          <cell r="AX746">
            <v>1</v>
          </cell>
          <cell r="AZ746">
            <v>0</v>
          </cell>
          <cell r="BA746">
            <v>0</v>
          </cell>
        </row>
        <row r="747">
          <cell r="AX747">
            <v>1</v>
          </cell>
          <cell r="AZ747">
            <v>0</v>
          </cell>
          <cell r="BA747">
            <v>0</v>
          </cell>
        </row>
        <row r="748">
          <cell r="AX748">
            <v>0</v>
          </cell>
          <cell r="AZ748">
            <v>0</v>
          </cell>
          <cell r="BA748">
            <v>0</v>
          </cell>
        </row>
        <row r="749">
          <cell r="AX749">
            <v>1</v>
          </cell>
          <cell r="AZ749">
            <v>0</v>
          </cell>
          <cell r="BA749">
            <v>0</v>
          </cell>
        </row>
        <row r="750">
          <cell r="AX750">
            <v>0</v>
          </cell>
          <cell r="AZ750">
            <v>0</v>
          </cell>
          <cell r="BA750">
            <v>0</v>
          </cell>
        </row>
        <row r="751">
          <cell r="AX751">
            <v>0</v>
          </cell>
          <cell r="AZ751">
            <v>0</v>
          </cell>
          <cell r="BA751">
            <v>0</v>
          </cell>
        </row>
        <row r="752">
          <cell r="AX752">
            <v>1</v>
          </cell>
          <cell r="AZ752">
            <v>0</v>
          </cell>
          <cell r="BA752">
            <v>0</v>
          </cell>
        </row>
        <row r="753">
          <cell r="AX753">
            <v>0</v>
          </cell>
          <cell r="AZ753">
            <v>1</v>
          </cell>
          <cell r="BA753">
            <v>0</v>
          </cell>
        </row>
        <row r="754">
          <cell r="AX754">
            <v>0</v>
          </cell>
          <cell r="AZ754">
            <v>0</v>
          </cell>
          <cell r="BA754">
            <v>1</v>
          </cell>
        </row>
        <row r="755">
          <cell r="AX755">
            <v>0</v>
          </cell>
          <cell r="AZ755">
            <v>1</v>
          </cell>
          <cell r="BA755">
            <v>0</v>
          </cell>
        </row>
        <row r="756">
          <cell r="AX756">
            <v>0</v>
          </cell>
          <cell r="AZ756">
            <v>0</v>
          </cell>
          <cell r="BA756">
            <v>0</v>
          </cell>
        </row>
        <row r="757">
          <cell r="AX757">
            <v>0</v>
          </cell>
          <cell r="AZ757">
            <v>0</v>
          </cell>
          <cell r="BA757">
            <v>0</v>
          </cell>
        </row>
        <row r="758">
          <cell r="AX758">
            <v>0</v>
          </cell>
          <cell r="AZ758">
            <v>0</v>
          </cell>
          <cell r="BA758">
            <v>0</v>
          </cell>
        </row>
        <row r="759">
          <cell r="AX759">
            <v>0</v>
          </cell>
          <cell r="AZ759">
            <v>0</v>
          </cell>
          <cell r="BA759">
            <v>1</v>
          </cell>
        </row>
        <row r="760">
          <cell r="AX760">
            <v>1</v>
          </cell>
          <cell r="AZ760">
            <v>0</v>
          </cell>
          <cell r="BA760">
            <v>0</v>
          </cell>
        </row>
        <row r="761">
          <cell r="AX761">
            <v>0</v>
          </cell>
          <cell r="AZ761">
            <v>1</v>
          </cell>
          <cell r="BA761">
            <v>0</v>
          </cell>
        </row>
        <row r="762">
          <cell r="AX762">
            <v>0</v>
          </cell>
          <cell r="AZ762">
            <v>0</v>
          </cell>
          <cell r="BA762">
            <v>0</v>
          </cell>
        </row>
        <row r="763">
          <cell r="AX763">
            <v>0</v>
          </cell>
          <cell r="AZ763">
            <v>0</v>
          </cell>
          <cell r="BA763">
            <v>0</v>
          </cell>
        </row>
        <row r="764">
          <cell r="AX764">
            <v>0</v>
          </cell>
          <cell r="AZ764">
            <v>0</v>
          </cell>
          <cell r="BA764">
            <v>0</v>
          </cell>
        </row>
        <row r="765">
          <cell r="AX765">
            <v>0</v>
          </cell>
          <cell r="AZ765">
            <v>1</v>
          </cell>
          <cell r="BA765">
            <v>0</v>
          </cell>
        </row>
        <row r="766">
          <cell r="AX766">
            <v>0</v>
          </cell>
          <cell r="AZ766">
            <v>0</v>
          </cell>
          <cell r="BA766">
            <v>0</v>
          </cell>
        </row>
        <row r="767">
          <cell r="AX767">
            <v>0</v>
          </cell>
          <cell r="AZ767">
            <v>0</v>
          </cell>
          <cell r="BA767">
            <v>1</v>
          </cell>
        </row>
        <row r="768">
          <cell r="AX768">
            <v>0</v>
          </cell>
          <cell r="AZ768">
            <v>0</v>
          </cell>
          <cell r="BA768">
            <v>1</v>
          </cell>
        </row>
        <row r="769">
          <cell r="AX769">
            <v>0</v>
          </cell>
          <cell r="AZ769">
            <v>0</v>
          </cell>
          <cell r="BA769">
            <v>1</v>
          </cell>
        </row>
        <row r="770">
          <cell r="AX770">
            <v>0</v>
          </cell>
          <cell r="AZ770">
            <v>0</v>
          </cell>
          <cell r="BA770">
            <v>1</v>
          </cell>
        </row>
        <row r="771">
          <cell r="AX771">
            <v>0</v>
          </cell>
          <cell r="AZ771">
            <v>0</v>
          </cell>
          <cell r="BA771">
            <v>0</v>
          </cell>
        </row>
        <row r="772">
          <cell r="AX772">
            <v>0</v>
          </cell>
          <cell r="AZ772">
            <v>0</v>
          </cell>
          <cell r="BA772">
            <v>0</v>
          </cell>
        </row>
        <row r="773">
          <cell r="AX773">
            <v>1</v>
          </cell>
          <cell r="AZ773">
            <v>0</v>
          </cell>
          <cell r="BA773">
            <v>0</v>
          </cell>
        </row>
        <row r="774">
          <cell r="AX774">
            <v>0</v>
          </cell>
          <cell r="AZ774">
            <v>0</v>
          </cell>
          <cell r="BA774">
            <v>0</v>
          </cell>
        </row>
        <row r="775">
          <cell r="AX775">
            <v>0</v>
          </cell>
          <cell r="AZ775">
            <v>0</v>
          </cell>
          <cell r="BA775">
            <v>0</v>
          </cell>
        </row>
        <row r="776">
          <cell r="AX776">
            <v>0</v>
          </cell>
          <cell r="AZ776">
            <v>0</v>
          </cell>
          <cell r="BA776">
            <v>0</v>
          </cell>
        </row>
        <row r="777">
          <cell r="AX777">
            <v>0</v>
          </cell>
          <cell r="AZ777">
            <v>0</v>
          </cell>
          <cell r="BA777">
            <v>1</v>
          </cell>
        </row>
        <row r="778">
          <cell r="AX778">
            <v>0</v>
          </cell>
          <cell r="AZ778">
            <v>0</v>
          </cell>
          <cell r="BA778">
            <v>1</v>
          </cell>
        </row>
        <row r="779">
          <cell r="AX779">
            <v>0</v>
          </cell>
          <cell r="AZ779">
            <v>1</v>
          </cell>
          <cell r="BA779">
            <v>0</v>
          </cell>
        </row>
        <row r="780">
          <cell r="AX780">
            <v>1</v>
          </cell>
          <cell r="AZ780">
            <v>0</v>
          </cell>
          <cell r="BA780">
            <v>0</v>
          </cell>
        </row>
        <row r="781">
          <cell r="AX781">
            <v>0</v>
          </cell>
          <cell r="AZ781">
            <v>0</v>
          </cell>
          <cell r="BA781">
            <v>0</v>
          </cell>
        </row>
        <row r="782">
          <cell r="AX782">
            <v>0</v>
          </cell>
          <cell r="AZ782">
            <v>1</v>
          </cell>
          <cell r="BA782">
            <v>0</v>
          </cell>
        </row>
        <row r="783">
          <cell r="AX783">
            <v>0</v>
          </cell>
          <cell r="AZ783">
            <v>0</v>
          </cell>
          <cell r="BA783">
            <v>1</v>
          </cell>
        </row>
        <row r="784">
          <cell r="AX784">
            <v>0</v>
          </cell>
          <cell r="AZ784">
            <v>1</v>
          </cell>
          <cell r="BA784">
            <v>0</v>
          </cell>
        </row>
        <row r="785">
          <cell r="AX785">
            <v>0</v>
          </cell>
          <cell r="AZ785">
            <v>0</v>
          </cell>
          <cell r="BA785">
            <v>0</v>
          </cell>
        </row>
        <row r="786">
          <cell r="AX786">
            <v>1</v>
          </cell>
          <cell r="AZ786">
            <v>0</v>
          </cell>
          <cell r="BA786">
            <v>0</v>
          </cell>
        </row>
        <row r="787">
          <cell r="AX787">
            <v>0</v>
          </cell>
          <cell r="AZ787">
            <v>1</v>
          </cell>
          <cell r="BA787">
            <v>0</v>
          </cell>
        </row>
        <row r="788">
          <cell r="AX788">
            <v>0</v>
          </cell>
          <cell r="AZ788">
            <v>1</v>
          </cell>
          <cell r="BA788">
            <v>0</v>
          </cell>
        </row>
        <row r="789">
          <cell r="AX789">
            <v>0</v>
          </cell>
          <cell r="AZ789">
            <v>1</v>
          </cell>
          <cell r="BA789">
            <v>0</v>
          </cell>
        </row>
        <row r="790">
          <cell r="AX790">
            <v>0</v>
          </cell>
          <cell r="AZ790">
            <v>0</v>
          </cell>
          <cell r="BA790">
            <v>1</v>
          </cell>
        </row>
        <row r="791">
          <cell r="AX791">
            <v>1</v>
          </cell>
          <cell r="AZ791">
            <v>0</v>
          </cell>
          <cell r="BA791">
            <v>0</v>
          </cell>
        </row>
        <row r="792">
          <cell r="AX792">
            <v>0</v>
          </cell>
          <cell r="AZ792">
            <v>0</v>
          </cell>
          <cell r="BA792">
            <v>1</v>
          </cell>
        </row>
        <row r="793">
          <cell r="AX793">
            <v>0</v>
          </cell>
          <cell r="AZ793">
            <v>0</v>
          </cell>
          <cell r="BA793">
            <v>0</v>
          </cell>
        </row>
        <row r="794">
          <cell r="AX794">
            <v>0</v>
          </cell>
          <cell r="AZ794">
            <v>0</v>
          </cell>
          <cell r="BA794">
            <v>1</v>
          </cell>
        </row>
        <row r="795">
          <cell r="AX795">
            <v>0</v>
          </cell>
          <cell r="AZ795">
            <v>1</v>
          </cell>
          <cell r="BA795">
            <v>0</v>
          </cell>
        </row>
        <row r="796">
          <cell r="AX796">
            <v>0</v>
          </cell>
          <cell r="AZ796">
            <v>0</v>
          </cell>
          <cell r="BA796">
            <v>0</v>
          </cell>
        </row>
        <row r="797">
          <cell r="AX797">
            <v>0</v>
          </cell>
          <cell r="AZ797">
            <v>1</v>
          </cell>
          <cell r="BA797">
            <v>0</v>
          </cell>
        </row>
        <row r="798">
          <cell r="AX798">
            <v>1</v>
          </cell>
          <cell r="AZ798">
            <v>0</v>
          </cell>
          <cell r="BA798">
            <v>0</v>
          </cell>
        </row>
        <row r="799">
          <cell r="AX799">
            <v>0</v>
          </cell>
          <cell r="AZ799">
            <v>0</v>
          </cell>
          <cell r="BA799">
            <v>0</v>
          </cell>
        </row>
        <row r="800">
          <cell r="AX800">
            <v>1</v>
          </cell>
          <cell r="AZ800">
            <v>0</v>
          </cell>
          <cell r="BA800">
            <v>0</v>
          </cell>
        </row>
        <row r="801">
          <cell r="AX801">
            <v>1</v>
          </cell>
          <cell r="AZ801">
            <v>0</v>
          </cell>
          <cell r="BA801">
            <v>0</v>
          </cell>
        </row>
        <row r="802">
          <cell r="AX802">
            <v>1</v>
          </cell>
          <cell r="AZ802">
            <v>0</v>
          </cell>
          <cell r="BA802">
            <v>0</v>
          </cell>
        </row>
        <row r="803">
          <cell r="AX803">
            <v>0</v>
          </cell>
          <cell r="AZ803">
            <v>0</v>
          </cell>
          <cell r="BA803">
            <v>0</v>
          </cell>
        </row>
        <row r="804">
          <cell r="AX804">
            <v>0</v>
          </cell>
          <cell r="AZ804">
            <v>0</v>
          </cell>
          <cell r="BA804">
            <v>1</v>
          </cell>
        </row>
        <row r="805">
          <cell r="AX805">
            <v>0</v>
          </cell>
          <cell r="AZ805">
            <v>1</v>
          </cell>
          <cell r="BA805">
            <v>0</v>
          </cell>
        </row>
        <row r="806">
          <cell r="AX806">
            <v>0</v>
          </cell>
          <cell r="AZ806">
            <v>0</v>
          </cell>
          <cell r="BA806">
            <v>1</v>
          </cell>
        </row>
        <row r="807">
          <cell r="AX807">
            <v>0</v>
          </cell>
          <cell r="AZ807">
            <v>0</v>
          </cell>
          <cell r="BA807">
            <v>0</v>
          </cell>
        </row>
        <row r="808">
          <cell r="AX808">
            <v>1</v>
          </cell>
          <cell r="AZ808">
            <v>0</v>
          </cell>
          <cell r="BA808">
            <v>0</v>
          </cell>
        </row>
        <row r="809">
          <cell r="AX809">
            <v>0</v>
          </cell>
          <cell r="AZ809">
            <v>1</v>
          </cell>
          <cell r="BA809">
            <v>0</v>
          </cell>
        </row>
        <row r="810">
          <cell r="AX810">
            <v>0</v>
          </cell>
          <cell r="AZ810">
            <v>0</v>
          </cell>
          <cell r="BA810">
            <v>1</v>
          </cell>
        </row>
        <row r="811">
          <cell r="AX811">
            <v>0</v>
          </cell>
          <cell r="AZ811">
            <v>0</v>
          </cell>
          <cell r="BA811">
            <v>0</v>
          </cell>
        </row>
        <row r="812">
          <cell r="AX812">
            <v>0</v>
          </cell>
          <cell r="AZ812">
            <v>0</v>
          </cell>
          <cell r="BA812">
            <v>0</v>
          </cell>
        </row>
        <row r="813">
          <cell r="AX813">
            <v>0</v>
          </cell>
          <cell r="AZ813">
            <v>0</v>
          </cell>
          <cell r="BA813">
            <v>0</v>
          </cell>
        </row>
        <row r="814">
          <cell r="AX814">
            <v>1</v>
          </cell>
          <cell r="AZ814">
            <v>0</v>
          </cell>
          <cell r="BA814">
            <v>0</v>
          </cell>
        </row>
        <row r="815">
          <cell r="AX815">
            <v>1</v>
          </cell>
          <cell r="AZ815">
            <v>0</v>
          </cell>
          <cell r="BA815">
            <v>0</v>
          </cell>
        </row>
        <row r="816">
          <cell r="AX816">
            <v>0</v>
          </cell>
          <cell r="AZ816">
            <v>0</v>
          </cell>
          <cell r="BA816">
            <v>1</v>
          </cell>
        </row>
        <row r="817">
          <cell r="AX817">
            <v>0</v>
          </cell>
          <cell r="AZ817">
            <v>0</v>
          </cell>
          <cell r="BA817">
            <v>0</v>
          </cell>
        </row>
        <row r="818">
          <cell r="AX818">
            <v>1</v>
          </cell>
          <cell r="AZ818">
            <v>0</v>
          </cell>
          <cell r="BA818">
            <v>0</v>
          </cell>
        </row>
        <row r="819">
          <cell r="AX819">
            <v>1</v>
          </cell>
          <cell r="AZ819">
            <v>0</v>
          </cell>
          <cell r="BA819">
            <v>0</v>
          </cell>
        </row>
        <row r="820">
          <cell r="AX820">
            <v>0</v>
          </cell>
          <cell r="AZ820">
            <v>0</v>
          </cell>
          <cell r="BA820">
            <v>0</v>
          </cell>
        </row>
        <row r="821">
          <cell r="AX821">
            <v>0</v>
          </cell>
          <cell r="AZ821">
            <v>0</v>
          </cell>
          <cell r="BA821">
            <v>0</v>
          </cell>
        </row>
        <row r="822">
          <cell r="AX822">
            <v>0</v>
          </cell>
          <cell r="AZ822">
            <v>0</v>
          </cell>
          <cell r="BA822">
            <v>1</v>
          </cell>
        </row>
        <row r="823">
          <cell r="AX823">
            <v>0</v>
          </cell>
          <cell r="AZ823">
            <v>1</v>
          </cell>
          <cell r="BA823">
            <v>0</v>
          </cell>
        </row>
        <row r="824">
          <cell r="AX824">
            <v>0</v>
          </cell>
          <cell r="AZ824">
            <v>0</v>
          </cell>
          <cell r="BA824">
            <v>0</v>
          </cell>
        </row>
        <row r="825">
          <cell r="AX825">
            <v>0</v>
          </cell>
          <cell r="AZ825">
            <v>0</v>
          </cell>
          <cell r="BA825">
            <v>1</v>
          </cell>
        </row>
        <row r="826">
          <cell r="AX826">
            <v>0</v>
          </cell>
          <cell r="AZ826">
            <v>0</v>
          </cell>
          <cell r="BA826">
            <v>0</v>
          </cell>
        </row>
        <row r="827">
          <cell r="AX827">
            <v>0</v>
          </cell>
          <cell r="AZ827">
            <v>0</v>
          </cell>
          <cell r="BA827">
            <v>0</v>
          </cell>
        </row>
        <row r="828">
          <cell r="AX828">
            <v>0</v>
          </cell>
          <cell r="AZ828">
            <v>1</v>
          </cell>
          <cell r="BA828">
            <v>0</v>
          </cell>
        </row>
        <row r="829">
          <cell r="AX829">
            <v>0</v>
          </cell>
          <cell r="AZ829">
            <v>0</v>
          </cell>
          <cell r="BA829">
            <v>0</v>
          </cell>
        </row>
        <row r="830">
          <cell r="AX830">
            <v>0</v>
          </cell>
          <cell r="AZ830">
            <v>1</v>
          </cell>
          <cell r="BA830">
            <v>0</v>
          </cell>
        </row>
        <row r="831">
          <cell r="AX831">
            <v>0</v>
          </cell>
          <cell r="AZ831">
            <v>0</v>
          </cell>
          <cell r="BA831">
            <v>0</v>
          </cell>
        </row>
        <row r="832">
          <cell r="AX832">
            <v>0</v>
          </cell>
          <cell r="AZ832">
            <v>1</v>
          </cell>
          <cell r="BA832">
            <v>0</v>
          </cell>
        </row>
        <row r="833">
          <cell r="AX833">
            <v>0</v>
          </cell>
          <cell r="AZ833">
            <v>1</v>
          </cell>
          <cell r="BA833">
            <v>0</v>
          </cell>
        </row>
        <row r="834">
          <cell r="AX834">
            <v>1</v>
          </cell>
          <cell r="AZ834">
            <v>0</v>
          </cell>
          <cell r="BA834">
            <v>0</v>
          </cell>
        </row>
        <row r="835">
          <cell r="AX835">
            <v>0</v>
          </cell>
          <cell r="AZ835">
            <v>0</v>
          </cell>
          <cell r="BA835">
            <v>1</v>
          </cell>
        </row>
        <row r="836">
          <cell r="AX836">
            <v>0</v>
          </cell>
          <cell r="AZ836">
            <v>1</v>
          </cell>
          <cell r="BA836">
            <v>0</v>
          </cell>
        </row>
        <row r="837">
          <cell r="AX837">
            <v>0</v>
          </cell>
          <cell r="AZ837">
            <v>1</v>
          </cell>
          <cell r="BA837">
            <v>0</v>
          </cell>
        </row>
        <row r="838">
          <cell r="AX838">
            <v>1</v>
          </cell>
          <cell r="AZ838">
            <v>0</v>
          </cell>
          <cell r="BA838">
            <v>0</v>
          </cell>
        </row>
        <row r="839">
          <cell r="AX839">
            <v>0</v>
          </cell>
          <cell r="AZ839">
            <v>0</v>
          </cell>
          <cell r="BA839">
            <v>1</v>
          </cell>
        </row>
        <row r="840">
          <cell r="AX840">
            <v>0</v>
          </cell>
          <cell r="AZ840">
            <v>0</v>
          </cell>
          <cell r="BA840">
            <v>0</v>
          </cell>
        </row>
        <row r="841">
          <cell r="AX841">
            <v>0</v>
          </cell>
          <cell r="AZ841">
            <v>0</v>
          </cell>
          <cell r="BA841">
            <v>1</v>
          </cell>
        </row>
        <row r="842">
          <cell r="AX842">
            <v>0</v>
          </cell>
          <cell r="AZ842">
            <v>0</v>
          </cell>
          <cell r="BA842">
            <v>0</v>
          </cell>
        </row>
        <row r="843">
          <cell r="AX843">
            <v>0</v>
          </cell>
          <cell r="AZ843">
            <v>0</v>
          </cell>
          <cell r="BA843">
            <v>0</v>
          </cell>
        </row>
        <row r="844">
          <cell r="AX844">
            <v>0</v>
          </cell>
          <cell r="AZ844">
            <v>0</v>
          </cell>
          <cell r="BA844">
            <v>0</v>
          </cell>
        </row>
        <row r="845">
          <cell r="AX845">
            <v>0</v>
          </cell>
          <cell r="AZ845">
            <v>0</v>
          </cell>
          <cell r="BA845">
            <v>0</v>
          </cell>
        </row>
        <row r="846">
          <cell r="AX846">
            <v>0</v>
          </cell>
          <cell r="AZ846">
            <v>0</v>
          </cell>
          <cell r="BA846">
            <v>0</v>
          </cell>
        </row>
        <row r="847">
          <cell r="AX847">
            <v>0</v>
          </cell>
          <cell r="AZ847">
            <v>0</v>
          </cell>
          <cell r="BA847">
            <v>0</v>
          </cell>
        </row>
        <row r="848">
          <cell r="AX848">
            <v>1</v>
          </cell>
          <cell r="AZ848">
            <v>0</v>
          </cell>
          <cell r="BA848">
            <v>0</v>
          </cell>
        </row>
        <row r="849">
          <cell r="AX849">
            <v>0</v>
          </cell>
          <cell r="AZ849">
            <v>0</v>
          </cell>
          <cell r="BA849">
            <v>1</v>
          </cell>
        </row>
        <row r="850">
          <cell r="AX850">
            <v>0</v>
          </cell>
          <cell r="AZ850">
            <v>1</v>
          </cell>
          <cell r="BA850">
            <v>0</v>
          </cell>
        </row>
        <row r="851">
          <cell r="AX851">
            <v>0</v>
          </cell>
          <cell r="AZ851">
            <v>1</v>
          </cell>
          <cell r="BA851">
            <v>0</v>
          </cell>
        </row>
        <row r="852">
          <cell r="AX852">
            <v>0</v>
          </cell>
          <cell r="AZ852">
            <v>1</v>
          </cell>
          <cell r="BA852">
            <v>0</v>
          </cell>
        </row>
        <row r="853">
          <cell r="AX853">
            <v>0</v>
          </cell>
          <cell r="AZ853">
            <v>1</v>
          </cell>
          <cell r="BA853">
            <v>0</v>
          </cell>
        </row>
        <row r="854">
          <cell r="AX854">
            <v>1</v>
          </cell>
          <cell r="AZ854">
            <v>0</v>
          </cell>
          <cell r="BA854">
            <v>0</v>
          </cell>
        </row>
        <row r="855">
          <cell r="AX855">
            <v>0</v>
          </cell>
          <cell r="AZ855">
            <v>0</v>
          </cell>
          <cell r="BA855">
            <v>1</v>
          </cell>
        </row>
        <row r="856">
          <cell r="AX856">
            <v>0</v>
          </cell>
          <cell r="AZ856">
            <v>0</v>
          </cell>
          <cell r="BA856">
            <v>0</v>
          </cell>
        </row>
        <row r="857">
          <cell r="AX857">
            <v>1</v>
          </cell>
          <cell r="AZ857">
            <v>0</v>
          </cell>
          <cell r="BA857">
            <v>0</v>
          </cell>
        </row>
        <row r="858">
          <cell r="AX858">
            <v>0</v>
          </cell>
          <cell r="AZ858">
            <v>0</v>
          </cell>
          <cell r="BA858">
            <v>1</v>
          </cell>
        </row>
        <row r="859">
          <cell r="AX859">
            <v>0</v>
          </cell>
          <cell r="AZ859">
            <v>1</v>
          </cell>
          <cell r="BA859">
            <v>0</v>
          </cell>
        </row>
        <row r="860">
          <cell r="AX860">
            <v>0</v>
          </cell>
          <cell r="AZ860">
            <v>1</v>
          </cell>
          <cell r="BA860">
            <v>0</v>
          </cell>
        </row>
        <row r="861">
          <cell r="AX861">
            <v>1</v>
          </cell>
          <cell r="AZ861">
            <v>0</v>
          </cell>
          <cell r="BA861">
            <v>0</v>
          </cell>
        </row>
        <row r="862">
          <cell r="AX862">
            <v>0</v>
          </cell>
          <cell r="AZ862">
            <v>0</v>
          </cell>
          <cell r="BA862">
            <v>0</v>
          </cell>
        </row>
        <row r="863">
          <cell r="AX863">
            <v>0</v>
          </cell>
          <cell r="AZ863">
            <v>1</v>
          </cell>
          <cell r="BA863">
            <v>0</v>
          </cell>
        </row>
        <row r="864">
          <cell r="AX864">
            <v>0</v>
          </cell>
          <cell r="AZ864">
            <v>0</v>
          </cell>
          <cell r="BA864">
            <v>0</v>
          </cell>
        </row>
        <row r="865">
          <cell r="AX865">
            <v>0</v>
          </cell>
          <cell r="AZ865">
            <v>0</v>
          </cell>
          <cell r="BA865">
            <v>0</v>
          </cell>
        </row>
        <row r="866">
          <cell r="AX866">
            <v>1</v>
          </cell>
          <cell r="AZ866">
            <v>0</v>
          </cell>
          <cell r="BA866">
            <v>0</v>
          </cell>
        </row>
        <row r="867">
          <cell r="AX867">
            <v>0</v>
          </cell>
          <cell r="AZ867">
            <v>1</v>
          </cell>
          <cell r="BA867">
            <v>0</v>
          </cell>
        </row>
        <row r="868">
          <cell r="AX868">
            <v>0</v>
          </cell>
          <cell r="AZ868">
            <v>0</v>
          </cell>
          <cell r="BA868">
            <v>1</v>
          </cell>
        </row>
        <row r="869">
          <cell r="AX869">
            <v>0</v>
          </cell>
          <cell r="AZ869">
            <v>0</v>
          </cell>
          <cell r="BA869">
            <v>0</v>
          </cell>
        </row>
        <row r="870">
          <cell r="AX870">
            <v>0</v>
          </cell>
          <cell r="AZ870">
            <v>0</v>
          </cell>
          <cell r="BA870">
            <v>1</v>
          </cell>
        </row>
        <row r="871">
          <cell r="AX871">
            <v>0</v>
          </cell>
          <cell r="AZ871">
            <v>0</v>
          </cell>
          <cell r="BA871">
            <v>1</v>
          </cell>
        </row>
        <row r="872">
          <cell r="AX872">
            <v>0</v>
          </cell>
          <cell r="AZ872">
            <v>0</v>
          </cell>
          <cell r="BA872">
            <v>0</v>
          </cell>
        </row>
        <row r="873">
          <cell r="AX873">
            <v>0</v>
          </cell>
          <cell r="AZ873">
            <v>0</v>
          </cell>
          <cell r="BA873">
            <v>1</v>
          </cell>
        </row>
        <row r="874">
          <cell r="AX874">
            <v>0</v>
          </cell>
          <cell r="AZ874">
            <v>1</v>
          </cell>
          <cell r="BA874">
            <v>0</v>
          </cell>
        </row>
        <row r="875">
          <cell r="AX875">
            <v>0</v>
          </cell>
          <cell r="AZ875">
            <v>0</v>
          </cell>
          <cell r="BA875">
            <v>1</v>
          </cell>
        </row>
        <row r="876">
          <cell r="AX876">
            <v>0</v>
          </cell>
          <cell r="AZ876">
            <v>0</v>
          </cell>
          <cell r="BA876">
            <v>0</v>
          </cell>
        </row>
        <row r="877">
          <cell r="AX877">
            <v>0</v>
          </cell>
          <cell r="AZ877">
            <v>1</v>
          </cell>
          <cell r="BA877">
            <v>0</v>
          </cell>
        </row>
        <row r="878">
          <cell r="AX878">
            <v>1</v>
          </cell>
          <cell r="AZ878">
            <v>0</v>
          </cell>
          <cell r="BA878">
            <v>0</v>
          </cell>
        </row>
        <row r="879">
          <cell r="AX879">
            <v>0</v>
          </cell>
          <cell r="AZ879">
            <v>0</v>
          </cell>
          <cell r="BA879">
            <v>0</v>
          </cell>
        </row>
        <row r="880">
          <cell r="AX880">
            <v>0</v>
          </cell>
          <cell r="AZ880">
            <v>0</v>
          </cell>
          <cell r="BA880">
            <v>0</v>
          </cell>
        </row>
        <row r="881">
          <cell r="AX881">
            <v>0</v>
          </cell>
          <cell r="AZ881">
            <v>0</v>
          </cell>
          <cell r="BA881">
            <v>0</v>
          </cell>
        </row>
        <row r="882">
          <cell r="AX882">
            <v>0</v>
          </cell>
          <cell r="AZ882">
            <v>0</v>
          </cell>
          <cell r="BA882">
            <v>0</v>
          </cell>
        </row>
        <row r="883">
          <cell r="AX883">
            <v>0</v>
          </cell>
          <cell r="AZ883">
            <v>0</v>
          </cell>
          <cell r="BA883">
            <v>1</v>
          </cell>
        </row>
        <row r="884">
          <cell r="AX884">
            <v>0</v>
          </cell>
          <cell r="AZ884">
            <v>0</v>
          </cell>
          <cell r="BA884">
            <v>1</v>
          </cell>
        </row>
        <row r="885">
          <cell r="AX885">
            <v>0</v>
          </cell>
          <cell r="AZ885">
            <v>1</v>
          </cell>
          <cell r="BA885">
            <v>0</v>
          </cell>
        </row>
        <row r="886">
          <cell r="AX886">
            <v>0</v>
          </cell>
          <cell r="AZ886">
            <v>0</v>
          </cell>
          <cell r="BA886">
            <v>0</v>
          </cell>
        </row>
        <row r="887">
          <cell r="AX887">
            <v>0</v>
          </cell>
          <cell r="AZ887">
            <v>0</v>
          </cell>
          <cell r="BA887">
            <v>0</v>
          </cell>
        </row>
        <row r="888">
          <cell r="AX888">
            <v>0</v>
          </cell>
          <cell r="AZ888">
            <v>0</v>
          </cell>
          <cell r="BA888">
            <v>0</v>
          </cell>
        </row>
        <row r="889">
          <cell r="AX889">
            <v>1</v>
          </cell>
          <cell r="AZ889">
            <v>0</v>
          </cell>
          <cell r="BA889">
            <v>0</v>
          </cell>
        </row>
        <row r="890">
          <cell r="AX890">
            <v>0</v>
          </cell>
          <cell r="AZ890">
            <v>0</v>
          </cell>
          <cell r="BA890">
            <v>1</v>
          </cell>
        </row>
        <row r="891">
          <cell r="AX891">
            <v>0</v>
          </cell>
          <cell r="AZ891">
            <v>0</v>
          </cell>
          <cell r="BA891">
            <v>1</v>
          </cell>
        </row>
        <row r="892">
          <cell r="AX892">
            <v>1</v>
          </cell>
          <cell r="AZ892">
            <v>0</v>
          </cell>
          <cell r="BA892">
            <v>0</v>
          </cell>
        </row>
        <row r="893">
          <cell r="AX893">
            <v>1</v>
          </cell>
          <cell r="AZ893">
            <v>0</v>
          </cell>
          <cell r="BA893">
            <v>0</v>
          </cell>
        </row>
        <row r="894">
          <cell r="AX894">
            <v>0</v>
          </cell>
          <cell r="AZ894">
            <v>1</v>
          </cell>
          <cell r="BA894">
            <v>0</v>
          </cell>
        </row>
        <row r="895">
          <cell r="AX895">
            <v>0</v>
          </cell>
          <cell r="AZ895">
            <v>0</v>
          </cell>
          <cell r="BA895">
            <v>1</v>
          </cell>
        </row>
        <row r="896">
          <cell r="AX896">
            <v>0</v>
          </cell>
          <cell r="AZ896">
            <v>0</v>
          </cell>
          <cell r="BA896">
            <v>1</v>
          </cell>
        </row>
        <row r="897">
          <cell r="AX897">
            <v>0</v>
          </cell>
          <cell r="AZ897">
            <v>1</v>
          </cell>
          <cell r="BA897">
            <v>0</v>
          </cell>
        </row>
        <row r="898">
          <cell r="AX898">
            <v>0</v>
          </cell>
          <cell r="AZ898">
            <v>0</v>
          </cell>
          <cell r="BA898">
            <v>1</v>
          </cell>
        </row>
        <row r="899">
          <cell r="AX899">
            <v>0</v>
          </cell>
          <cell r="AZ899">
            <v>1</v>
          </cell>
          <cell r="BA899">
            <v>0</v>
          </cell>
        </row>
        <row r="900">
          <cell r="AX900">
            <v>0</v>
          </cell>
          <cell r="AZ900">
            <v>0</v>
          </cell>
          <cell r="BA900">
            <v>0</v>
          </cell>
        </row>
        <row r="901">
          <cell r="AX901">
            <v>0</v>
          </cell>
          <cell r="AZ901">
            <v>0</v>
          </cell>
          <cell r="BA901">
            <v>0</v>
          </cell>
        </row>
        <row r="902">
          <cell r="AX902">
            <v>0</v>
          </cell>
          <cell r="AZ902">
            <v>1</v>
          </cell>
          <cell r="BA902">
            <v>0</v>
          </cell>
        </row>
        <row r="903">
          <cell r="AX903">
            <v>0</v>
          </cell>
          <cell r="AZ903">
            <v>0</v>
          </cell>
          <cell r="BA903">
            <v>1</v>
          </cell>
        </row>
        <row r="904">
          <cell r="AX904">
            <v>0</v>
          </cell>
          <cell r="AZ904">
            <v>0</v>
          </cell>
          <cell r="BA904">
            <v>1</v>
          </cell>
        </row>
        <row r="905">
          <cell r="AX905">
            <v>0</v>
          </cell>
          <cell r="AZ905">
            <v>0</v>
          </cell>
          <cell r="BA905">
            <v>1</v>
          </cell>
        </row>
        <row r="906">
          <cell r="AX906">
            <v>0</v>
          </cell>
          <cell r="AZ906">
            <v>0</v>
          </cell>
          <cell r="BA906">
            <v>0</v>
          </cell>
        </row>
        <row r="907">
          <cell r="AX907">
            <v>0</v>
          </cell>
          <cell r="AZ907">
            <v>1</v>
          </cell>
          <cell r="BA907">
            <v>0</v>
          </cell>
        </row>
        <row r="908">
          <cell r="AX908">
            <v>0</v>
          </cell>
          <cell r="AZ908">
            <v>0</v>
          </cell>
          <cell r="BA908">
            <v>0</v>
          </cell>
        </row>
        <row r="909">
          <cell r="AX909">
            <v>0</v>
          </cell>
          <cell r="AZ909">
            <v>0</v>
          </cell>
          <cell r="BA909">
            <v>0</v>
          </cell>
        </row>
        <row r="910">
          <cell r="AX910">
            <v>0</v>
          </cell>
          <cell r="AZ910">
            <v>1</v>
          </cell>
          <cell r="BA910">
            <v>0</v>
          </cell>
        </row>
        <row r="911">
          <cell r="AX911">
            <v>0</v>
          </cell>
          <cell r="AZ911">
            <v>0</v>
          </cell>
          <cell r="BA911">
            <v>0</v>
          </cell>
        </row>
        <row r="912">
          <cell r="AX912">
            <v>0</v>
          </cell>
          <cell r="AZ912">
            <v>0</v>
          </cell>
          <cell r="BA912">
            <v>0</v>
          </cell>
        </row>
        <row r="913">
          <cell r="AX913">
            <v>0</v>
          </cell>
          <cell r="AZ913">
            <v>0</v>
          </cell>
          <cell r="BA913">
            <v>0</v>
          </cell>
        </row>
        <row r="914">
          <cell r="AX914">
            <v>0</v>
          </cell>
          <cell r="AZ914">
            <v>0</v>
          </cell>
          <cell r="BA914">
            <v>1</v>
          </cell>
        </row>
        <row r="915">
          <cell r="AX915">
            <v>0</v>
          </cell>
          <cell r="AZ915">
            <v>0</v>
          </cell>
          <cell r="BA915">
            <v>0</v>
          </cell>
        </row>
        <row r="916">
          <cell r="AX916">
            <v>0</v>
          </cell>
          <cell r="AZ916">
            <v>1</v>
          </cell>
          <cell r="BA916">
            <v>0</v>
          </cell>
        </row>
        <row r="917">
          <cell r="AX917">
            <v>1</v>
          </cell>
          <cell r="AZ917">
            <v>0</v>
          </cell>
          <cell r="BA917">
            <v>0</v>
          </cell>
        </row>
        <row r="918">
          <cell r="AX918">
            <v>0</v>
          </cell>
          <cell r="AZ918">
            <v>0</v>
          </cell>
          <cell r="BA918">
            <v>0</v>
          </cell>
        </row>
        <row r="919">
          <cell r="AX919">
            <v>0</v>
          </cell>
          <cell r="AZ919">
            <v>0</v>
          </cell>
          <cell r="BA919">
            <v>0</v>
          </cell>
        </row>
        <row r="920">
          <cell r="AX920">
            <v>0</v>
          </cell>
          <cell r="AZ920">
            <v>1</v>
          </cell>
          <cell r="BA920">
            <v>0</v>
          </cell>
        </row>
        <row r="921">
          <cell r="AX921">
            <v>1</v>
          </cell>
          <cell r="AZ921">
            <v>0</v>
          </cell>
          <cell r="BA921">
            <v>0</v>
          </cell>
        </row>
        <row r="922">
          <cell r="AX922">
            <v>1</v>
          </cell>
          <cell r="AZ922">
            <v>0</v>
          </cell>
          <cell r="BA922">
            <v>0</v>
          </cell>
        </row>
        <row r="923">
          <cell r="AX923">
            <v>1</v>
          </cell>
          <cell r="AZ923">
            <v>0</v>
          </cell>
          <cell r="BA923">
            <v>0</v>
          </cell>
        </row>
        <row r="924">
          <cell r="AX924">
            <v>0</v>
          </cell>
          <cell r="AZ924">
            <v>0</v>
          </cell>
          <cell r="BA924">
            <v>1</v>
          </cell>
        </row>
        <row r="925">
          <cell r="AX925">
            <v>0</v>
          </cell>
          <cell r="AZ925">
            <v>0</v>
          </cell>
          <cell r="BA925">
            <v>0</v>
          </cell>
        </row>
        <row r="926">
          <cell r="AX926">
            <v>0</v>
          </cell>
          <cell r="AZ926">
            <v>0</v>
          </cell>
          <cell r="BA926">
            <v>0</v>
          </cell>
        </row>
        <row r="927">
          <cell r="AX927">
            <v>0</v>
          </cell>
          <cell r="AZ927">
            <v>1</v>
          </cell>
          <cell r="BA927">
            <v>0</v>
          </cell>
        </row>
        <row r="928">
          <cell r="AX928">
            <v>1</v>
          </cell>
          <cell r="AZ928">
            <v>0</v>
          </cell>
          <cell r="BA928">
            <v>0</v>
          </cell>
        </row>
        <row r="929">
          <cell r="AX929">
            <v>0</v>
          </cell>
          <cell r="AZ929">
            <v>0</v>
          </cell>
          <cell r="BA929">
            <v>0</v>
          </cell>
        </row>
        <row r="930">
          <cell r="AX930">
            <v>0</v>
          </cell>
          <cell r="AZ930">
            <v>0</v>
          </cell>
          <cell r="BA930">
            <v>0</v>
          </cell>
        </row>
        <row r="931">
          <cell r="AX931">
            <v>0</v>
          </cell>
          <cell r="AZ931">
            <v>0</v>
          </cell>
          <cell r="BA931">
            <v>0</v>
          </cell>
        </row>
        <row r="932">
          <cell r="AX932">
            <v>1</v>
          </cell>
          <cell r="AZ932">
            <v>0</v>
          </cell>
          <cell r="BA932">
            <v>0</v>
          </cell>
        </row>
        <row r="933">
          <cell r="AX933">
            <v>0</v>
          </cell>
          <cell r="AZ933">
            <v>0</v>
          </cell>
          <cell r="BA933">
            <v>1</v>
          </cell>
        </row>
        <row r="934">
          <cell r="AX934">
            <v>0</v>
          </cell>
          <cell r="AZ934">
            <v>0</v>
          </cell>
          <cell r="BA934">
            <v>0</v>
          </cell>
        </row>
        <row r="935">
          <cell r="AX935">
            <v>0</v>
          </cell>
          <cell r="AZ935">
            <v>0</v>
          </cell>
          <cell r="BA935">
            <v>0</v>
          </cell>
        </row>
        <row r="936">
          <cell r="AX936">
            <v>0</v>
          </cell>
          <cell r="AZ936">
            <v>0</v>
          </cell>
          <cell r="BA936">
            <v>0</v>
          </cell>
        </row>
        <row r="937">
          <cell r="AX937">
            <v>0</v>
          </cell>
          <cell r="AZ937">
            <v>0</v>
          </cell>
          <cell r="BA937">
            <v>0</v>
          </cell>
        </row>
        <row r="938">
          <cell r="AX938">
            <v>1</v>
          </cell>
          <cell r="AZ938">
            <v>0</v>
          </cell>
          <cell r="BA938">
            <v>0</v>
          </cell>
        </row>
        <row r="939">
          <cell r="AX939">
            <v>0</v>
          </cell>
          <cell r="AZ939">
            <v>0</v>
          </cell>
          <cell r="BA939">
            <v>0</v>
          </cell>
        </row>
        <row r="940">
          <cell r="AX940">
            <v>0</v>
          </cell>
          <cell r="AZ940">
            <v>1</v>
          </cell>
          <cell r="BA940">
            <v>0</v>
          </cell>
        </row>
        <row r="941">
          <cell r="AX941">
            <v>0</v>
          </cell>
          <cell r="AZ941">
            <v>0</v>
          </cell>
          <cell r="BA941">
            <v>1</v>
          </cell>
        </row>
        <row r="942">
          <cell r="AX942">
            <v>0</v>
          </cell>
          <cell r="AZ942">
            <v>1</v>
          </cell>
          <cell r="BA942">
            <v>0</v>
          </cell>
        </row>
        <row r="943">
          <cell r="AX943">
            <v>0</v>
          </cell>
          <cell r="AZ943">
            <v>1</v>
          </cell>
          <cell r="BA943">
            <v>0</v>
          </cell>
        </row>
        <row r="944">
          <cell r="AX944">
            <v>0</v>
          </cell>
          <cell r="AZ944">
            <v>0</v>
          </cell>
          <cell r="BA944">
            <v>1</v>
          </cell>
        </row>
        <row r="945">
          <cell r="AX945">
            <v>0</v>
          </cell>
          <cell r="AZ945">
            <v>0</v>
          </cell>
          <cell r="BA945">
            <v>1</v>
          </cell>
        </row>
        <row r="946">
          <cell r="AX946">
            <v>0</v>
          </cell>
          <cell r="AZ946">
            <v>1</v>
          </cell>
          <cell r="BA946">
            <v>0</v>
          </cell>
        </row>
        <row r="947">
          <cell r="AX947">
            <v>0</v>
          </cell>
          <cell r="AZ947">
            <v>0</v>
          </cell>
          <cell r="BA947">
            <v>0</v>
          </cell>
        </row>
        <row r="948">
          <cell r="AX948">
            <v>0</v>
          </cell>
          <cell r="AZ948">
            <v>1</v>
          </cell>
          <cell r="BA948">
            <v>0</v>
          </cell>
        </row>
        <row r="949">
          <cell r="AX949">
            <v>0</v>
          </cell>
          <cell r="AZ949">
            <v>0</v>
          </cell>
          <cell r="BA949">
            <v>0</v>
          </cell>
        </row>
        <row r="950">
          <cell r="AX950">
            <v>0</v>
          </cell>
          <cell r="AZ950">
            <v>1</v>
          </cell>
          <cell r="BA950">
            <v>0</v>
          </cell>
        </row>
        <row r="951">
          <cell r="AX951">
            <v>0</v>
          </cell>
          <cell r="AZ951">
            <v>0</v>
          </cell>
          <cell r="BA951">
            <v>0</v>
          </cell>
        </row>
        <row r="952">
          <cell r="AX952">
            <v>0</v>
          </cell>
          <cell r="AZ952">
            <v>1</v>
          </cell>
          <cell r="BA952">
            <v>0</v>
          </cell>
        </row>
        <row r="953">
          <cell r="AX953">
            <v>0</v>
          </cell>
          <cell r="AZ953">
            <v>1</v>
          </cell>
          <cell r="BA953">
            <v>0</v>
          </cell>
        </row>
        <row r="954">
          <cell r="AX954">
            <v>0</v>
          </cell>
          <cell r="AZ954">
            <v>0</v>
          </cell>
          <cell r="BA954">
            <v>0</v>
          </cell>
        </row>
        <row r="955">
          <cell r="AX955">
            <v>1</v>
          </cell>
          <cell r="AZ955">
            <v>0</v>
          </cell>
          <cell r="BA955">
            <v>0</v>
          </cell>
        </row>
        <row r="956">
          <cell r="AX956">
            <v>0</v>
          </cell>
          <cell r="AZ956">
            <v>0</v>
          </cell>
          <cell r="BA956">
            <v>1</v>
          </cell>
        </row>
        <row r="957">
          <cell r="AX957">
            <v>0</v>
          </cell>
          <cell r="AZ957">
            <v>0</v>
          </cell>
          <cell r="BA957">
            <v>0</v>
          </cell>
        </row>
        <row r="958">
          <cell r="AX958">
            <v>0</v>
          </cell>
          <cell r="AZ958">
            <v>0</v>
          </cell>
          <cell r="BA958">
            <v>0</v>
          </cell>
        </row>
        <row r="959">
          <cell r="AX959">
            <v>1</v>
          </cell>
          <cell r="AZ959">
            <v>0</v>
          </cell>
          <cell r="BA959">
            <v>0</v>
          </cell>
        </row>
        <row r="960">
          <cell r="AX960">
            <v>1</v>
          </cell>
          <cell r="AZ960">
            <v>0</v>
          </cell>
          <cell r="BA960">
            <v>0</v>
          </cell>
        </row>
        <row r="961">
          <cell r="AX961">
            <v>0</v>
          </cell>
          <cell r="AZ961">
            <v>0</v>
          </cell>
          <cell r="BA961">
            <v>0</v>
          </cell>
        </row>
        <row r="962">
          <cell r="AX962">
            <v>1</v>
          </cell>
          <cell r="AZ962">
            <v>0</v>
          </cell>
          <cell r="BA962">
            <v>0</v>
          </cell>
        </row>
        <row r="963">
          <cell r="AX963">
            <v>0</v>
          </cell>
          <cell r="AZ963">
            <v>0</v>
          </cell>
          <cell r="BA963">
            <v>0</v>
          </cell>
        </row>
        <row r="964">
          <cell r="AX964">
            <v>0</v>
          </cell>
          <cell r="AZ964">
            <v>0</v>
          </cell>
          <cell r="BA964">
            <v>0</v>
          </cell>
        </row>
        <row r="965">
          <cell r="AX965">
            <v>0</v>
          </cell>
          <cell r="AZ965">
            <v>0</v>
          </cell>
          <cell r="BA965">
            <v>1</v>
          </cell>
        </row>
        <row r="966">
          <cell r="AX966">
            <v>1</v>
          </cell>
          <cell r="AZ966">
            <v>0</v>
          </cell>
          <cell r="BA966">
            <v>0</v>
          </cell>
        </row>
        <row r="967">
          <cell r="AX967">
            <v>0</v>
          </cell>
          <cell r="AZ967">
            <v>0</v>
          </cell>
          <cell r="BA967">
            <v>0</v>
          </cell>
        </row>
        <row r="968">
          <cell r="AX968">
            <v>0</v>
          </cell>
          <cell r="AZ968">
            <v>0</v>
          </cell>
          <cell r="BA968">
            <v>0</v>
          </cell>
        </row>
        <row r="969">
          <cell r="AX969">
            <v>0</v>
          </cell>
          <cell r="AZ969">
            <v>0</v>
          </cell>
          <cell r="BA969">
            <v>0</v>
          </cell>
        </row>
        <row r="970">
          <cell r="AX970">
            <v>0</v>
          </cell>
          <cell r="AZ970">
            <v>0</v>
          </cell>
          <cell r="BA970">
            <v>1</v>
          </cell>
        </row>
        <row r="971">
          <cell r="AX971">
            <v>0</v>
          </cell>
          <cell r="AZ971">
            <v>0</v>
          </cell>
          <cell r="BA971">
            <v>1</v>
          </cell>
        </row>
        <row r="972">
          <cell r="AX972">
            <v>0</v>
          </cell>
          <cell r="AZ972">
            <v>1</v>
          </cell>
          <cell r="BA972">
            <v>0</v>
          </cell>
        </row>
        <row r="973">
          <cell r="AX973">
            <v>0</v>
          </cell>
          <cell r="AZ973">
            <v>1</v>
          </cell>
          <cell r="BA973">
            <v>0</v>
          </cell>
        </row>
        <row r="974">
          <cell r="AX974">
            <v>0</v>
          </cell>
          <cell r="AZ974">
            <v>0</v>
          </cell>
          <cell r="BA974">
            <v>1</v>
          </cell>
        </row>
        <row r="975">
          <cell r="AX975">
            <v>1</v>
          </cell>
          <cell r="AZ975">
            <v>0</v>
          </cell>
          <cell r="BA975">
            <v>0</v>
          </cell>
        </row>
        <row r="976">
          <cell r="AX976">
            <v>0</v>
          </cell>
          <cell r="AZ976">
            <v>0</v>
          </cell>
          <cell r="BA976">
            <v>1</v>
          </cell>
        </row>
        <row r="977">
          <cell r="AX977">
            <v>0</v>
          </cell>
          <cell r="AZ977">
            <v>0</v>
          </cell>
          <cell r="BA977">
            <v>0</v>
          </cell>
        </row>
        <row r="978">
          <cell r="AX978">
            <v>0</v>
          </cell>
          <cell r="AZ978">
            <v>0</v>
          </cell>
          <cell r="BA978">
            <v>1</v>
          </cell>
        </row>
        <row r="979">
          <cell r="AX979">
            <v>0</v>
          </cell>
          <cell r="AZ979">
            <v>0</v>
          </cell>
          <cell r="BA979">
            <v>0</v>
          </cell>
        </row>
        <row r="980">
          <cell r="AX980">
            <v>0</v>
          </cell>
          <cell r="AZ980">
            <v>0</v>
          </cell>
          <cell r="BA980">
            <v>0</v>
          </cell>
        </row>
        <row r="981">
          <cell r="AX981">
            <v>0</v>
          </cell>
          <cell r="AZ981">
            <v>0</v>
          </cell>
          <cell r="BA981">
            <v>1</v>
          </cell>
        </row>
        <row r="982">
          <cell r="AX982">
            <v>0</v>
          </cell>
          <cell r="AZ982">
            <v>0</v>
          </cell>
          <cell r="BA982">
            <v>1</v>
          </cell>
        </row>
        <row r="983">
          <cell r="AX983">
            <v>0</v>
          </cell>
          <cell r="AZ983">
            <v>1</v>
          </cell>
          <cell r="BA983">
            <v>0</v>
          </cell>
        </row>
        <row r="984">
          <cell r="AX984">
            <v>0</v>
          </cell>
          <cell r="AZ984">
            <v>0</v>
          </cell>
          <cell r="BA984">
            <v>1</v>
          </cell>
        </row>
        <row r="985">
          <cell r="AX985">
            <v>0</v>
          </cell>
          <cell r="AZ985">
            <v>0</v>
          </cell>
          <cell r="BA985">
            <v>0</v>
          </cell>
        </row>
        <row r="986">
          <cell r="AX986">
            <v>0</v>
          </cell>
          <cell r="AZ986">
            <v>0</v>
          </cell>
          <cell r="BA986">
            <v>1</v>
          </cell>
        </row>
        <row r="987">
          <cell r="AX987">
            <v>0</v>
          </cell>
          <cell r="AZ987">
            <v>1</v>
          </cell>
          <cell r="BA987">
            <v>0</v>
          </cell>
        </row>
        <row r="988">
          <cell r="AX988">
            <v>0</v>
          </cell>
          <cell r="AZ988">
            <v>1</v>
          </cell>
          <cell r="BA988">
            <v>0</v>
          </cell>
        </row>
        <row r="989">
          <cell r="AX989">
            <v>0</v>
          </cell>
          <cell r="AZ989">
            <v>0</v>
          </cell>
          <cell r="BA989">
            <v>0</v>
          </cell>
        </row>
        <row r="990">
          <cell r="AX990">
            <v>0</v>
          </cell>
          <cell r="AZ990">
            <v>1</v>
          </cell>
          <cell r="BA990">
            <v>0</v>
          </cell>
        </row>
        <row r="991">
          <cell r="AX991">
            <v>0</v>
          </cell>
          <cell r="AZ991">
            <v>0</v>
          </cell>
          <cell r="BA991">
            <v>0</v>
          </cell>
        </row>
        <row r="992">
          <cell r="AX992">
            <v>0</v>
          </cell>
          <cell r="AZ992">
            <v>0</v>
          </cell>
          <cell r="BA992">
            <v>1</v>
          </cell>
        </row>
        <row r="993">
          <cell r="AX993">
            <v>0</v>
          </cell>
          <cell r="AZ993">
            <v>0</v>
          </cell>
          <cell r="BA993">
            <v>1</v>
          </cell>
        </row>
        <row r="994">
          <cell r="AX994">
            <v>0</v>
          </cell>
          <cell r="AZ994">
            <v>0</v>
          </cell>
          <cell r="BA994">
            <v>0</v>
          </cell>
        </row>
        <row r="995">
          <cell r="AX995">
            <v>1</v>
          </cell>
          <cell r="AZ995">
            <v>0</v>
          </cell>
          <cell r="BA995">
            <v>0</v>
          </cell>
        </row>
        <row r="996">
          <cell r="AX996">
            <v>0</v>
          </cell>
          <cell r="AZ996">
            <v>1</v>
          </cell>
          <cell r="BA996">
            <v>0</v>
          </cell>
        </row>
        <row r="997">
          <cell r="AX997">
            <v>0</v>
          </cell>
          <cell r="AZ997">
            <v>1</v>
          </cell>
          <cell r="BA997">
            <v>0</v>
          </cell>
        </row>
        <row r="998">
          <cell r="AX998">
            <v>0</v>
          </cell>
          <cell r="AZ998">
            <v>1</v>
          </cell>
          <cell r="BA998">
            <v>0</v>
          </cell>
        </row>
        <row r="999">
          <cell r="AX999">
            <v>0</v>
          </cell>
          <cell r="AZ999">
            <v>0</v>
          </cell>
          <cell r="BA999">
            <v>0</v>
          </cell>
        </row>
        <row r="1000">
          <cell r="AX1000">
            <v>0</v>
          </cell>
          <cell r="AZ1000">
            <v>0</v>
          </cell>
          <cell r="BA1000">
            <v>0</v>
          </cell>
        </row>
        <row r="1001">
          <cell r="AX1001">
            <v>1</v>
          </cell>
          <cell r="AZ1001">
            <v>0</v>
          </cell>
          <cell r="BA1001">
            <v>0</v>
          </cell>
        </row>
        <row r="1002">
          <cell r="AX1002">
            <v>0</v>
          </cell>
          <cell r="AZ1002">
            <v>0</v>
          </cell>
          <cell r="BA1002">
            <v>0</v>
          </cell>
        </row>
        <row r="1003">
          <cell r="AX1003">
            <v>0</v>
          </cell>
          <cell r="AZ1003">
            <v>1</v>
          </cell>
          <cell r="BA1003">
            <v>0</v>
          </cell>
        </row>
        <row r="1004">
          <cell r="AX1004">
            <v>1</v>
          </cell>
          <cell r="AZ1004">
            <v>0</v>
          </cell>
          <cell r="BA1004">
            <v>0</v>
          </cell>
        </row>
        <row r="1005">
          <cell r="AX1005">
            <v>0</v>
          </cell>
          <cell r="AZ1005">
            <v>0</v>
          </cell>
          <cell r="BA1005">
            <v>0</v>
          </cell>
        </row>
        <row r="1006">
          <cell r="AX1006">
            <v>0</v>
          </cell>
          <cell r="AZ1006">
            <v>1</v>
          </cell>
          <cell r="BA1006">
            <v>0</v>
          </cell>
        </row>
        <row r="1007">
          <cell r="AX1007">
            <v>0</v>
          </cell>
          <cell r="AZ1007">
            <v>0</v>
          </cell>
          <cell r="BA1007">
            <v>1</v>
          </cell>
        </row>
        <row r="1008">
          <cell r="AX1008">
            <v>0</v>
          </cell>
          <cell r="AZ1008">
            <v>1</v>
          </cell>
          <cell r="BA1008">
            <v>0</v>
          </cell>
        </row>
        <row r="1009">
          <cell r="AX1009">
            <v>0</v>
          </cell>
          <cell r="AZ1009">
            <v>0</v>
          </cell>
          <cell r="BA1009">
            <v>0</v>
          </cell>
        </row>
        <row r="1010">
          <cell r="AX1010">
            <v>0</v>
          </cell>
          <cell r="AZ1010">
            <v>0</v>
          </cell>
          <cell r="BA1010">
            <v>1</v>
          </cell>
        </row>
        <row r="1011">
          <cell r="AX1011">
            <v>0</v>
          </cell>
          <cell r="AZ1011">
            <v>1</v>
          </cell>
          <cell r="BA1011">
            <v>0</v>
          </cell>
        </row>
        <row r="1012">
          <cell r="AX1012">
            <v>0</v>
          </cell>
          <cell r="AZ1012">
            <v>0</v>
          </cell>
          <cell r="BA1012">
            <v>1</v>
          </cell>
        </row>
        <row r="1013">
          <cell r="AX1013">
            <v>0</v>
          </cell>
          <cell r="AZ1013">
            <v>0</v>
          </cell>
          <cell r="BA1013">
            <v>0</v>
          </cell>
        </row>
        <row r="1014">
          <cell r="AX1014">
            <v>0</v>
          </cell>
          <cell r="AZ1014">
            <v>0</v>
          </cell>
          <cell r="BA1014">
            <v>0</v>
          </cell>
        </row>
        <row r="1015">
          <cell r="AX1015">
            <v>0</v>
          </cell>
          <cell r="AZ1015">
            <v>1</v>
          </cell>
          <cell r="BA1015">
            <v>0</v>
          </cell>
        </row>
        <row r="1016">
          <cell r="AX1016">
            <v>0</v>
          </cell>
          <cell r="AZ1016">
            <v>0</v>
          </cell>
          <cell r="BA1016">
            <v>0</v>
          </cell>
        </row>
        <row r="1017">
          <cell r="AX1017">
            <v>0</v>
          </cell>
          <cell r="AZ1017">
            <v>0</v>
          </cell>
          <cell r="BA1017">
            <v>0</v>
          </cell>
        </row>
        <row r="1018">
          <cell r="AX1018">
            <v>0</v>
          </cell>
          <cell r="AZ1018">
            <v>0</v>
          </cell>
          <cell r="BA1018">
            <v>1</v>
          </cell>
        </row>
        <row r="1019">
          <cell r="AX1019">
            <v>0</v>
          </cell>
          <cell r="AZ1019">
            <v>0</v>
          </cell>
          <cell r="BA1019">
            <v>0</v>
          </cell>
        </row>
        <row r="1020">
          <cell r="AX1020">
            <v>1</v>
          </cell>
          <cell r="AZ1020">
            <v>0</v>
          </cell>
          <cell r="BA1020">
            <v>0</v>
          </cell>
        </row>
        <row r="1021">
          <cell r="AX1021">
            <v>0</v>
          </cell>
          <cell r="AZ1021">
            <v>0</v>
          </cell>
          <cell r="BA1021">
            <v>1</v>
          </cell>
        </row>
        <row r="1022">
          <cell r="AX1022">
            <v>0</v>
          </cell>
          <cell r="AZ1022">
            <v>0</v>
          </cell>
          <cell r="BA1022">
            <v>0</v>
          </cell>
        </row>
        <row r="1023">
          <cell r="AX1023">
            <v>1</v>
          </cell>
          <cell r="AZ1023">
            <v>0</v>
          </cell>
          <cell r="BA1023">
            <v>0</v>
          </cell>
        </row>
        <row r="1024">
          <cell r="AX1024">
            <v>0</v>
          </cell>
          <cell r="AZ1024">
            <v>0</v>
          </cell>
          <cell r="BA1024">
            <v>0</v>
          </cell>
        </row>
        <row r="1025">
          <cell r="AX1025">
            <v>0</v>
          </cell>
          <cell r="AZ1025">
            <v>0</v>
          </cell>
          <cell r="BA1025">
            <v>0</v>
          </cell>
        </row>
        <row r="1026">
          <cell r="AX1026">
            <v>0</v>
          </cell>
          <cell r="AZ1026">
            <v>0</v>
          </cell>
          <cell r="BA1026">
            <v>1</v>
          </cell>
        </row>
        <row r="1027">
          <cell r="AX1027">
            <v>0</v>
          </cell>
          <cell r="AZ1027">
            <v>1</v>
          </cell>
          <cell r="BA1027">
            <v>0</v>
          </cell>
        </row>
        <row r="1028">
          <cell r="AX1028">
            <v>0</v>
          </cell>
          <cell r="AZ1028">
            <v>0</v>
          </cell>
          <cell r="BA1028">
            <v>1</v>
          </cell>
        </row>
        <row r="1029">
          <cell r="AX1029">
            <v>0</v>
          </cell>
          <cell r="AZ1029">
            <v>0</v>
          </cell>
          <cell r="BA1029">
            <v>0</v>
          </cell>
        </row>
        <row r="1030">
          <cell r="AX1030">
            <v>0</v>
          </cell>
          <cell r="AZ1030">
            <v>1</v>
          </cell>
          <cell r="BA1030">
            <v>0</v>
          </cell>
        </row>
        <row r="1031">
          <cell r="AX1031">
            <v>0</v>
          </cell>
          <cell r="AZ1031">
            <v>0</v>
          </cell>
          <cell r="BA1031">
            <v>1</v>
          </cell>
        </row>
        <row r="1032">
          <cell r="AX1032">
            <v>0</v>
          </cell>
          <cell r="AZ1032">
            <v>1</v>
          </cell>
          <cell r="BA1032">
            <v>0</v>
          </cell>
        </row>
        <row r="1033">
          <cell r="AX1033">
            <v>0</v>
          </cell>
          <cell r="AZ1033">
            <v>0</v>
          </cell>
          <cell r="BA1033">
            <v>1</v>
          </cell>
        </row>
        <row r="1034">
          <cell r="AX1034">
            <v>0</v>
          </cell>
          <cell r="AZ1034">
            <v>0</v>
          </cell>
          <cell r="BA1034">
            <v>1</v>
          </cell>
        </row>
        <row r="1035">
          <cell r="AX1035">
            <v>0</v>
          </cell>
          <cell r="AZ1035">
            <v>1</v>
          </cell>
          <cell r="BA1035">
            <v>0</v>
          </cell>
        </row>
        <row r="1036">
          <cell r="AX1036">
            <v>0</v>
          </cell>
          <cell r="AZ1036">
            <v>1</v>
          </cell>
          <cell r="BA1036">
            <v>0</v>
          </cell>
        </row>
        <row r="1037">
          <cell r="AX1037">
            <v>0</v>
          </cell>
          <cell r="AZ1037">
            <v>0</v>
          </cell>
          <cell r="BA1037">
            <v>0</v>
          </cell>
        </row>
        <row r="1038">
          <cell r="AX1038">
            <v>0</v>
          </cell>
          <cell r="AZ1038">
            <v>0</v>
          </cell>
          <cell r="BA1038">
            <v>0</v>
          </cell>
        </row>
        <row r="1039">
          <cell r="AX1039">
            <v>0</v>
          </cell>
          <cell r="AZ1039">
            <v>0</v>
          </cell>
          <cell r="BA1039">
            <v>1</v>
          </cell>
        </row>
        <row r="1040">
          <cell r="AX1040">
            <v>1</v>
          </cell>
          <cell r="AZ1040">
            <v>0</v>
          </cell>
          <cell r="BA1040">
            <v>0</v>
          </cell>
        </row>
        <row r="1041">
          <cell r="AX1041">
            <v>0</v>
          </cell>
          <cell r="AZ1041">
            <v>0</v>
          </cell>
          <cell r="BA1041">
            <v>0</v>
          </cell>
        </row>
        <row r="1042">
          <cell r="AX1042">
            <v>0</v>
          </cell>
          <cell r="AZ1042">
            <v>0</v>
          </cell>
          <cell r="BA1042">
            <v>0</v>
          </cell>
        </row>
        <row r="1043">
          <cell r="AX1043">
            <v>0</v>
          </cell>
          <cell r="AZ1043">
            <v>0</v>
          </cell>
          <cell r="BA1043">
            <v>0</v>
          </cell>
        </row>
        <row r="1044">
          <cell r="AX1044">
            <v>0</v>
          </cell>
          <cell r="AZ1044">
            <v>1</v>
          </cell>
          <cell r="BA1044">
            <v>0</v>
          </cell>
        </row>
        <row r="1045">
          <cell r="AX1045">
            <v>0</v>
          </cell>
          <cell r="AZ1045">
            <v>0</v>
          </cell>
          <cell r="BA1045">
            <v>1</v>
          </cell>
        </row>
        <row r="1046">
          <cell r="AX1046">
            <v>0</v>
          </cell>
          <cell r="AZ1046">
            <v>0</v>
          </cell>
          <cell r="BA1046">
            <v>1</v>
          </cell>
        </row>
        <row r="1047">
          <cell r="AX1047">
            <v>0</v>
          </cell>
          <cell r="AZ1047">
            <v>0</v>
          </cell>
          <cell r="BA1047">
            <v>1</v>
          </cell>
        </row>
        <row r="1048">
          <cell r="AX1048">
            <v>0</v>
          </cell>
          <cell r="AZ1048">
            <v>0</v>
          </cell>
          <cell r="BA1048">
            <v>1</v>
          </cell>
        </row>
        <row r="1049">
          <cell r="AX1049">
            <v>0</v>
          </cell>
          <cell r="AZ1049">
            <v>1</v>
          </cell>
          <cell r="BA1049">
            <v>0</v>
          </cell>
        </row>
        <row r="1050">
          <cell r="AX1050">
            <v>1</v>
          </cell>
          <cell r="AZ1050">
            <v>0</v>
          </cell>
          <cell r="BA1050">
            <v>0</v>
          </cell>
        </row>
        <row r="1051">
          <cell r="AX1051">
            <v>0</v>
          </cell>
          <cell r="AZ1051">
            <v>0</v>
          </cell>
          <cell r="BA1051">
            <v>1</v>
          </cell>
        </row>
        <row r="1052">
          <cell r="AX1052">
            <v>0</v>
          </cell>
          <cell r="AZ1052">
            <v>0</v>
          </cell>
          <cell r="BA1052">
            <v>1</v>
          </cell>
        </row>
        <row r="1053">
          <cell r="AX1053">
            <v>0</v>
          </cell>
          <cell r="AZ1053">
            <v>0</v>
          </cell>
          <cell r="BA1053">
            <v>0</v>
          </cell>
        </row>
        <row r="1054">
          <cell r="AX1054">
            <v>0</v>
          </cell>
          <cell r="AZ1054">
            <v>0</v>
          </cell>
          <cell r="BA1054">
            <v>1</v>
          </cell>
        </row>
        <row r="1055">
          <cell r="AX1055">
            <v>0</v>
          </cell>
          <cell r="AZ1055">
            <v>0</v>
          </cell>
          <cell r="BA1055">
            <v>0</v>
          </cell>
        </row>
        <row r="1056">
          <cell r="AX1056">
            <v>1</v>
          </cell>
          <cell r="AZ1056">
            <v>0</v>
          </cell>
          <cell r="BA1056">
            <v>0</v>
          </cell>
        </row>
        <row r="1057">
          <cell r="AX1057">
            <v>1</v>
          </cell>
          <cell r="AZ1057">
            <v>0</v>
          </cell>
          <cell r="BA1057">
            <v>0</v>
          </cell>
        </row>
        <row r="1058">
          <cell r="AX1058">
            <v>0</v>
          </cell>
          <cell r="AZ1058">
            <v>0</v>
          </cell>
          <cell r="BA1058">
            <v>0</v>
          </cell>
        </row>
        <row r="1059">
          <cell r="AX1059">
            <v>0</v>
          </cell>
          <cell r="AZ1059">
            <v>1</v>
          </cell>
          <cell r="BA1059">
            <v>0</v>
          </cell>
        </row>
        <row r="1060">
          <cell r="AX1060">
            <v>0</v>
          </cell>
          <cell r="AZ1060">
            <v>0</v>
          </cell>
          <cell r="BA1060">
            <v>1</v>
          </cell>
        </row>
        <row r="1061">
          <cell r="AX1061">
            <v>0</v>
          </cell>
          <cell r="AZ1061">
            <v>1</v>
          </cell>
          <cell r="BA1061">
            <v>0</v>
          </cell>
        </row>
        <row r="1062">
          <cell r="AX1062">
            <v>0</v>
          </cell>
          <cell r="AZ1062">
            <v>0</v>
          </cell>
          <cell r="BA1062">
            <v>1</v>
          </cell>
        </row>
        <row r="1063">
          <cell r="AX1063">
            <v>0</v>
          </cell>
          <cell r="AZ1063">
            <v>0</v>
          </cell>
          <cell r="BA1063">
            <v>0</v>
          </cell>
        </row>
        <row r="1064">
          <cell r="AX1064">
            <v>0</v>
          </cell>
          <cell r="AZ1064">
            <v>0</v>
          </cell>
          <cell r="BA1064">
            <v>0</v>
          </cell>
        </row>
        <row r="1065">
          <cell r="AX1065">
            <v>0</v>
          </cell>
          <cell r="AZ1065">
            <v>0</v>
          </cell>
          <cell r="BA1065">
            <v>0</v>
          </cell>
        </row>
        <row r="1066">
          <cell r="AX1066">
            <v>0</v>
          </cell>
          <cell r="AZ1066">
            <v>1</v>
          </cell>
          <cell r="BA1066">
            <v>0</v>
          </cell>
        </row>
        <row r="1067">
          <cell r="AX1067">
            <v>0</v>
          </cell>
          <cell r="AZ1067">
            <v>0</v>
          </cell>
          <cell r="BA1067">
            <v>1</v>
          </cell>
        </row>
        <row r="1068">
          <cell r="AX1068">
            <v>0</v>
          </cell>
          <cell r="AZ1068">
            <v>1</v>
          </cell>
          <cell r="BA1068">
            <v>0</v>
          </cell>
        </row>
        <row r="1069">
          <cell r="AX1069">
            <v>1</v>
          </cell>
          <cell r="AZ1069">
            <v>0</v>
          </cell>
          <cell r="BA1069">
            <v>0</v>
          </cell>
        </row>
        <row r="1070">
          <cell r="AX1070">
            <v>0</v>
          </cell>
          <cell r="AZ1070">
            <v>1</v>
          </cell>
          <cell r="BA1070">
            <v>0</v>
          </cell>
        </row>
        <row r="1071">
          <cell r="AX1071">
            <v>0</v>
          </cell>
          <cell r="AZ1071">
            <v>0</v>
          </cell>
          <cell r="BA1071">
            <v>1</v>
          </cell>
        </row>
        <row r="1072">
          <cell r="AX1072">
            <v>0</v>
          </cell>
          <cell r="AZ1072">
            <v>0</v>
          </cell>
          <cell r="BA1072">
            <v>1</v>
          </cell>
        </row>
        <row r="1073">
          <cell r="AX1073">
            <v>0</v>
          </cell>
          <cell r="AZ1073">
            <v>1</v>
          </cell>
          <cell r="BA1073">
            <v>0</v>
          </cell>
        </row>
        <row r="1074">
          <cell r="AX1074">
            <v>0</v>
          </cell>
          <cell r="AZ1074">
            <v>1</v>
          </cell>
          <cell r="BA1074">
            <v>0</v>
          </cell>
        </row>
        <row r="1075">
          <cell r="AX1075">
            <v>0</v>
          </cell>
          <cell r="AZ1075">
            <v>0</v>
          </cell>
          <cell r="BA1075">
            <v>1</v>
          </cell>
        </row>
        <row r="1076">
          <cell r="AX1076">
            <v>0</v>
          </cell>
          <cell r="AZ1076">
            <v>0</v>
          </cell>
          <cell r="BA1076">
            <v>1</v>
          </cell>
        </row>
        <row r="1077">
          <cell r="AX1077">
            <v>0</v>
          </cell>
          <cell r="AZ1077">
            <v>0</v>
          </cell>
          <cell r="BA1077">
            <v>0</v>
          </cell>
        </row>
        <row r="1078">
          <cell r="AX1078">
            <v>0</v>
          </cell>
          <cell r="AZ1078">
            <v>1</v>
          </cell>
          <cell r="BA1078">
            <v>0</v>
          </cell>
        </row>
        <row r="1079">
          <cell r="AX1079">
            <v>0</v>
          </cell>
          <cell r="AZ1079">
            <v>0</v>
          </cell>
          <cell r="BA1079">
            <v>1</v>
          </cell>
        </row>
        <row r="1080">
          <cell r="AX1080">
            <v>0</v>
          </cell>
          <cell r="AZ1080">
            <v>1</v>
          </cell>
          <cell r="BA1080">
            <v>0</v>
          </cell>
        </row>
        <row r="1081">
          <cell r="AX1081">
            <v>0</v>
          </cell>
          <cell r="AZ1081">
            <v>0</v>
          </cell>
          <cell r="BA1081">
            <v>1</v>
          </cell>
        </row>
        <row r="1082">
          <cell r="AX1082">
            <v>0</v>
          </cell>
          <cell r="AZ1082">
            <v>0</v>
          </cell>
          <cell r="BA1082">
            <v>0</v>
          </cell>
        </row>
        <row r="1083">
          <cell r="AX1083">
            <v>0</v>
          </cell>
          <cell r="AZ1083">
            <v>0</v>
          </cell>
          <cell r="BA1083">
            <v>1</v>
          </cell>
        </row>
        <row r="1084">
          <cell r="AX1084">
            <v>0</v>
          </cell>
          <cell r="AZ1084">
            <v>0</v>
          </cell>
          <cell r="BA1084">
            <v>1</v>
          </cell>
        </row>
        <row r="1085">
          <cell r="AX1085">
            <v>0</v>
          </cell>
          <cell r="AZ1085">
            <v>0</v>
          </cell>
          <cell r="BA1085">
            <v>0</v>
          </cell>
        </row>
        <row r="1086">
          <cell r="AX1086">
            <v>0</v>
          </cell>
          <cell r="AZ1086">
            <v>0</v>
          </cell>
          <cell r="BA1086">
            <v>0</v>
          </cell>
        </row>
        <row r="1087">
          <cell r="AX1087">
            <v>0</v>
          </cell>
          <cell r="AZ1087">
            <v>0</v>
          </cell>
          <cell r="BA1087">
            <v>0</v>
          </cell>
        </row>
        <row r="1088">
          <cell r="AX1088">
            <v>1</v>
          </cell>
          <cell r="AZ1088">
            <v>0</v>
          </cell>
          <cell r="BA1088">
            <v>0</v>
          </cell>
        </row>
        <row r="1089">
          <cell r="AX1089">
            <v>0</v>
          </cell>
          <cell r="AZ1089">
            <v>0</v>
          </cell>
          <cell r="BA1089">
            <v>1</v>
          </cell>
        </row>
        <row r="1090">
          <cell r="AX1090">
            <v>0</v>
          </cell>
          <cell r="AZ1090">
            <v>0</v>
          </cell>
          <cell r="BA1090">
            <v>0</v>
          </cell>
        </row>
        <row r="1091">
          <cell r="AX1091">
            <v>0</v>
          </cell>
          <cell r="AZ1091">
            <v>1</v>
          </cell>
          <cell r="BA1091">
            <v>0</v>
          </cell>
        </row>
        <row r="1092">
          <cell r="AX1092">
            <v>1</v>
          </cell>
          <cell r="AZ1092">
            <v>0</v>
          </cell>
          <cell r="BA1092">
            <v>0</v>
          </cell>
        </row>
        <row r="1093">
          <cell r="AX1093">
            <v>0</v>
          </cell>
          <cell r="AZ1093">
            <v>0</v>
          </cell>
          <cell r="BA1093">
            <v>0</v>
          </cell>
        </row>
        <row r="1094">
          <cell r="AX1094">
            <v>0</v>
          </cell>
          <cell r="AZ1094">
            <v>0</v>
          </cell>
          <cell r="BA1094">
            <v>0</v>
          </cell>
        </row>
        <row r="1095">
          <cell r="AX1095">
            <v>0</v>
          </cell>
          <cell r="AZ1095">
            <v>0</v>
          </cell>
          <cell r="BA1095">
            <v>1</v>
          </cell>
        </row>
        <row r="1096">
          <cell r="AX1096">
            <v>0</v>
          </cell>
          <cell r="AZ1096">
            <v>0</v>
          </cell>
          <cell r="BA1096">
            <v>0</v>
          </cell>
        </row>
        <row r="1097">
          <cell r="AX1097">
            <v>0</v>
          </cell>
          <cell r="AZ1097">
            <v>0</v>
          </cell>
          <cell r="BA1097">
            <v>0</v>
          </cell>
        </row>
        <row r="1098">
          <cell r="AX1098">
            <v>0</v>
          </cell>
          <cell r="AZ1098">
            <v>1</v>
          </cell>
          <cell r="BA1098">
            <v>0</v>
          </cell>
        </row>
        <row r="1099">
          <cell r="AX1099">
            <v>0</v>
          </cell>
          <cell r="AZ1099">
            <v>0</v>
          </cell>
          <cell r="BA1099">
            <v>0</v>
          </cell>
        </row>
        <row r="1100">
          <cell r="AX1100">
            <v>0</v>
          </cell>
          <cell r="AZ1100">
            <v>0</v>
          </cell>
          <cell r="BA1100">
            <v>0</v>
          </cell>
        </row>
        <row r="1101">
          <cell r="AX1101">
            <v>0</v>
          </cell>
          <cell r="AZ1101">
            <v>0</v>
          </cell>
          <cell r="BA1101">
            <v>0</v>
          </cell>
        </row>
        <row r="1102">
          <cell r="AX1102">
            <v>1</v>
          </cell>
          <cell r="AZ1102">
            <v>0</v>
          </cell>
          <cell r="BA1102">
            <v>0</v>
          </cell>
        </row>
        <row r="1103">
          <cell r="AX1103">
            <v>0</v>
          </cell>
          <cell r="AZ1103">
            <v>0</v>
          </cell>
          <cell r="BA1103">
            <v>0</v>
          </cell>
        </row>
        <row r="1104">
          <cell r="AX1104">
            <v>0</v>
          </cell>
          <cell r="AZ1104">
            <v>0</v>
          </cell>
          <cell r="BA1104">
            <v>0</v>
          </cell>
        </row>
        <row r="1105">
          <cell r="AX1105">
            <v>1</v>
          </cell>
          <cell r="AZ1105">
            <v>0</v>
          </cell>
          <cell r="BA1105">
            <v>0</v>
          </cell>
        </row>
        <row r="1106">
          <cell r="AX1106">
            <v>0</v>
          </cell>
          <cell r="AZ1106">
            <v>1</v>
          </cell>
          <cell r="BA1106">
            <v>0</v>
          </cell>
        </row>
        <row r="1107">
          <cell r="AX1107">
            <v>0</v>
          </cell>
          <cell r="AZ1107">
            <v>0</v>
          </cell>
          <cell r="BA1107">
            <v>0</v>
          </cell>
        </row>
        <row r="1108">
          <cell r="AX1108">
            <v>0</v>
          </cell>
          <cell r="AZ1108">
            <v>0</v>
          </cell>
          <cell r="BA1108">
            <v>0</v>
          </cell>
        </row>
        <row r="1109">
          <cell r="AX1109">
            <v>0</v>
          </cell>
          <cell r="AZ1109">
            <v>0</v>
          </cell>
          <cell r="BA1109">
            <v>0</v>
          </cell>
        </row>
        <row r="1110">
          <cell r="AX1110">
            <v>0</v>
          </cell>
          <cell r="AZ1110">
            <v>0</v>
          </cell>
          <cell r="BA1110">
            <v>1</v>
          </cell>
        </row>
        <row r="1111">
          <cell r="AX1111">
            <v>0</v>
          </cell>
          <cell r="AZ1111">
            <v>0</v>
          </cell>
          <cell r="BA1111">
            <v>1</v>
          </cell>
        </row>
        <row r="1112">
          <cell r="AX1112">
            <v>0</v>
          </cell>
          <cell r="AZ1112">
            <v>0</v>
          </cell>
          <cell r="BA1112">
            <v>1</v>
          </cell>
        </row>
        <row r="1113">
          <cell r="AX1113">
            <v>0</v>
          </cell>
          <cell r="AZ1113">
            <v>0</v>
          </cell>
          <cell r="BA1113">
            <v>0</v>
          </cell>
        </row>
        <row r="1114">
          <cell r="AX1114">
            <v>0</v>
          </cell>
          <cell r="AZ1114">
            <v>0</v>
          </cell>
          <cell r="BA1114">
            <v>0</v>
          </cell>
        </row>
        <row r="1115">
          <cell r="AX1115">
            <v>0</v>
          </cell>
          <cell r="AZ1115">
            <v>0</v>
          </cell>
          <cell r="BA1115">
            <v>0</v>
          </cell>
        </row>
        <row r="1116">
          <cell r="AX1116">
            <v>0</v>
          </cell>
          <cell r="AZ1116">
            <v>0</v>
          </cell>
          <cell r="BA1116">
            <v>0</v>
          </cell>
        </row>
        <row r="1117">
          <cell r="AX1117">
            <v>0</v>
          </cell>
          <cell r="AZ1117">
            <v>0</v>
          </cell>
          <cell r="BA1117">
            <v>0</v>
          </cell>
        </row>
        <row r="1118">
          <cell r="AX1118">
            <v>0</v>
          </cell>
          <cell r="AZ1118">
            <v>1</v>
          </cell>
          <cell r="BA1118">
            <v>0</v>
          </cell>
        </row>
        <row r="1119">
          <cell r="AX1119">
            <v>0</v>
          </cell>
          <cell r="AZ1119">
            <v>1</v>
          </cell>
          <cell r="BA1119">
            <v>0</v>
          </cell>
        </row>
        <row r="1120">
          <cell r="AX1120">
            <v>0</v>
          </cell>
          <cell r="AZ1120">
            <v>0</v>
          </cell>
          <cell r="BA1120">
            <v>0</v>
          </cell>
        </row>
        <row r="1121">
          <cell r="AX1121">
            <v>0</v>
          </cell>
          <cell r="AZ1121">
            <v>0</v>
          </cell>
          <cell r="BA1121">
            <v>0</v>
          </cell>
        </row>
        <row r="1122">
          <cell r="AX1122">
            <v>1</v>
          </cell>
          <cell r="AZ1122">
            <v>0</v>
          </cell>
          <cell r="BA1122">
            <v>0</v>
          </cell>
        </row>
        <row r="1123">
          <cell r="AX1123">
            <v>0</v>
          </cell>
          <cell r="AZ1123">
            <v>1</v>
          </cell>
          <cell r="BA1123">
            <v>0</v>
          </cell>
        </row>
        <row r="1124">
          <cell r="AX1124">
            <v>0</v>
          </cell>
          <cell r="AZ1124">
            <v>0</v>
          </cell>
          <cell r="BA1124">
            <v>0</v>
          </cell>
        </row>
        <row r="1125">
          <cell r="AX1125">
            <v>0</v>
          </cell>
          <cell r="AZ1125">
            <v>0</v>
          </cell>
          <cell r="BA1125">
            <v>1</v>
          </cell>
        </row>
        <row r="1126">
          <cell r="AX1126">
            <v>0</v>
          </cell>
          <cell r="AZ1126">
            <v>0</v>
          </cell>
          <cell r="BA1126">
            <v>0</v>
          </cell>
        </row>
        <row r="1127">
          <cell r="AX1127">
            <v>0</v>
          </cell>
          <cell r="AZ1127">
            <v>1</v>
          </cell>
          <cell r="BA1127">
            <v>0</v>
          </cell>
        </row>
        <row r="1128">
          <cell r="AX1128">
            <v>0</v>
          </cell>
          <cell r="AZ1128">
            <v>0</v>
          </cell>
          <cell r="BA1128">
            <v>0</v>
          </cell>
        </row>
        <row r="1129">
          <cell r="AX1129">
            <v>0</v>
          </cell>
          <cell r="AZ1129">
            <v>0</v>
          </cell>
          <cell r="BA1129">
            <v>1</v>
          </cell>
        </row>
        <row r="1130">
          <cell r="AX1130">
            <v>0</v>
          </cell>
          <cell r="AZ1130">
            <v>0</v>
          </cell>
          <cell r="BA1130">
            <v>1</v>
          </cell>
        </row>
        <row r="1131">
          <cell r="AX1131">
            <v>0</v>
          </cell>
          <cell r="AZ1131">
            <v>1</v>
          </cell>
          <cell r="BA1131">
            <v>0</v>
          </cell>
        </row>
        <row r="1132">
          <cell r="AX1132">
            <v>0</v>
          </cell>
          <cell r="AZ1132">
            <v>1</v>
          </cell>
          <cell r="BA1132">
            <v>0</v>
          </cell>
        </row>
        <row r="1133">
          <cell r="AX1133">
            <v>0</v>
          </cell>
          <cell r="AZ1133">
            <v>0</v>
          </cell>
          <cell r="BA1133">
            <v>0</v>
          </cell>
        </row>
        <row r="1134">
          <cell r="AX1134">
            <v>0</v>
          </cell>
          <cell r="AZ1134">
            <v>1</v>
          </cell>
          <cell r="BA1134">
            <v>0</v>
          </cell>
        </row>
        <row r="1135">
          <cell r="AX1135">
            <v>1</v>
          </cell>
          <cell r="AZ1135">
            <v>0</v>
          </cell>
          <cell r="BA1135">
            <v>0</v>
          </cell>
        </row>
        <row r="1136">
          <cell r="AX1136">
            <v>0</v>
          </cell>
          <cell r="AZ1136">
            <v>0</v>
          </cell>
          <cell r="BA1136">
            <v>1</v>
          </cell>
        </row>
        <row r="1137">
          <cell r="AX1137">
            <v>0</v>
          </cell>
          <cell r="AZ1137">
            <v>0</v>
          </cell>
          <cell r="BA1137">
            <v>0</v>
          </cell>
        </row>
        <row r="1138">
          <cell r="AX1138">
            <v>0</v>
          </cell>
          <cell r="AZ1138">
            <v>0</v>
          </cell>
          <cell r="BA1138">
            <v>1</v>
          </cell>
        </row>
        <row r="1139">
          <cell r="AX1139">
            <v>0</v>
          </cell>
          <cell r="AZ1139">
            <v>1</v>
          </cell>
          <cell r="BA1139">
            <v>0</v>
          </cell>
        </row>
        <row r="1140">
          <cell r="AX1140">
            <v>0</v>
          </cell>
          <cell r="AZ1140">
            <v>1</v>
          </cell>
          <cell r="BA1140">
            <v>0</v>
          </cell>
        </row>
        <row r="1141">
          <cell r="AX1141">
            <v>1</v>
          </cell>
          <cell r="AZ1141">
            <v>0</v>
          </cell>
          <cell r="BA1141">
            <v>0</v>
          </cell>
        </row>
        <row r="1142">
          <cell r="AX1142">
            <v>0</v>
          </cell>
          <cell r="AZ1142">
            <v>0</v>
          </cell>
          <cell r="BA1142">
            <v>0</v>
          </cell>
        </row>
        <row r="1143">
          <cell r="AX1143">
            <v>1</v>
          </cell>
          <cell r="AZ1143">
            <v>0</v>
          </cell>
          <cell r="BA1143">
            <v>0</v>
          </cell>
        </row>
        <row r="1144">
          <cell r="AX1144">
            <v>0</v>
          </cell>
          <cell r="AZ1144">
            <v>0</v>
          </cell>
          <cell r="BA1144">
            <v>0</v>
          </cell>
        </row>
        <row r="1145">
          <cell r="AX1145">
            <v>0</v>
          </cell>
          <cell r="AZ1145">
            <v>0</v>
          </cell>
          <cell r="BA1145">
            <v>0</v>
          </cell>
        </row>
        <row r="1146">
          <cell r="AX1146">
            <v>0</v>
          </cell>
          <cell r="AZ1146">
            <v>0</v>
          </cell>
          <cell r="BA1146">
            <v>0</v>
          </cell>
        </row>
        <row r="1147">
          <cell r="AX1147">
            <v>0</v>
          </cell>
          <cell r="AZ1147">
            <v>1</v>
          </cell>
          <cell r="BA1147">
            <v>0</v>
          </cell>
        </row>
        <row r="1148">
          <cell r="AX1148">
            <v>0</v>
          </cell>
          <cell r="AZ1148">
            <v>0</v>
          </cell>
          <cell r="BA1148">
            <v>1</v>
          </cell>
        </row>
        <row r="1149">
          <cell r="AX1149">
            <v>1</v>
          </cell>
          <cell r="AZ1149">
            <v>0</v>
          </cell>
          <cell r="BA1149">
            <v>0</v>
          </cell>
        </row>
        <row r="1150">
          <cell r="AX1150">
            <v>1</v>
          </cell>
          <cell r="AZ1150">
            <v>0</v>
          </cell>
          <cell r="BA1150">
            <v>0</v>
          </cell>
        </row>
        <row r="1151">
          <cell r="AX1151">
            <v>0</v>
          </cell>
          <cell r="AZ1151">
            <v>0</v>
          </cell>
          <cell r="BA1151">
            <v>1</v>
          </cell>
        </row>
        <row r="1152">
          <cell r="AX1152">
            <v>0</v>
          </cell>
          <cell r="AZ1152">
            <v>1</v>
          </cell>
          <cell r="BA1152">
            <v>0</v>
          </cell>
        </row>
        <row r="1153">
          <cell r="AX1153">
            <v>1</v>
          </cell>
          <cell r="AZ1153">
            <v>0</v>
          </cell>
          <cell r="BA1153">
            <v>0</v>
          </cell>
        </row>
        <row r="1154">
          <cell r="AX1154">
            <v>0</v>
          </cell>
          <cell r="AZ1154">
            <v>0</v>
          </cell>
          <cell r="BA1154">
            <v>0</v>
          </cell>
        </row>
        <row r="1155">
          <cell r="AX1155">
            <v>0</v>
          </cell>
          <cell r="AZ1155">
            <v>0</v>
          </cell>
          <cell r="BA1155">
            <v>0</v>
          </cell>
        </row>
        <row r="1156">
          <cell r="AX1156">
            <v>1</v>
          </cell>
          <cell r="AZ1156">
            <v>0</v>
          </cell>
          <cell r="BA1156">
            <v>0</v>
          </cell>
        </row>
        <row r="1157">
          <cell r="AX1157">
            <v>0</v>
          </cell>
          <cell r="AZ1157">
            <v>0</v>
          </cell>
          <cell r="BA1157">
            <v>0</v>
          </cell>
        </row>
        <row r="1158">
          <cell r="AX1158">
            <v>0</v>
          </cell>
          <cell r="AZ1158">
            <v>0</v>
          </cell>
          <cell r="BA1158">
            <v>1</v>
          </cell>
        </row>
        <row r="1159">
          <cell r="AX1159">
            <v>0</v>
          </cell>
          <cell r="AZ1159">
            <v>0</v>
          </cell>
          <cell r="BA1159">
            <v>1</v>
          </cell>
        </row>
        <row r="1160">
          <cell r="AX1160">
            <v>1</v>
          </cell>
          <cell r="AZ1160">
            <v>0</v>
          </cell>
          <cell r="BA1160">
            <v>0</v>
          </cell>
        </row>
        <row r="1161">
          <cell r="AX1161">
            <v>0</v>
          </cell>
          <cell r="AZ1161">
            <v>0</v>
          </cell>
          <cell r="BA1161">
            <v>0</v>
          </cell>
        </row>
        <row r="1162">
          <cell r="AX1162">
            <v>0</v>
          </cell>
          <cell r="AZ1162">
            <v>0</v>
          </cell>
          <cell r="BA1162">
            <v>0</v>
          </cell>
        </row>
        <row r="1163">
          <cell r="AX1163">
            <v>0</v>
          </cell>
          <cell r="AZ1163">
            <v>1</v>
          </cell>
          <cell r="BA1163">
            <v>0</v>
          </cell>
        </row>
        <row r="1164">
          <cell r="AX1164">
            <v>0</v>
          </cell>
          <cell r="AZ1164">
            <v>0</v>
          </cell>
          <cell r="BA1164">
            <v>1</v>
          </cell>
        </row>
        <row r="1165">
          <cell r="AX1165">
            <v>0</v>
          </cell>
          <cell r="AZ1165">
            <v>0</v>
          </cell>
          <cell r="BA1165">
            <v>0</v>
          </cell>
        </row>
        <row r="1166">
          <cell r="AX1166">
            <v>0</v>
          </cell>
          <cell r="AZ1166">
            <v>0</v>
          </cell>
          <cell r="BA1166">
            <v>1</v>
          </cell>
        </row>
        <row r="1167">
          <cell r="AX1167">
            <v>0</v>
          </cell>
          <cell r="AZ1167">
            <v>0</v>
          </cell>
          <cell r="BA1167">
            <v>0</v>
          </cell>
        </row>
        <row r="1168">
          <cell r="AX1168">
            <v>1</v>
          </cell>
          <cell r="AZ1168">
            <v>0</v>
          </cell>
          <cell r="BA1168">
            <v>0</v>
          </cell>
        </row>
        <row r="1169">
          <cell r="AX1169">
            <v>1</v>
          </cell>
          <cell r="AZ1169">
            <v>0</v>
          </cell>
          <cell r="BA1169">
            <v>0</v>
          </cell>
        </row>
        <row r="1170">
          <cell r="AX1170">
            <v>0</v>
          </cell>
          <cell r="AZ1170">
            <v>0</v>
          </cell>
          <cell r="BA1170">
            <v>0</v>
          </cell>
        </row>
        <row r="1171">
          <cell r="AX1171">
            <v>0</v>
          </cell>
          <cell r="AZ1171">
            <v>0</v>
          </cell>
          <cell r="BA1171">
            <v>0</v>
          </cell>
        </row>
        <row r="1172">
          <cell r="AX1172">
            <v>0</v>
          </cell>
          <cell r="AZ1172">
            <v>0</v>
          </cell>
          <cell r="BA1172">
            <v>0</v>
          </cell>
        </row>
        <row r="1173">
          <cell r="AX1173">
            <v>0</v>
          </cell>
          <cell r="AZ1173">
            <v>0</v>
          </cell>
          <cell r="BA1173">
            <v>0</v>
          </cell>
        </row>
        <row r="1174">
          <cell r="AX1174">
            <v>0</v>
          </cell>
          <cell r="AZ1174">
            <v>0</v>
          </cell>
          <cell r="BA1174">
            <v>0</v>
          </cell>
        </row>
        <row r="1175">
          <cell r="AX1175">
            <v>0</v>
          </cell>
          <cell r="AZ1175">
            <v>0</v>
          </cell>
          <cell r="BA1175">
            <v>1</v>
          </cell>
        </row>
        <row r="1176">
          <cell r="AX1176">
            <v>0</v>
          </cell>
          <cell r="AZ1176">
            <v>1</v>
          </cell>
          <cell r="BA1176">
            <v>0</v>
          </cell>
        </row>
        <row r="1177">
          <cell r="AX1177">
            <v>0</v>
          </cell>
          <cell r="AZ1177">
            <v>0</v>
          </cell>
          <cell r="BA1177">
            <v>0</v>
          </cell>
        </row>
        <row r="1178">
          <cell r="AX1178">
            <v>0</v>
          </cell>
          <cell r="AZ1178">
            <v>0</v>
          </cell>
          <cell r="BA1178">
            <v>0</v>
          </cell>
        </row>
        <row r="1179">
          <cell r="AX1179">
            <v>0</v>
          </cell>
          <cell r="AZ1179">
            <v>0</v>
          </cell>
          <cell r="BA1179">
            <v>1</v>
          </cell>
        </row>
        <row r="1180">
          <cell r="AX1180">
            <v>0</v>
          </cell>
          <cell r="AZ1180">
            <v>1</v>
          </cell>
          <cell r="BA1180">
            <v>0</v>
          </cell>
        </row>
        <row r="1181">
          <cell r="AX1181">
            <v>0</v>
          </cell>
          <cell r="AZ1181">
            <v>0</v>
          </cell>
          <cell r="BA1181">
            <v>1</v>
          </cell>
        </row>
        <row r="1182">
          <cell r="AX1182">
            <v>0</v>
          </cell>
          <cell r="AZ1182">
            <v>0</v>
          </cell>
          <cell r="BA1182">
            <v>1</v>
          </cell>
        </row>
        <row r="1183">
          <cell r="AX1183">
            <v>0</v>
          </cell>
          <cell r="AZ1183">
            <v>1</v>
          </cell>
          <cell r="BA1183">
            <v>0</v>
          </cell>
        </row>
        <row r="1184">
          <cell r="AX1184">
            <v>0</v>
          </cell>
          <cell r="AZ1184">
            <v>0</v>
          </cell>
          <cell r="BA1184">
            <v>0</v>
          </cell>
        </row>
        <row r="1185">
          <cell r="AX1185">
            <v>0</v>
          </cell>
          <cell r="AZ1185">
            <v>0</v>
          </cell>
          <cell r="BA1185">
            <v>0</v>
          </cell>
        </row>
        <row r="1186">
          <cell r="AX1186">
            <v>0</v>
          </cell>
          <cell r="AZ1186">
            <v>0</v>
          </cell>
          <cell r="BA1186">
            <v>0</v>
          </cell>
        </row>
        <row r="1187">
          <cell r="AX1187">
            <v>0</v>
          </cell>
          <cell r="AZ1187">
            <v>0</v>
          </cell>
          <cell r="BA1187">
            <v>0</v>
          </cell>
        </row>
        <row r="1188">
          <cell r="AX1188">
            <v>0</v>
          </cell>
          <cell r="AZ1188">
            <v>0</v>
          </cell>
          <cell r="BA1188">
            <v>1</v>
          </cell>
        </row>
        <row r="1189">
          <cell r="AX1189">
            <v>0</v>
          </cell>
          <cell r="AZ1189">
            <v>0</v>
          </cell>
          <cell r="BA1189">
            <v>0</v>
          </cell>
        </row>
        <row r="1190">
          <cell r="AX1190">
            <v>1</v>
          </cell>
          <cell r="AZ1190">
            <v>0</v>
          </cell>
          <cell r="BA1190">
            <v>0</v>
          </cell>
        </row>
        <row r="1191">
          <cell r="AX1191">
            <v>0</v>
          </cell>
          <cell r="AZ1191">
            <v>0</v>
          </cell>
          <cell r="BA1191">
            <v>0</v>
          </cell>
        </row>
        <row r="1192">
          <cell r="AX1192">
            <v>0</v>
          </cell>
          <cell r="AZ1192">
            <v>0</v>
          </cell>
          <cell r="BA1192">
            <v>0</v>
          </cell>
        </row>
        <row r="1193">
          <cell r="AX1193">
            <v>0</v>
          </cell>
          <cell r="AZ1193">
            <v>0</v>
          </cell>
          <cell r="BA1193">
            <v>1</v>
          </cell>
        </row>
        <row r="1194">
          <cell r="AX1194">
            <v>0</v>
          </cell>
          <cell r="AZ1194">
            <v>1</v>
          </cell>
          <cell r="BA1194">
            <v>0</v>
          </cell>
        </row>
        <row r="1195">
          <cell r="AX1195">
            <v>0</v>
          </cell>
          <cell r="AZ1195">
            <v>1</v>
          </cell>
          <cell r="BA1195">
            <v>0</v>
          </cell>
        </row>
        <row r="1196">
          <cell r="AX1196">
            <v>0</v>
          </cell>
          <cell r="AZ1196">
            <v>0</v>
          </cell>
          <cell r="BA1196">
            <v>1</v>
          </cell>
        </row>
        <row r="1197">
          <cell r="AX1197">
            <v>0</v>
          </cell>
          <cell r="AZ1197">
            <v>0</v>
          </cell>
          <cell r="BA1197">
            <v>0</v>
          </cell>
        </row>
        <row r="1198">
          <cell r="AX1198">
            <v>1</v>
          </cell>
          <cell r="AZ1198">
            <v>0</v>
          </cell>
          <cell r="BA1198">
            <v>0</v>
          </cell>
        </row>
        <row r="1199">
          <cell r="AX1199">
            <v>0</v>
          </cell>
          <cell r="AZ1199">
            <v>0</v>
          </cell>
          <cell r="BA1199">
            <v>0</v>
          </cell>
        </row>
        <row r="1200">
          <cell r="AX1200">
            <v>1</v>
          </cell>
          <cell r="AZ1200">
            <v>0</v>
          </cell>
          <cell r="BA1200">
            <v>0</v>
          </cell>
        </row>
        <row r="1201">
          <cell r="AX1201">
            <v>0</v>
          </cell>
          <cell r="AZ1201">
            <v>0</v>
          </cell>
          <cell r="BA1201">
            <v>1</v>
          </cell>
        </row>
        <row r="1202">
          <cell r="AX1202">
            <v>0</v>
          </cell>
          <cell r="AZ1202">
            <v>0</v>
          </cell>
          <cell r="BA1202">
            <v>1</v>
          </cell>
        </row>
        <row r="1203">
          <cell r="AX1203">
            <v>0</v>
          </cell>
          <cell r="AZ1203">
            <v>0</v>
          </cell>
          <cell r="BA1203">
            <v>0</v>
          </cell>
        </row>
        <row r="1204">
          <cell r="AX1204">
            <v>0</v>
          </cell>
          <cell r="AZ1204">
            <v>0</v>
          </cell>
          <cell r="BA1204">
            <v>1</v>
          </cell>
        </row>
        <row r="1205">
          <cell r="AX1205">
            <v>0</v>
          </cell>
          <cell r="AZ1205">
            <v>0</v>
          </cell>
          <cell r="BA1205">
            <v>0</v>
          </cell>
        </row>
        <row r="1206">
          <cell r="AX1206">
            <v>1</v>
          </cell>
          <cell r="AZ1206">
            <v>0</v>
          </cell>
          <cell r="BA1206">
            <v>0</v>
          </cell>
        </row>
        <row r="1207">
          <cell r="AX1207">
            <v>0</v>
          </cell>
          <cell r="AZ1207">
            <v>1</v>
          </cell>
          <cell r="BA1207">
            <v>0</v>
          </cell>
        </row>
        <row r="1208">
          <cell r="AX1208">
            <v>0</v>
          </cell>
          <cell r="AZ1208">
            <v>1</v>
          </cell>
          <cell r="BA1208">
            <v>0</v>
          </cell>
        </row>
        <row r="1209">
          <cell r="AX1209">
            <v>0</v>
          </cell>
          <cell r="AZ1209">
            <v>0</v>
          </cell>
          <cell r="BA1209">
            <v>0</v>
          </cell>
        </row>
        <row r="1210">
          <cell r="AX1210">
            <v>0</v>
          </cell>
          <cell r="AZ1210">
            <v>0</v>
          </cell>
          <cell r="BA1210">
            <v>0</v>
          </cell>
        </row>
        <row r="1211">
          <cell r="AX1211">
            <v>0</v>
          </cell>
          <cell r="AZ1211">
            <v>0</v>
          </cell>
          <cell r="BA1211">
            <v>0</v>
          </cell>
        </row>
        <row r="1212">
          <cell r="AX1212">
            <v>0</v>
          </cell>
          <cell r="AZ1212">
            <v>1</v>
          </cell>
          <cell r="BA1212">
            <v>0</v>
          </cell>
        </row>
        <row r="1213">
          <cell r="AX1213">
            <v>1</v>
          </cell>
          <cell r="AZ1213">
            <v>0</v>
          </cell>
          <cell r="BA1213">
            <v>0</v>
          </cell>
        </row>
        <row r="1214">
          <cell r="AX1214">
            <v>0</v>
          </cell>
          <cell r="AZ1214">
            <v>0</v>
          </cell>
          <cell r="BA1214">
            <v>0</v>
          </cell>
        </row>
        <row r="1215">
          <cell r="AX1215">
            <v>0</v>
          </cell>
          <cell r="AZ1215">
            <v>0</v>
          </cell>
          <cell r="BA1215">
            <v>0</v>
          </cell>
        </row>
        <row r="1216">
          <cell r="AX1216">
            <v>0</v>
          </cell>
          <cell r="AZ1216">
            <v>0</v>
          </cell>
          <cell r="BA1216">
            <v>0</v>
          </cell>
        </row>
        <row r="1217">
          <cell r="AX1217">
            <v>0</v>
          </cell>
          <cell r="AZ1217">
            <v>0</v>
          </cell>
          <cell r="BA1217">
            <v>0</v>
          </cell>
        </row>
        <row r="1218">
          <cell r="AX1218">
            <v>0</v>
          </cell>
          <cell r="AZ1218">
            <v>0</v>
          </cell>
          <cell r="BA1218">
            <v>0</v>
          </cell>
        </row>
        <row r="1219">
          <cell r="AX1219">
            <v>0</v>
          </cell>
          <cell r="AZ1219">
            <v>0</v>
          </cell>
          <cell r="BA1219">
            <v>1</v>
          </cell>
        </row>
        <row r="1220">
          <cell r="AX1220">
            <v>0</v>
          </cell>
          <cell r="AZ1220">
            <v>0</v>
          </cell>
          <cell r="BA1220">
            <v>0</v>
          </cell>
        </row>
        <row r="1221">
          <cell r="AX1221">
            <v>0</v>
          </cell>
          <cell r="AZ1221">
            <v>0</v>
          </cell>
          <cell r="BA1221">
            <v>1</v>
          </cell>
        </row>
        <row r="1222">
          <cell r="AX1222">
            <v>0</v>
          </cell>
          <cell r="AZ1222">
            <v>0</v>
          </cell>
          <cell r="BA1222">
            <v>1</v>
          </cell>
        </row>
        <row r="1223">
          <cell r="AX1223">
            <v>0</v>
          </cell>
          <cell r="AZ1223">
            <v>1</v>
          </cell>
          <cell r="BA1223">
            <v>0</v>
          </cell>
        </row>
        <row r="1224">
          <cell r="AX1224">
            <v>0</v>
          </cell>
          <cell r="AZ1224">
            <v>0</v>
          </cell>
          <cell r="BA1224">
            <v>0</v>
          </cell>
        </row>
        <row r="1225">
          <cell r="AX1225">
            <v>0</v>
          </cell>
          <cell r="AZ1225">
            <v>0</v>
          </cell>
          <cell r="BA1225">
            <v>0</v>
          </cell>
        </row>
        <row r="1226">
          <cell r="AX1226">
            <v>0</v>
          </cell>
          <cell r="AZ1226">
            <v>0</v>
          </cell>
          <cell r="BA1226">
            <v>0</v>
          </cell>
        </row>
        <row r="1227">
          <cell r="AX1227">
            <v>0</v>
          </cell>
          <cell r="AZ1227">
            <v>0</v>
          </cell>
          <cell r="BA1227">
            <v>0</v>
          </cell>
        </row>
        <row r="1228">
          <cell r="AX1228">
            <v>0</v>
          </cell>
          <cell r="AZ1228">
            <v>0</v>
          </cell>
          <cell r="BA1228">
            <v>1</v>
          </cell>
        </row>
        <row r="1229">
          <cell r="AX1229">
            <v>0</v>
          </cell>
          <cell r="AZ1229">
            <v>0</v>
          </cell>
          <cell r="BA1229">
            <v>1</v>
          </cell>
        </row>
        <row r="1230">
          <cell r="AX1230">
            <v>0</v>
          </cell>
          <cell r="AZ1230">
            <v>0</v>
          </cell>
          <cell r="BA1230">
            <v>1</v>
          </cell>
        </row>
        <row r="1231">
          <cell r="AX1231">
            <v>0</v>
          </cell>
          <cell r="AZ1231">
            <v>0</v>
          </cell>
          <cell r="BA1231">
            <v>1</v>
          </cell>
        </row>
        <row r="1232">
          <cell r="AX1232">
            <v>0</v>
          </cell>
          <cell r="AZ1232">
            <v>0</v>
          </cell>
          <cell r="BA1232">
            <v>0</v>
          </cell>
        </row>
        <row r="1233">
          <cell r="AX1233">
            <v>0</v>
          </cell>
          <cell r="AZ1233">
            <v>1</v>
          </cell>
          <cell r="BA1233">
            <v>0</v>
          </cell>
        </row>
        <row r="1234">
          <cell r="AX1234">
            <v>0</v>
          </cell>
          <cell r="AZ1234">
            <v>0</v>
          </cell>
          <cell r="BA1234">
            <v>0</v>
          </cell>
        </row>
        <row r="1235">
          <cell r="AX1235">
            <v>0</v>
          </cell>
          <cell r="AZ1235">
            <v>0</v>
          </cell>
          <cell r="BA1235">
            <v>0</v>
          </cell>
        </row>
        <row r="1236">
          <cell r="AX1236">
            <v>0</v>
          </cell>
          <cell r="AZ1236">
            <v>0</v>
          </cell>
          <cell r="BA1236">
            <v>0</v>
          </cell>
        </row>
        <row r="1237">
          <cell r="AX1237">
            <v>1</v>
          </cell>
          <cell r="AZ1237">
            <v>0</v>
          </cell>
          <cell r="BA1237">
            <v>0</v>
          </cell>
        </row>
        <row r="1238">
          <cell r="AX1238">
            <v>0</v>
          </cell>
          <cell r="AZ1238">
            <v>0</v>
          </cell>
          <cell r="BA1238">
            <v>1</v>
          </cell>
        </row>
        <row r="1239">
          <cell r="AX1239">
            <v>0</v>
          </cell>
          <cell r="AZ1239">
            <v>1</v>
          </cell>
          <cell r="BA1239">
            <v>0</v>
          </cell>
        </row>
        <row r="1240">
          <cell r="AX1240">
            <v>0</v>
          </cell>
          <cell r="AZ1240">
            <v>0</v>
          </cell>
          <cell r="BA1240">
            <v>1</v>
          </cell>
        </row>
        <row r="1241">
          <cell r="AX1241">
            <v>0</v>
          </cell>
          <cell r="AZ1241">
            <v>0</v>
          </cell>
          <cell r="BA1241">
            <v>0</v>
          </cell>
        </row>
        <row r="1242">
          <cell r="AX1242">
            <v>0</v>
          </cell>
          <cell r="AZ1242">
            <v>0</v>
          </cell>
          <cell r="BA1242">
            <v>0</v>
          </cell>
        </row>
        <row r="1243">
          <cell r="AX1243">
            <v>0</v>
          </cell>
          <cell r="AZ1243">
            <v>1</v>
          </cell>
          <cell r="BA1243">
            <v>0</v>
          </cell>
        </row>
        <row r="1244">
          <cell r="AX1244">
            <v>0</v>
          </cell>
          <cell r="AZ1244">
            <v>1</v>
          </cell>
          <cell r="BA1244">
            <v>0</v>
          </cell>
        </row>
        <row r="1245">
          <cell r="AX1245">
            <v>0</v>
          </cell>
          <cell r="AZ1245">
            <v>0</v>
          </cell>
          <cell r="BA1245">
            <v>1</v>
          </cell>
        </row>
        <row r="1246">
          <cell r="AX1246">
            <v>0</v>
          </cell>
          <cell r="AZ1246">
            <v>0</v>
          </cell>
          <cell r="BA1246">
            <v>0</v>
          </cell>
        </row>
        <row r="1247">
          <cell r="AX1247">
            <v>0</v>
          </cell>
          <cell r="AZ1247">
            <v>0</v>
          </cell>
          <cell r="BA1247">
            <v>0</v>
          </cell>
        </row>
        <row r="1248">
          <cell r="AX1248">
            <v>0</v>
          </cell>
          <cell r="AZ1248">
            <v>0</v>
          </cell>
          <cell r="BA1248">
            <v>1</v>
          </cell>
        </row>
        <row r="1249">
          <cell r="AX1249">
            <v>0</v>
          </cell>
          <cell r="AZ1249">
            <v>0</v>
          </cell>
          <cell r="BA1249">
            <v>0</v>
          </cell>
        </row>
        <row r="1250">
          <cell r="AX1250">
            <v>0</v>
          </cell>
          <cell r="AZ1250">
            <v>0</v>
          </cell>
          <cell r="BA1250">
            <v>1</v>
          </cell>
        </row>
        <row r="1251">
          <cell r="AX1251">
            <v>0</v>
          </cell>
          <cell r="AZ1251">
            <v>0</v>
          </cell>
          <cell r="BA1251">
            <v>0</v>
          </cell>
        </row>
        <row r="1252">
          <cell r="AX1252">
            <v>0</v>
          </cell>
          <cell r="AZ1252">
            <v>0</v>
          </cell>
          <cell r="BA1252">
            <v>1</v>
          </cell>
        </row>
        <row r="1253">
          <cell r="AX1253">
            <v>0</v>
          </cell>
          <cell r="AZ1253">
            <v>0</v>
          </cell>
          <cell r="BA1253">
            <v>0</v>
          </cell>
        </row>
        <row r="1254">
          <cell r="AX1254">
            <v>0</v>
          </cell>
          <cell r="AZ1254">
            <v>0</v>
          </cell>
          <cell r="BA1254">
            <v>1</v>
          </cell>
        </row>
        <row r="1255">
          <cell r="AX1255">
            <v>0</v>
          </cell>
          <cell r="AZ1255">
            <v>0</v>
          </cell>
          <cell r="BA1255">
            <v>0</v>
          </cell>
        </row>
        <row r="1256">
          <cell r="AX1256">
            <v>0</v>
          </cell>
          <cell r="AZ1256">
            <v>0</v>
          </cell>
          <cell r="BA1256">
            <v>0</v>
          </cell>
        </row>
        <row r="1257">
          <cell r="AX1257">
            <v>0</v>
          </cell>
          <cell r="AZ1257">
            <v>1</v>
          </cell>
          <cell r="BA1257">
            <v>0</v>
          </cell>
        </row>
        <row r="1258">
          <cell r="AX1258">
            <v>0</v>
          </cell>
          <cell r="AZ1258">
            <v>1</v>
          </cell>
          <cell r="BA1258">
            <v>0</v>
          </cell>
        </row>
        <row r="1259">
          <cell r="AX1259">
            <v>0</v>
          </cell>
          <cell r="AZ1259">
            <v>0</v>
          </cell>
          <cell r="BA1259">
            <v>0</v>
          </cell>
        </row>
        <row r="1260">
          <cell r="AX1260">
            <v>0</v>
          </cell>
          <cell r="AZ1260">
            <v>0</v>
          </cell>
          <cell r="BA1260">
            <v>0</v>
          </cell>
        </row>
        <row r="1261">
          <cell r="AX1261">
            <v>0</v>
          </cell>
          <cell r="AZ1261">
            <v>1</v>
          </cell>
          <cell r="BA1261">
            <v>0</v>
          </cell>
        </row>
        <row r="1262">
          <cell r="AX1262">
            <v>0</v>
          </cell>
          <cell r="AZ1262">
            <v>0</v>
          </cell>
          <cell r="BA1262">
            <v>1</v>
          </cell>
        </row>
        <row r="1263">
          <cell r="AX1263">
            <v>0</v>
          </cell>
          <cell r="AZ1263">
            <v>1</v>
          </cell>
          <cell r="BA1263">
            <v>0</v>
          </cell>
        </row>
        <row r="1264">
          <cell r="AX1264">
            <v>0</v>
          </cell>
          <cell r="AZ1264">
            <v>0</v>
          </cell>
          <cell r="BA1264">
            <v>0</v>
          </cell>
        </row>
        <row r="1265">
          <cell r="AX1265">
            <v>0</v>
          </cell>
          <cell r="AZ1265">
            <v>0</v>
          </cell>
          <cell r="BA1265">
            <v>0</v>
          </cell>
        </row>
        <row r="1266">
          <cell r="AX1266">
            <v>1</v>
          </cell>
          <cell r="AZ1266">
            <v>0</v>
          </cell>
          <cell r="BA1266">
            <v>0</v>
          </cell>
        </row>
        <row r="1267">
          <cell r="AX1267">
            <v>0</v>
          </cell>
          <cell r="AZ1267">
            <v>0</v>
          </cell>
          <cell r="BA1267">
            <v>1</v>
          </cell>
        </row>
        <row r="1268">
          <cell r="AX1268">
            <v>0</v>
          </cell>
          <cell r="AZ1268">
            <v>1</v>
          </cell>
          <cell r="BA1268">
            <v>0</v>
          </cell>
        </row>
        <row r="1269">
          <cell r="AX1269">
            <v>0</v>
          </cell>
          <cell r="AZ1269">
            <v>0</v>
          </cell>
          <cell r="BA1269">
            <v>0</v>
          </cell>
        </row>
        <row r="1270">
          <cell r="AX1270">
            <v>1</v>
          </cell>
          <cell r="AZ1270">
            <v>0</v>
          </cell>
          <cell r="BA1270">
            <v>0</v>
          </cell>
        </row>
        <row r="1271">
          <cell r="AX1271">
            <v>0</v>
          </cell>
          <cell r="AZ1271">
            <v>0</v>
          </cell>
          <cell r="BA1271">
            <v>0</v>
          </cell>
        </row>
        <row r="1272">
          <cell r="AX1272">
            <v>1</v>
          </cell>
          <cell r="AZ1272">
            <v>0</v>
          </cell>
          <cell r="BA1272">
            <v>0</v>
          </cell>
        </row>
        <row r="1273">
          <cell r="AX1273">
            <v>0</v>
          </cell>
          <cell r="AZ1273">
            <v>0</v>
          </cell>
          <cell r="BA1273">
            <v>0</v>
          </cell>
        </row>
        <row r="1274">
          <cell r="AX1274">
            <v>0</v>
          </cell>
          <cell r="AZ1274">
            <v>1</v>
          </cell>
          <cell r="BA1274">
            <v>0</v>
          </cell>
        </row>
        <row r="1275">
          <cell r="AX1275">
            <v>0</v>
          </cell>
          <cell r="AZ1275">
            <v>0</v>
          </cell>
          <cell r="BA1275">
            <v>0</v>
          </cell>
        </row>
        <row r="1276">
          <cell r="AX1276">
            <v>1</v>
          </cell>
          <cell r="AZ1276">
            <v>0</v>
          </cell>
          <cell r="BA1276">
            <v>0</v>
          </cell>
        </row>
        <row r="1277">
          <cell r="AX1277">
            <v>0</v>
          </cell>
          <cell r="AZ1277">
            <v>1</v>
          </cell>
          <cell r="BA1277">
            <v>0</v>
          </cell>
        </row>
        <row r="1278">
          <cell r="AX1278">
            <v>0</v>
          </cell>
          <cell r="AZ1278">
            <v>0</v>
          </cell>
          <cell r="BA1278">
            <v>0</v>
          </cell>
        </row>
        <row r="1279">
          <cell r="AX1279">
            <v>1</v>
          </cell>
          <cell r="AZ1279">
            <v>0</v>
          </cell>
          <cell r="BA1279">
            <v>0</v>
          </cell>
        </row>
        <row r="1280">
          <cell r="AX1280">
            <v>0</v>
          </cell>
          <cell r="AZ1280">
            <v>0</v>
          </cell>
          <cell r="BA1280">
            <v>0</v>
          </cell>
        </row>
        <row r="1281">
          <cell r="AX1281">
            <v>0</v>
          </cell>
          <cell r="AZ1281">
            <v>0</v>
          </cell>
          <cell r="BA1281">
            <v>0</v>
          </cell>
        </row>
        <row r="1282">
          <cell r="AX1282">
            <v>0</v>
          </cell>
          <cell r="AZ1282">
            <v>0</v>
          </cell>
          <cell r="BA1282">
            <v>0</v>
          </cell>
        </row>
        <row r="1283">
          <cell r="AX1283">
            <v>0</v>
          </cell>
          <cell r="AZ1283">
            <v>0</v>
          </cell>
          <cell r="BA1283">
            <v>0</v>
          </cell>
        </row>
        <row r="1284">
          <cell r="AX1284">
            <v>1</v>
          </cell>
          <cell r="AZ1284">
            <v>0</v>
          </cell>
          <cell r="BA1284">
            <v>0</v>
          </cell>
        </row>
        <row r="1285">
          <cell r="AX1285">
            <v>0</v>
          </cell>
          <cell r="AZ1285">
            <v>1</v>
          </cell>
          <cell r="BA1285">
            <v>0</v>
          </cell>
        </row>
        <row r="1286">
          <cell r="AX1286">
            <v>1</v>
          </cell>
          <cell r="AZ1286">
            <v>0</v>
          </cell>
          <cell r="BA1286">
            <v>0</v>
          </cell>
        </row>
        <row r="1287">
          <cell r="AX1287">
            <v>0</v>
          </cell>
          <cell r="AZ1287">
            <v>0</v>
          </cell>
          <cell r="BA1287">
            <v>0</v>
          </cell>
        </row>
        <row r="1288">
          <cell r="AX1288">
            <v>0</v>
          </cell>
          <cell r="AZ1288">
            <v>1</v>
          </cell>
          <cell r="BA1288">
            <v>0</v>
          </cell>
        </row>
        <row r="1289">
          <cell r="AX1289">
            <v>1</v>
          </cell>
          <cell r="AZ1289">
            <v>0</v>
          </cell>
          <cell r="BA1289">
            <v>0</v>
          </cell>
        </row>
        <row r="1290">
          <cell r="AX1290">
            <v>0</v>
          </cell>
          <cell r="AZ1290">
            <v>1</v>
          </cell>
          <cell r="BA1290">
            <v>0</v>
          </cell>
        </row>
        <row r="1291">
          <cell r="AX1291">
            <v>0</v>
          </cell>
          <cell r="AZ1291">
            <v>0</v>
          </cell>
          <cell r="BA1291">
            <v>0</v>
          </cell>
        </row>
        <row r="1292">
          <cell r="AX1292">
            <v>0</v>
          </cell>
          <cell r="AZ1292">
            <v>0</v>
          </cell>
          <cell r="BA1292">
            <v>1</v>
          </cell>
        </row>
        <row r="1293">
          <cell r="AX1293">
            <v>0</v>
          </cell>
          <cell r="AZ1293">
            <v>1</v>
          </cell>
          <cell r="BA1293">
            <v>0</v>
          </cell>
        </row>
        <row r="1294">
          <cell r="AX1294">
            <v>0</v>
          </cell>
          <cell r="AZ1294">
            <v>0</v>
          </cell>
          <cell r="BA1294">
            <v>1</v>
          </cell>
        </row>
        <row r="1295">
          <cell r="AX1295">
            <v>0</v>
          </cell>
          <cell r="AZ1295">
            <v>0</v>
          </cell>
          <cell r="BA1295">
            <v>1</v>
          </cell>
        </row>
        <row r="1296">
          <cell r="AX1296">
            <v>0</v>
          </cell>
          <cell r="AZ1296">
            <v>0</v>
          </cell>
          <cell r="BA1296">
            <v>0</v>
          </cell>
        </row>
        <row r="1297">
          <cell r="AX1297">
            <v>0</v>
          </cell>
          <cell r="AZ1297">
            <v>0</v>
          </cell>
          <cell r="BA1297">
            <v>1</v>
          </cell>
        </row>
        <row r="1298">
          <cell r="AX1298">
            <v>0</v>
          </cell>
          <cell r="AZ1298">
            <v>0</v>
          </cell>
          <cell r="BA1298">
            <v>1</v>
          </cell>
        </row>
        <row r="1299">
          <cell r="AX1299">
            <v>1</v>
          </cell>
          <cell r="AZ1299">
            <v>0</v>
          </cell>
          <cell r="BA1299">
            <v>0</v>
          </cell>
        </row>
        <row r="1300">
          <cell r="AX1300">
            <v>1</v>
          </cell>
          <cell r="AZ1300">
            <v>0</v>
          </cell>
          <cell r="BA1300">
            <v>0</v>
          </cell>
        </row>
        <row r="1301">
          <cell r="AX1301">
            <v>0</v>
          </cell>
          <cell r="AZ1301">
            <v>0</v>
          </cell>
          <cell r="BA1301">
            <v>0</v>
          </cell>
        </row>
        <row r="1302">
          <cell r="AX1302">
            <v>0</v>
          </cell>
          <cell r="AZ1302">
            <v>0</v>
          </cell>
          <cell r="BA1302">
            <v>1</v>
          </cell>
        </row>
        <row r="1303">
          <cell r="AX1303">
            <v>1</v>
          </cell>
          <cell r="AZ1303">
            <v>0</v>
          </cell>
          <cell r="BA1303">
            <v>0</v>
          </cell>
        </row>
        <row r="1304">
          <cell r="AX1304">
            <v>0</v>
          </cell>
          <cell r="AZ1304">
            <v>0</v>
          </cell>
          <cell r="BA1304">
            <v>0</v>
          </cell>
        </row>
        <row r="1305">
          <cell r="AX1305">
            <v>1</v>
          </cell>
          <cell r="AZ1305">
            <v>0</v>
          </cell>
          <cell r="BA1305">
            <v>0</v>
          </cell>
        </row>
        <row r="1306">
          <cell r="AX1306">
            <v>1</v>
          </cell>
          <cell r="AZ1306">
            <v>0</v>
          </cell>
          <cell r="BA1306">
            <v>0</v>
          </cell>
        </row>
        <row r="1307">
          <cell r="AX1307">
            <v>1</v>
          </cell>
          <cell r="AZ1307">
            <v>0</v>
          </cell>
          <cell r="BA1307">
            <v>0</v>
          </cell>
        </row>
        <row r="1308">
          <cell r="AX1308">
            <v>0</v>
          </cell>
          <cell r="AZ1308">
            <v>1</v>
          </cell>
          <cell r="BA1308">
            <v>0</v>
          </cell>
        </row>
        <row r="1309">
          <cell r="AX1309">
            <v>0</v>
          </cell>
          <cell r="AZ1309">
            <v>0</v>
          </cell>
          <cell r="BA1309">
            <v>1</v>
          </cell>
        </row>
        <row r="1310">
          <cell r="AX1310">
            <v>0</v>
          </cell>
          <cell r="AZ1310">
            <v>0</v>
          </cell>
          <cell r="BA1310">
            <v>0</v>
          </cell>
        </row>
        <row r="1311">
          <cell r="AX1311">
            <v>0</v>
          </cell>
          <cell r="AZ1311">
            <v>0</v>
          </cell>
          <cell r="BA1311">
            <v>0</v>
          </cell>
        </row>
        <row r="1312">
          <cell r="AX1312">
            <v>0</v>
          </cell>
          <cell r="AZ1312">
            <v>1</v>
          </cell>
          <cell r="BA1312">
            <v>0</v>
          </cell>
        </row>
        <row r="1313">
          <cell r="AX1313">
            <v>1</v>
          </cell>
          <cell r="AZ1313">
            <v>0</v>
          </cell>
          <cell r="BA1313">
            <v>0</v>
          </cell>
        </row>
        <row r="1314">
          <cell r="AX1314">
            <v>1</v>
          </cell>
          <cell r="AZ1314">
            <v>0</v>
          </cell>
          <cell r="BA1314">
            <v>0</v>
          </cell>
        </row>
        <row r="1315">
          <cell r="AX1315">
            <v>0</v>
          </cell>
          <cell r="AZ1315">
            <v>0</v>
          </cell>
          <cell r="BA1315">
            <v>0</v>
          </cell>
        </row>
        <row r="1316">
          <cell r="AX1316">
            <v>0</v>
          </cell>
          <cell r="AZ1316">
            <v>0</v>
          </cell>
          <cell r="BA1316">
            <v>0</v>
          </cell>
        </row>
        <row r="1317">
          <cell r="AX1317">
            <v>0</v>
          </cell>
          <cell r="AZ1317">
            <v>0</v>
          </cell>
          <cell r="BA1317">
            <v>1</v>
          </cell>
        </row>
        <row r="1318">
          <cell r="AX1318">
            <v>0</v>
          </cell>
          <cell r="AZ1318">
            <v>0</v>
          </cell>
          <cell r="BA1318">
            <v>1</v>
          </cell>
        </row>
        <row r="1319">
          <cell r="AX1319">
            <v>1</v>
          </cell>
          <cell r="AZ1319">
            <v>0</v>
          </cell>
          <cell r="BA1319">
            <v>0</v>
          </cell>
        </row>
        <row r="1320">
          <cell r="AX1320">
            <v>0</v>
          </cell>
          <cell r="AZ1320">
            <v>0</v>
          </cell>
          <cell r="BA1320">
            <v>1</v>
          </cell>
        </row>
        <row r="1321">
          <cell r="AX1321">
            <v>0</v>
          </cell>
          <cell r="AZ1321">
            <v>0</v>
          </cell>
          <cell r="BA1321">
            <v>1</v>
          </cell>
        </row>
        <row r="1322">
          <cell r="AX1322">
            <v>0</v>
          </cell>
          <cell r="AZ1322">
            <v>1</v>
          </cell>
          <cell r="BA1322">
            <v>0</v>
          </cell>
        </row>
        <row r="1323">
          <cell r="AX1323">
            <v>0</v>
          </cell>
          <cell r="AZ1323">
            <v>0</v>
          </cell>
          <cell r="BA1323">
            <v>0</v>
          </cell>
        </row>
        <row r="1324">
          <cell r="AX1324">
            <v>0</v>
          </cell>
          <cell r="AZ1324">
            <v>0</v>
          </cell>
          <cell r="BA1324">
            <v>0</v>
          </cell>
        </row>
        <row r="1325">
          <cell r="AX1325">
            <v>0</v>
          </cell>
          <cell r="AZ1325">
            <v>0</v>
          </cell>
          <cell r="BA1325">
            <v>0</v>
          </cell>
        </row>
        <row r="1326">
          <cell r="AX1326">
            <v>0</v>
          </cell>
          <cell r="AZ1326">
            <v>1</v>
          </cell>
          <cell r="BA1326">
            <v>0</v>
          </cell>
        </row>
        <row r="1327">
          <cell r="AX1327">
            <v>0</v>
          </cell>
          <cell r="AZ1327">
            <v>1</v>
          </cell>
          <cell r="BA1327">
            <v>0</v>
          </cell>
        </row>
        <row r="1328">
          <cell r="AX1328">
            <v>0</v>
          </cell>
          <cell r="AZ1328">
            <v>0</v>
          </cell>
          <cell r="BA1328">
            <v>0</v>
          </cell>
        </row>
        <row r="1329">
          <cell r="AX1329">
            <v>1</v>
          </cell>
          <cell r="AZ1329">
            <v>0</v>
          </cell>
          <cell r="BA1329">
            <v>0</v>
          </cell>
        </row>
        <row r="1330">
          <cell r="AX1330">
            <v>0</v>
          </cell>
          <cell r="AZ1330">
            <v>0</v>
          </cell>
          <cell r="BA1330">
            <v>1</v>
          </cell>
        </row>
        <row r="1331">
          <cell r="AX1331">
            <v>0</v>
          </cell>
          <cell r="AZ1331">
            <v>0</v>
          </cell>
          <cell r="BA1331">
            <v>0</v>
          </cell>
        </row>
        <row r="1332">
          <cell r="AX1332">
            <v>0</v>
          </cell>
          <cell r="AZ1332">
            <v>0</v>
          </cell>
          <cell r="BA1332">
            <v>1</v>
          </cell>
        </row>
        <row r="1333">
          <cell r="AX1333">
            <v>1</v>
          </cell>
          <cell r="AZ1333">
            <v>0</v>
          </cell>
          <cell r="BA1333">
            <v>0</v>
          </cell>
        </row>
        <row r="1334">
          <cell r="AX1334">
            <v>1</v>
          </cell>
          <cell r="AZ1334">
            <v>0</v>
          </cell>
          <cell r="BA1334">
            <v>0</v>
          </cell>
        </row>
        <row r="1335">
          <cell r="AX1335">
            <v>0</v>
          </cell>
          <cell r="AZ1335">
            <v>0</v>
          </cell>
          <cell r="BA1335">
            <v>1</v>
          </cell>
        </row>
        <row r="1336">
          <cell r="AX1336">
            <v>0</v>
          </cell>
          <cell r="AZ1336">
            <v>0</v>
          </cell>
          <cell r="BA1336">
            <v>0</v>
          </cell>
        </row>
        <row r="1337">
          <cell r="AX1337">
            <v>0</v>
          </cell>
          <cell r="AZ1337">
            <v>0</v>
          </cell>
          <cell r="BA1337">
            <v>0</v>
          </cell>
        </row>
        <row r="1338">
          <cell r="AX1338">
            <v>0</v>
          </cell>
          <cell r="AZ1338">
            <v>0</v>
          </cell>
          <cell r="BA1338">
            <v>0</v>
          </cell>
        </row>
        <row r="1339">
          <cell r="AX1339">
            <v>0</v>
          </cell>
          <cell r="AZ1339">
            <v>0</v>
          </cell>
          <cell r="BA1339">
            <v>0</v>
          </cell>
        </row>
        <row r="1340">
          <cell r="AX1340">
            <v>0</v>
          </cell>
          <cell r="AZ1340">
            <v>0</v>
          </cell>
          <cell r="BA1340">
            <v>0</v>
          </cell>
        </row>
        <row r="1341">
          <cell r="AX1341">
            <v>1</v>
          </cell>
          <cell r="AZ1341">
            <v>0</v>
          </cell>
          <cell r="BA1341">
            <v>0</v>
          </cell>
        </row>
        <row r="1342">
          <cell r="AX1342">
            <v>0</v>
          </cell>
          <cell r="AZ1342">
            <v>0</v>
          </cell>
          <cell r="BA1342">
            <v>1</v>
          </cell>
        </row>
        <row r="1343">
          <cell r="AX1343">
            <v>0</v>
          </cell>
          <cell r="AZ1343">
            <v>1</v>
          </cell>
          <cell r="BA1343">
            <v>0</v>
          </cell>
        </row>
        <row r="1344">
          <cell r="AX1344">
            <v>1</v>
          </cell>
          <cell r="AZ1344">
            <v>0</v>
          </cell>
          <cell r="BA1344">
            <v>0</v>
          </cell>
        </row>
        <row r="1345">
          <cell r="AX1345">
            <v>0</v>
          </cell>
          <cell r="AZ1345">
            <v>0</v>
          </cell>
          <cell r="BA1345">
            <v>0</v>
          </cell>
        </row>
        <row r="1346">
          <cell r="AX1346">
            <v>0</v>
          </cell>
          <cell r="AZ1346">
            <v>0</v>
          </cell>
          <cell r="BA1346">
            <v>0</v>
          </cell>
        </row>
        <row r="1347">
          <cell r="AX1347">
            <v>0</v>
          </cell>
          <cell r="AZ1347">
            <v>0</v>
          </cell>
          <cell r="BA1347">
            <v>0</v>
          </cell>
        </row>
        <row r="1348">
          <cell r="AX1348">
            <v>0</v>
          </cell>
          <cell r="AZ1348">
            <v>0</v>
          </cell>
          <cell r="BA1348">
            <v>1</v>
          </cell>
        </row>
        <row r="1349">
          <cell r="AX1349">
            <v>0</v>
          </cell>
          <cell r="AZ1349">
            <v>1</v>
          </cell>
          <cell r="BA1349">
            <v>0</v>
          </cell>
        </row>
        <row r="1350">
          <cell r="AX1350">
            <v>0</v>
          </cell>
          <cell r="AZ1350">
            <v>0</v>
          </cell>
          <cell r="BA1350">
            <v>0</v>
          </cell>
        </row>
        <row r="1351">
          <cell r="AX1351">
            <v>0</v>
          </cell>
          <cell r="AZ1351">
            <v>0</v>
          </cell>
          <cell r="BA1351">
            <v>0</v>
          </cell>
        </row>
        <row r="1352">
          <cell r="AX1352">
            <v>0</v>
          </cell>
          <cell r="AZ1352">
            <v>0</v>
          </cell>
          <cell r="BA1352">
            <v>0</v>
          </cell>
        </row>
        <row r="1353">
          <cell r="AX1353">
            <v>0</v>
          </cell>
          <cell r="AZ1353">
            <v>0</v>
          </cell>
          <cell r="BA1353">
            <v>1</v>
          </cell>
        </row>
        <row r="1354">
          <cell r="AX1354">
            <v>0</v>
          </cell>
          <cell r="AZ1354">
            <v>0</v>
          </cell>
          <cell r="BA1354">
            <v>0</v>
          </cell>
        </row>
        <row r="1355">
          <cell r="AX1355">
            <v>1</v>
          </cell>
          <cell r="AZ1355">
            <v>0</v>
          </cell>
          <cell r="BA1355">
            <v>0</v>
          </cell>
        </row>
        <row r="1356">
          <cell r="AX1356">
            <v>0</v>
          </cell>
          <cell r="AZ1356">
            <v>0</v>
          </cell>
          <cell r="BA1356">
            <v>1</v>
          </cell>
        </row>
        <row r="1357">
          <cell r="AX1357">
            <v>0</v>
          </cell>
          <cell r="AZ1357">
            <v>0</v>
          </cell>
          <cell r="BA1357">
            <v>0</v>
          </cell>
        </row>
        <row r="1358">
          <cell r="AX1358">
            <v>0</v>
          </cell>
          <cell r="AZ1358">
            <v>0</v>
          </cell>
          <cell r="BA1358">
            <v>0</v>
          </cell>
        </row>
        <row r="1359">
          <cell r="AX1359">
            <v>0</v>
          </cell>
          <cell r="AZ1359">
            <v>0</v>
          </cell>
          <cell r="BA1359">
            <v>1</v>
          </cell>
        </row>
        <row r="1360">
          <cell r="AX1360">
            <v>1</v>
          </cell>
          <cell r="AZ1360">
            <v>0</v>
          </cell>
          <cell r="BA1360">
            <v>0</v>
          </cell>
        </row>
        <row r="1361">
          <cell r="AX1361">
            <v>0</v>
          </cell>
          <cell r="AZ1361">
            <v>1</v>
          </cell>
          <cell r="BA1361">
            <v>0</v>
          </cell>
        </row>
        <row r="1362">
          <cell r="AX1362">
            <v>1</v>
          </cell>
          <cell r="AZ1362">
            <v>0</v>
          </cell>
          <cell r="BA1362">
            <v>0</v>
          </cell>
        </row>
        <row r="1363">
          <cell r="AX1363">
            <v>0</v>
          </cell>
          <cell r="AZ1363">
            <v>0</v>
          </cell>
          <cell r="BA1363">
            <v>1</v>
          </cell>
        </row>
        <row r="1364">
          <cell r="AX1364">
            <v>1</v>
          </cell>
          <cell r="AZ1364">
            <v>0</v>
          </cell>
          <cell r="BA1364">
            <v>0</v>
          </cell>
        </row>
        <row r="1365">
          <cell r="AX1365">
            <v>0</v>
          </cell>
          <cell r="AZ1365">
            <v>0</v>
          </cell>
          <cell r="BA1365">
            <v>0</v>
          </cell>
        </row>
        <row r="1366">
          <cell r="AX1366">
            <v>0</v>
          </cell>
          <cell r="AZ1366">
            <v>0</v>
          </cell>
          <cell r="BA1366">
            <v>0</v>
          </cell>
        </row>
        <row r="1367">
          <cell r="AX1367">
            <v>0</v>
          </cell>
          <cell r="AZ1367">
            <v>0</v>
          </cell>
          <cell r="BA1367">
            <v>0</v>
          </cell>
        </row>
        <row r="1368">
          <cell r="AX1368">
            <v>0</v>
          </cell>
          <cell r="AZ1368">
            <v>0</v>
          </cell>
          <cell r="BA1368">
            <v>0</v>
          </cell>
        </row>
        <row r="1369">
          <cell r="AX1369">
            <v>0</v>
          </cell>
          <cell r="AZ1369">
            <v>0</v>
          </cell>
          <cell r="BA1369">
            <v>0</v>
          </cell>
        </row>
        <row r="1370">
          <cell r="AX1370">
            <v>0</v>
          </cell>
          <cell r="AZ1370">
            <v>1</v>
          </cell>
          <cell r="BA1370">
            <v>0</v>
          </cell>
        </row>
        <row r="1371">
          <cell r="AX1371">
            <v>0</v>
          </cell>
          <cell r="AZ1371">
            <v>0</v>
          </cell>
          <cell r="BA1371">
            <v>0</v>
          </cell>
        </row>
        <row r="1372">
          <cell r="AX1372">
            <v>0</v>
          </cell>
          <cell r="AZ1372">
            <v>0</v>
          </cell>
          <cell r="BA1372">
            <v>0</v>
          </cell>
        </row>
        <row r="1373">
          <cell r="AX1373">
            <v>0</v>
          </cell>
          <cell r="AZ1373">
            <v>1</v>
          </cell>
          <cell r="BA1373">
            <v>0</v>
          </cell>
        </row>
        <row r="1374">
          <cell r="AX1374">
            <v>1</v>
          </cell>
          <cell r="AZ1374">
            <v>0</v>
          </cell>
          <cell r="BA1374">
            <v>0</v>
          </cell>
        </row>
        <row r="1375">
          <cell r="AX1375">
            <v>1</v>
          </cell>
          <cell r="AZ1375">
            <v>0</v>
          </cell>
          <cell r="BA1375">
            <v>0</v>
          </cell>
        </row>
        <row r="1376">
          <cell r="AX1376">
            <v>1</v>
          </cell>
          <cell r="AZ1376">
            <v>0</v>
          </cell>
          <cell r="BA1376">
            <v>0</v>
          </cell>
        </row>
        <row r="1377">
          <cell r="AX1377">
            <v>0</v>
          </cell>
          <cell r="AZ1377">
            <v>0</v>
          </cell>
          <cell r="BA1377">
            <v>0</v>
          </cell>
        </row>
        <row r="1378">
          <cell r="AX1378">
            <v>1</v>
          </cell>
          <cell r="AZ1378">
            <v>0</v>
          </cell>
          <cell r="BA1378">
            <v>0</v>
          </cell>
        </row>
        <row r="1379">
          <cell r="AX1379">
            <v>1</v>
          </cell>
          <cell r="AZ1379">
            <v>0</v>
          </cell>
          <cell r="BA1379">
            <v>0</v>
          </cell>
        </row>
        <row r="1380">
          <cell r="AX1380">
            <v>0</v>
          </cell>
          <cell r="AZ1380">
            <v>0</v>
          </cell>
          <cell r="BA1380">
            <v>1</v>
          </cell>
        </row>
        <row r="1381">
          <cell r="AX1381">
            <v>0</v>
          </cell>
          <cell r="AZ1381">
            <v>0</v>
          </cell>
          <cell r="BA1381">
            <v>0</v>
          </cell>
        </row>
        <row r="1382">
          <cell r="AX1382">
            <v>0</v>
          </cell>
          <cell r="AZ1382">
            <v>0</v>
          </cell>
          <cell r="BA1382">
            <v>1</v>
          </cell>
        </row>
        <row r="1383">
          <cell r="AX1383">
            <v>0</v>
          </cell>
          <cell r="AZ1383">
            <v>0</v>
          </cell>
          <cell r="BA1383">
            <v>1</v>
          </cell>
        </row>
        <row r="1384">
          <cell r="AX1384">
            <v>1</v>
          </cell>
          <cell r="AZ1384">
            <v>0</v>
          </cell>
          <cell r="BA1384">
            <v>0</v>
          </cell>
        </row>
        <row r="1385">
          <cell r="AX1385">
            <v>0</v>
          </cell>
          <cell r="AZ1385">
            <v>0</v>
          </cell>
          <cell r="BA1385">
            <v>0</v>
          </cell>
        </row>
        <row r="1386">
          <cell r="AX1386">
            <v>1</v>
          </cell>
          <cell r="AZ1386">
            <v>0</v>
          </cell>
          <cell r="BA1386">
            <v>0</v>
          </cell>
        </row>
        <row r="1387">
          <cell r="AX1387">
            <v>1</v>
          </cell>
          <cell r="AZ1387">
            <v>0</v>
          </cell>
          <cell r="BA1387">
            <v>0</v>
          </cell>
        </row>
        <row r="1388">
          <cell r="AX1388">
            <v>0</v>
          </cell>
          <cell r="AZ1388">
            <v>0</v>
          </cell>
          <cell r="BA1388">
            <v>1</v>
          </cell>
        </row>
        <row r="1389">
          <cell r="AX1389">
            <v>0</v>
          </cell>
          <cell r="AZ1389">
            <v>0</v>
          </cell>
          <cell r="BA1389">
            <v>0</v>
          </cell>
        </row>
        <row r="1390">
          <cell r="AX1390">
            <v>1</v>
          </cell>
          <cell r="AZ1390">
            <v>0</v>
          </cell>
          <cell r="BA1390">
            <v>0</v>
          </cell>
        </row>
        <row r="1391">
          <cell r="AX1391">
            <v>0</v>
          </cell>
          <cell r="AZ1391">
            <v>0</v>
          </cell>
          <cell r="BA1391">
            <v>0</v>
          </cell>
        </row>
        <row r="1392">
          <cell r="AX1392">
            <v>0</v>
          </cell>
          <cell r="AZ1392">
            <v>1</v>
          </cell>
          <cell r="BA1392">
            <v>0</v>
          </cell>
        </row>
        <row r="1393">
          <cell r="AX1393">
            <v>0</v>
          </cell>
          <cell r="AZ1393">
            <v>0</v>
          </cell>
          <cell r="BA1393">
            <v>1</v>
          </cell>
        </row>
        <row r="1394">
          <cell r="AX1394">
            <v>0</v>
          </cell>
          <cell r="AZ1394">
            <v>1</v>
          </cell>
          <cell r="BA1394">
            <v>0</v>
          </cell>
        </row>
        <row r="1395">
          <cell r="AX1395">
            <v>1</v>
          </cell>
          <cell r="AZ1395">
            <v>0</v>
          </cell>
          <cell r="BA1395">
            <v>0</v>
          </cell>
        </row>
        <row r="1396">
          <cell r="AX1396">
            <v>1</v>
          </cell>
          <cell r="AZ1396">
            <v>0</v>
          </cell>
          <cell r="BA1396">
            <v>0</v>
          </cell>
        </row>
        <row r="1397">
          <cell r="AX1397">
            <v>0</v>
          </cell>
          <cell r="AZ1397">
            <v>0</v>
          </cell>
          <cell r="BA1397">
            <v>0</v>
          </cell>
        </row>
        <row r="1398">
          <cell r="AX1398">
            <v>0</v>
          </cell>
          <cell r="AZ1398">
            <v>0</v>
          </cell>
          <cell r="BA1398">
            <v>0</v>
          </cell>
        </row>
        <row r="1399">
          <cell r="AX1399">
            <v>0</v>
          </cell>
          <cell r="AZ1399">
            <v>0</v>
          </cell>
          <cell r="BA1399">
            <v>0</v>
          </cell>
        </row>
        <row r="1400">
          <cell r="AX1400">
            <v>0</v>
          </cell>
          <cell r="AZ1400">
            <v>0</v>
          </cell>
          <cell r="BA1400">
            <v>0</v>
          </cell>
        </row>
        <row r="1401">
          <cell r="AX1401">
            <v>0</v>
          </cell>
          <cell r="AZ1401">
            <v>0</v>
          </cell>
          <cell r="BA1401">
            <v>0</v>
          </cell>
        </row>
        <row r="1402">
          <cell r="AX1402">
            <v>0</v>
          </cell>
          <cell r="AZ1402">
            <v>0</v>
          </cell>
          <cell r="BA1402">
            <v>0</v>
          </cell>
        </row>
        <row r="1403">
          <cell r="AX1403">
            <v>0</v>
          </cell>
          <cell r="AZ1403">
            <v>1</v>
          </cell>
          <cell r="BA1403">
            <v>0</v>
          </cell>
        </row>
        <row r="1404">
          <cell r="AX1404">
            <v>0</v>
          </cell>
          <cell r="AZ1404">
            <v>0</v>
          </cell>
          <cell r="BA1404">
            <v>0</v>
          </cell>
        </row>
        <row r="1405">
          <cell r="AX1405">
            <v>0</v>
          </cell>
          <cell r="AZ1405">
            <v>0</v>
          </cell>
          <cell r="BA1405">
            <v>0</v>
          </cell>
        </row>
        <row r="1406">
          <cell r="AX1406">
            <v>0</v>
          </cell>
          <cell r="AZ1406">
            <v>1</v>
          </cell>
          <cell r="BA1406">
            <v>0</v>
          </cell>
        </row>
        <row r="1407">
          <cell r="AX1407">
            <v>0</v>
          </cell>
          <cell r="AZ1407">
            <v>0</v>
          </cell>
          <cell r="BA1407">
            <v>1</v>
          </cell>
        </row>
        <row r="1408">
          <cell r="AX1408">
            <v>0</v>
          </cell>
          <cell r="AZ1408">
            <v>0</v>
          </cell>
          <cell r="BA1408">
            <v>1</v>
          </cell>
        </row>
        <row r="1409">
          <cell r="AX1409">
            <v>0</v>
          </cell>
          <cell r="AZ1409">
            <v>0</v>
          </cell>
          <cell r="BA1409">
            <v>0</v>
          </cell>
        </row>
        <row r="1410">
          <cell r="AX1410">
            <v>0</v>
          </cell>
          <cell r="AZ1410">
            <v>0</v>
          </cell>
          <cell r="BA1410">
            <v>0</v>
          </cell>
        </row>
        <row r="1411">
          <cell r="AX1411">
            <v>0</v>
          </cell>
          <cell r="AZ1411">
            <v>0</v>
          </cell>
          <cell r="BA1411">
            <v>0</v>
          </cell>
        </row>
        <row r="1412">
          <cell r="AX1412">
            <v>0</v>
          </cell>
          <cell r="AZ1412">
            <v>1</v>
          </cell>
          <cell r="BA1412">
            <v>0</v>
          </cell>
        </row>
        <row r="1413">
          <cell r="AX1413">
            <v>0</v>
          </cell>
          <cell r="AZ1413">
            <v>0</v>
          </cell>
          <cell r="BA1413">
            <v>0</v>
          </cell>
        </row>
        <row r="1414">
          <cell r="AX1414">
            <v>0</v>
          </cell>
          <cell r="AZ1414">
            <v>0</v>
          </cell>
          <cell r="BA1414">
            <v>0</v>
          </cell>
        </row>
        <row r="1415">
          <cell r="AX1415">
            <v>0</v>
          </cell>
          <cell r="AZ1415">
            <v>0</v>
          </cell>
          <cell r="BA1415">
            <v>0</v>
          </cell>
        </row>
        <row r="1416">
          <cell r="AX1416">
            <v>0</v>
          </cell>
          <cell r="AZ1416">
            <v>1</v>
          </cell>
          <cell r="BA1416">
            <v>0</v>
          </cell>
        </row>
        <row r="1417">
          <cell r="AX1417">
            <v>0</v>
          </cell>
          <cell r="AZ1417">
            <v>0</v>
          </cell>
          <cell r="BA1417">
            <v>1</v>
          </cell>
        </row>
        <row r="1418">
          <cell r="AX1418">
            <v>1</v>
          </cell>
          <cell r="AZ1418">
            <v>0</v>
          </cell>
          <cell r="BA1418">
            <v>0</v>
          </cell>
        </row>
        <row r="1419">
          <cell r="AX1419">
            <v>0</v>
          </cell>
          <cell r="AZ1419">
            <v>0</v>
          </cell>
          <cell r="BA1419">
            <v>0</v>
          </cell>
        </row>
        <row r="1420">
          <cell r="AX1420">
            <v>0</v>
          </cell>
          <cell r="AZ1420">
            <v>1</v>
          </cell>
          <cell r="BA1420">
            <v>0</v>
          </cell>
        </row>
        <row r="1421">
          <cell r="AX1421">
            <v>0</v>
          </cell>
          <cell r="AZ1421">
            <v>0</v>
          </cell>
          <cell r="BA1421">
            <v>0</v>
          </cell>
        </row>
        <row r="1422">
          <cell r="AX1422">
            <v>1</v>
          </cell>
          <cell r="AZ1422">
            <v>0</v>
          </cell>
          <cell r="BA1422">
            <v>0</v>
          </cell>
        </row>
        <row r="1423">
          <cell r="AX1423">
            <v>0</v>
          </cell>
          <cell r="AZ1423">
            <v>1</v>
          </cell>
          <cell r="BA1423">
            <v>0</v>
          </cell>
        </row>
        <row r="1424">
          <cell r="AX1424">
            <v>0</v>
          </cell>
          <cell r="AZ1424">
            <v>1</v>
          </cell>
          <cell r="BA1424">
            <v>0</v>
          </cell>
        </row>
        <row r="1425">
          <cell r="AX1425">
            <v>0</v>
          </cell>
          <cell r="AZ1425">
            <v>1</v>
          </cell>
          <cell r="BA1425">
            <v>0</v>
          </cell>
        </row>
        <row r="1426">
          <cell r="AX1426">
            <v>0</v>
          </cell>
          <cell r="AZ1426">
            <v>0</v>
          </cell>
          <cell r="BA1426">
            <v>0</v>
          </cell>
        </row>
        <row r="1427">
          <cell r="AX1427">
            <v>0</v>
          </cell>
          <cell r="AZ1427">
            <v>0</v>
          </cell>
          <cell r="BA1427">
            <v>1</v>
          </cell>
        </row>
        <row r="1428">
          <cell r="AX1428">
            <v>0</v>
          </cell>
          <cell r="AZ1428">
            <v>1</v>
          </cell>
          <cell r="BA1428">
            <v>0</v>
          </cell>
        </row>
        <row r="1429">
          <cell r="AX1429">
            <v>0</v>
          </cell>
          <cell r="AZ1429">
            <v>1</v>
          </cell>
          <cell r="BA1429">
            <v>0</v>
          </cell>
        </row>
        <row r="1430">
          <cell r="AX1430">
            <v>0</v>
          </cell>
          <cell r="AZ1430">
            <v>0</v>
          </cell>
          <cell r="BA1430">
            <v>0</v>
          </cell>
        </row>
        <row r="1431">
          <cell r="AX1431">
            <v>0</v>
          </cell>
          <cell r="AZ1431">
            <v>1</v>
          </cell>
          <cell r="BA1431">
            <v>0</v>
          </cell>
        </row>
        <row r="1432">
          <cell r="AX1432">
            <v>0</v>
          </cell>
          <cell r="AZ1432">
            <v>0</v>
          </cell>
          <cell r="BA1432">
            <v>0</v>
          </cell>
        </row>
        <row r="1433">
          <cell r="AX1433">
            <v>0</v>
          </cell>
          <cell r="AZ1433">
            <v>1</v>
          </cell>
          <cell r="BA1433">
            <v>0</v>
          </cell>
        </row>
        <row r="1434">
          <cell r="AX1434">
            <v>0</v>
          </cell>
          <cell r="AZ1434">
            <v>0</v>
          </cell>
          <cell r="BA1434">
            <v>0</v>
          </cell>
        </row>
        <row r="1435">
          <cell r="AX1435">
            <v>0</v>
          </cell>
          <cell r="AZ1435">
            <v>1</v>
          </cell>
          <cell r="BA1435">
            <v>0</v>
          </cell>
        </row>
        <row r="1436">
          <cell r="AX1436">
            <v>0</v>
          </cell>
          <cell r="AZ1436">
            <v>1</v>
          </cell>
          <cell r="BA1436">
            <v>0</v>
          </cell>
        </row>
        <row r="1437">
          <cell r="AX1437">
            <v>0</v>
          </cell>
          <cell r="AZ1437">
            <v>0</v>
          </cell>
          <cell r="BA1437">
            <v>0</v>
          </cell>
        </row>
        <row r="1438">
          <cell r="AX1438">
            <v>0</v>
          </cell>
          <cell r="AZ1438">
            <v>0</v>
          </cell>
          <cell r="BA1438">
            <v>0</v>
          </cell>
        </row>
        <row r="1439">
          <cell r="AX1439">
            <v>1</v>
          </cell>
          <cell r="AZ1439">
            <v>0</v>
          </cell>
          <cell r="BA1439">
            <v>0</v>
          </cell>
        </row>
        <row r="1440">
          <cell r="AX1440">
            <v>0</v>
          </cell>
          <cell r="AZ1440">
            <v>0</v>
          </cell>
          <cell r="BA1440">
            <v>0</v>
          </cell>
        </row>
        <row r="1441">
          <cell r="AX1441">
            <v>1</v>
          </cell>
          <cell r="AZ1441">
            <v>0</v>
          </cell>
          <cell r="BA1441">
            <v>0</v>
          </cell>
        </row>
        <row r="1442">
          <cell r="AX1442">
            <v>0</v>
          </cell>
          <cell r="AZ1442">
            <v>0</v>
          </cell>
          <cell r="BA1442">
            <v>0</v>
          </cell>
        </row>
        <row r="1443">
          <cell r="AX1443">
            <v>0</v>
          </cell>
          <cell r="AZ1443">
            <v>0</v>
          </cell>
          <cell r="BA1443">
            <v>1</v>
          </cell>
        </row>
        <row r="1444">
          <cell r="AX1444">
            <v>0</v>
          </cell>
          <cell r="AZ1444">
            <v>0</v>
          </cell>
          <cell r="BA1444">
            <v>0</v>
          </cell>
        </row>
        <row r="1445">
          <cell r="AX1445">
            <v>0</v>
          </cell>
          <cell r="AZ1445">
            <v>0</v>
          </cell>
          <cell r="BA1445">
            <v>1</v>
          </cell>
        </row>
        <row r="1446">
          <cell r="AX1446">
            <v>0</v>
          </cell>
          <cell r="AZ1446">
            <v>0</v>
          </cell>
          <cell r="BA1446">
            <v>0</v>
          </cell>
        </row>
        <row r="1447">
          <cell r="AX1447">
            <v>0</v>
          </cell>
          <cell r="AZ1447">
            <v>0</v>
          </cell>
          <cell r="BA1447">
            <v>0</v>
          </cell>
        </row>
        <row r="1448">
          <cell r="AX1448">
            <v>0</v>
          </cell>
          <cell r="AZ1448">
            <v>0</v>
          </cell>
          <cell r="BA1448">
            <v>1</v>
          </cell>
        </row>
        <row r="1449">
          <cell r="AX1449">
            <v>0</v>
          </cell>
          <cell r="AZ1449">
            <v>0</v>
          </cell>
          <cell r="BA1449">
            <v>0</v>
          </cell>
        </row>
        <row r="1450">
          <cell r="AX1450">
            <v>0</v>
          </cell>
          <cell r="AZ1450">
            <v>0</v>
          </cell>
          <cell r="BA1450">
            <v>1</v>
          </cell>
        </row>
        <row r="1451">
          <cell r="AX1451">
            <v>0</v>
          </cell>
          <cell r="AZ1451">
            <v>0</v>
          </cell>
          <cell r="BA1451">
            <v>1</v>
          </cell>
        </row>
        <row r="1452">
          <cell r="AX1452">
            <v>0</v>
          </cell>
          <cell r="AZ1452">
            <v>1</v>
          </cell>
          <cell r="BA1452">
            <v>0</v>
          </cell>
        </row>
        <row r="1453">
          <cell r="AX1453">
            <v>0</v>
          </cell>
          <cell r="AZ1453">
            <v>0</v>
          </cell>
          <cell r="BA1453">
            <v>1</v>
          </cell>
        </row>
        <row r="1454">
          <cell r="AX1454">
            <v>0</v>
          </cell>
          <cell r="AZ1454">
            <v>0</v>
          </cell>
          <cell r="BA1454">
            <v>0</v>
          </cell>
        </row>
        <row r="1455">
          <cell r="AX1455">
            <v>0</v>
          </cell>
          <cell r="AZ1455">
            <v>0</v>
          </cell>
          <cell r="BA1455">
            <v>0</v>
          </cell>
        </row>
        <row r="1456">
          <cell r="AX1456">
            <v>0</v>
          </cell>
          <cell r="AZ1456">
            <v>0</v>
          </cell>
          <cell r="BA1456">
            <v>0</v>
          </cell>
        </row>
        <row r="1457">
          <cell r="AX1457">
            <v>0</v>
          </cell>
          <cell r="AZ1457">
            <v>0</v>
          </cell>
          <cell r="BA1457">
            <v>0</v>
          </cell>
        </row>
        <row r="1458">
          <cell r="AX1458">
            <v>0</v>
          </cell>
          <cell r="AZ1458">
            <v>1</v>
          </cell>
          <cell r="BA1458">
            <v>0</v>
          </cell>
        </row>
        <row r="1459">
          <cell r="AX1459">
            <v>0</v>
          </cell>
          <cell r="AZ1459">
            <v>1</v>
          </cell>
          <cell r="BA1459">
            <v>0</v>
          </cell>
        </row>
        <row r="1460">
          <cell r="AX1460">
            <v>0</v>
          </cell>
          <cell r="AZ1460">
            <v>1</v>
          </cell>
          <cell r="BA1460">
            <v>0</v>
          </cell>
        </row>
        <row r="1461">
          <cell r="AX1461">
            <v>0</v>
          </cell>
          <cell r="AZ1461">
            <v>0</v>
          </cell>
          <cell r="BA1461">
            <v>0</v>
          </cell>
        </row>
        <row r="1462">
          <cell r="AX1462">
            <v>0</v>
          </cell>
          <cell r="AZ1462">
            <v>0</v>
          </cell>
          <cell r="BA1462">
            <v>0</v>
          </cell>
        </row>
        <row r="1463">
          <cell r="AX1463">
            <v>0</v>
          </cell>
          <cell r="AZ1463">
            <v>0</v>
          </cell>
          <cell r="BA1463">
            <v>1</v>
          </cell>
        </row>
        <row r="1464">
          <cell r="AX1464">
            <v>0</v>
          </cell>
          <cell r="AZ1464">
            <v>0</v>
          </cell>
          <cell r="BA1464">
            <v>0</v>
          </cell>
        </row>
        <row r="1465">
          <cell r="AX1465">
            <v>0</v>
          </cell>
          <cell r="AZ1465">
            <v>0</v>
          </cell>
          <cell r="BA1465">
            <v>0</v>
          </cell>
        </row>
        <row r="1466">
          <cell r="AX1466">
            <v>0</v>
          </cell>
          <cell r="AZ1466">
            <v>0</v>
          </cell>
          <cell r="BA1466">
            <v>1</v>
          </cell>
        </row>
        <row r="1467">
          <cell r="AX1467">
            <v>0</v>
          </cell>
          <cell r="AZ1467">
            <v>0</v>
          </cell>
          <cell r="BA1467">
            <v>0</v>
          </cell>
        </row>
        <row r="1468">
          <cell r="AX1468">
            <v>0</v>
          </cell>
          <cell r="AZ1468">
            <v>0</v>
          </cell>
          <cell r="BA1468">
            <v>0</v>
          </cell>
        </row>
        <row r="1469">
          <cell r="AX1469">
            <v>1</v>
          </cell>
          <cell r="AZ1469">
            <v>0</v>
          </cell>
          <cell r="BA1469">
            <v>0</v>
          </cell>
        </row>
        <row r="1470">
          <cell r="AX1470">
            <v>0</v>
          </cell>
          <cell r="AZ1470">
            <v>0</v>
          </cell>
          <cell r="BA1470">
            <v>0</v>
          </cell>
        </row>
        <row r="1471">
          <cell r="AX1471">
            <v>0</v>
          </cell>
          <cell r="AZ1471">
            <v>1</v>
          </cell>
          <cell r="BA1471">
            <v>0</v>
          </cell>
        </row>
        <row r="1472">
          <cell r="AX1472">
            <v>0</v>
          </cell>
          <cell r="AZ1472">
            <v>0</v>
          </cell>
          <cell r="BA1472">
            <v>0</v>
          </cell>
        </row>
        <row r="1473">
          <cell r="AX1473">
            <v>0</v>
          </cell>
          <cell r="AZ1473">
            <v>1</v>
          </cell>
          <cell r="BA1473">
            <v>0</v>
          </cell>
        </row>
        <row r="1474">
          <cell r="AX1474">
            <v>0</v>
          </cell>
          <cell r="AZ1474">
            <v>0</v>
          </cell>
          <cell r="BA1474">
            <v>0</v>
          </cell>
        </row>
        <row r="1475">
          <cell r="AX1475">
            <v>0</v>
          </cell>
          <cell r="AZ1475">
            <v>0</v>
          </cell>
          <cell r="BA1475">
            <v>1</v>
          </cell>
        </row>
        <row r="1476">
          <cell r="AX1476">
            <v>0</v>
          </cell>
          <cell r="AZ1476">
            <v>0</v>
          </cell>
          <cell r="BA1476">
            <v>0</v>
          </cell>
        </row>
        <row r="1477">
          <cell r="AX1477">
            <v>0</v>
          </cell>
          <cell r="AZ1477">
            <v>0</v>
          </cell>
          <cell r="BA1477">
            <v>0</v>
          </cell>
        </row>
        <row r="1478">
          <cell r="AX1478">
            <v>0</v>
          </cell>
          <cell r="AZ1478">
            <v>0</v>
          </cell>
          <cell r="BA1478">
            <v>1</v>
          </cell>
        </row>
        <row r="1479">
          <cell r="AX1479">
            <v>1</v>
          </cell>
          <cell r="AZ1479">
            <v>0</v>
          </cell>
          <cell r="BA1479">
            <v>0</v>
          </cell>
        </row>
        <row r="1480">
          <cell r="AX1480">
            <v>1</v>
          </cell>
          <cell r="AZ1480">
            <v>0</v>
          </cell>
          <cell r="BA1480">
            <v>0</v>
          </cell>
        </row>
        <row r="1481">
          <cell r="AX1481">
            <v>0</v>
          </cell>
          <cell r="AZ1481">
            <v>0</v>
          </cell>
          <cell r="BA1481">
            <v>1</v>
          </cell>
        </row>
        <row r="1482">
          <cell r="AX1482">
            <v>0</v>
          </cell>
          <cell r="AZ1482">
            <v>0</v>
          </cell>
          <cell r="BA1482">
            <v>1</v>
          </cell>
        </row>
        <row r="1483">
          <cell r="AX1483">
            <v>0</v>
          </cell>
          <cell r="AZ1483">
            <v>0</v>
          </cell>
          <cell r="BA1483">
            <v>0</v>
          </cell>
        </row>
        <row r="1484">
          <cell r="AX1484">
            <v>0</v>
          </cell>
          <cell r="AZ1484">
            <v>0</v>
          </cell>
          <cell r="BA1484">
            <v>1</v>
          </cell>
        </row>
        <row r="1485">
          <cell r="AX1485">
            <v>0</v>
          </cell>
          <cell r="AZ1485">
            <v>0</v>
          </cell>
          <cell r="BA1485">
            <v>0</v>
          </cell>
        </row>
        <row r="1486">
          <cell r="AX1486">
            <v>0</v>
          </cell>
          <cell r="AZ1486">
            <v>0</v>
          </cell>
          <cell r="BA1486">
            <v>1</v>
          </cell>
        </row>
        <row r="1487">
          <cell r="AX1487">
            <v>0</v>
          </cell>
          <cell r="AZ1487">
            <v>1</v>
          </cell>
          <cell r="BA1487">
            <v>0</v>
          </cell>
        </row>
        <row r="1488">
          <cell r="AX1488">
            <v>0</v>
          </cell>
          <cell r="AZ1488">
            <v>1</v>
          </cell>
          <cell r="BA1488">
            <v>0</v>
          </cell>
        </row>
        <row r="1489">
          <cell r="AX1489">
            <v>0</v>
          </cell>
          <cell r="AZ1489">
            <v>0</v>
          </cell>
          <cell r="BA1489">
            <v>0</v>
          </cell>
        </row>
        <row r="1490">
          <cell r="AX1490">
            <v>1</v>
          </cell>
          <cell r="AZ1490">
            <v>0</v>
          </cell>
          <cell r="BA1490">
            <v>0</v>
          </cell>
        </row>
        <row r="1491">
          <cell r="AX1491">
            <v>0</v>
          </cell>
          <cell r="AZ1491">
            <v>0</v>
          </cell>
          <cell r="BA1491">
            <v>0</v>
          </cell>
        </row>
        <row r="1492">
          <cell r="AX1492">
            <v>0</v>
          </cell>
          <cell r="AZ1492">
            <v>0</v>
          </cell>
          <cell r="BA1492">
            <v>1</v>
          </cell>
        </row>
        <row r="1493">
          <cell r="AX1493">
            <v>0</v>
          </cell>
          <cell r="AZ1493">
            <v>1</v>
          </cell>
          <cell r="BA1493">
            <v>0</v>
          </cell>
        </row>
        <row r="1494">
          <cell r="AX1494">
            <v>0</v>
          </cell>
          <cell r="AZ1494">
            <v>1</v>
          </cell>
          <cell r="BA1494">
            <v>0</v>
          </cell>
        </row>
        <row r="1495">
          <cell r="AX1495">
            <v>0</v>
          </cell>
          <cell r="AZ1495">
            <v>1</v>
          </cell>
          <cell r="BA1495">
            <v>0</v>
          </cell>
        </row>
        <row r="1496">
          <cell r="AX1496">
            <v>0</v>
          </cell>
          <cell r="AZ1496">
            <v>1</v>
          </cell>
          <cell r="BA1496">
            <v>0</v>
          </cell>
        </row>
        <row r="1497">
          <cell r="AX1497">
            <v>0</v>
          </cell>
          <cell r="AZ1497">
            <v>1</v>
          </cell>
          <cell r="BA1497">
            <v>0</v>
          </cell>
        </row>
        <row r="1498">
          <cell r="AX1498">
            <v>0</v>
          </cell>
          <cell r="AZ1498">
            <v>0</v>
          </cell>
          <cell r="BA1498">
            <v>0</v>
          </cell>
        </row>
        <row r="1499">
          <cell r="AX1499">
            <v>0</v>
          </cell>
          <cell r="AZ1499">
            <v>0</v>
          </cell>
          <cell r="BA1499">
            <v>0</v>
          </cell>
        </row>
        <row r="1500">
          <cell r="AX1500">
            <v>0</v>
          </cell>
          <cell r="AZ1500">
            <v>0</v>
          </cell>
          <cell r="BA1500">
            <v>1</v>
          </cell>
        </row>
        <row r="1501">
          <cell r="AX1501">
            <v>0</v>
          </cell>
          <cell r="AZ1501">
            <v>1</v>
          </cell>
          <cell r="BA1501">
            <v>0</v>
          </cell>
        </row>
        <row r="1502">
          <cell r="AX1502">
            <v>0</v>
          </cell>
          <cell r="AZ1502">
            <v>0</v>
          </cell>
          <cell r="BA1502">
            <v>0</v>
          </cell>
        </row>
        <row r="1503">
          <cell r="AX1503">
            <v>0</v>
          </cell>
          <cell r="AZ1503">
            <v>0</v>
          </cell>
          <cell r="BA1503">
            <v>1</v>
          </cell>
        </row>
        <row r="1504">
          <cell r="AX1504">
            <v>0</v>
          </cell>
          <cell r="AZ1504">
            <v>0</v>
          </cell>
          <cell r="BA1504">
            <v>1</v>
          </cell>
        </row>
        <row r="1505">
          <cell r="AX1505">
            <v>0</v>
          </cell>
          <cell r="AZ1505">
            <v>0</v>
          </cell>
          <cell r="BA1505">
            <v>1</v>
          </cell>
        </row>
        <row r="1506">
          <cell r="AX1506">
            <v>0</v>
          </cell>
          <cell r="AZ1506">
            <v>1</v>
          </cell>
          <cell r="BA1506">
            <v>0</v>
          </cell>
        </row>
        <row r="1507">
          <cell r="AX1507">
            <v>0</v>
          </cell>
          <cell r="AZ1507">
            <v>0</v>
          </cell>
          <cell r="BA1507">
            <v>0</v>
          </cell>
        </row>
        <row r="1508">
          <cell r="AX1508">
            <v>0</v>
          </cell>
          <cell r="AZ1508">
            <v>0</v>
          </cell>
          <cell r="BA1508">
            <v>0</v>
          </cell>
        </row>
        <row r="1509">
          <cell r="AX1509">
            <v>0</v>
          </cell>
          <cell r="AZ1509">
            <v>1</v>
          </cell>
          <cell r="BA1509">
            <v>0</v>
          </cell>
        </row>
        <row r="1510">
          <cell r="AX1510">
            <v>0</v>
          </cell>
          <cell r="AZ1510">
            <v>0</v>
          </cell>
          <cell r="BA1510">
            <v>0</v>
          </cell>
        </row>
        <row r="1511">
          <cell r="AX1511">
            <v>0</v>
          </cell>
          <cell r="AZ1511">
            <v>0</v>
          </cell>
          <cell r="BA1511">
            <v>1</v>
          </cell>
        </row>
        <row r="1512">
          <cell r="AX1512">
            <v>0</v>
          </cell>
          <cell r="AZ1512">
            <v>0</v>
          </cell>
          <cell r="BA1512">
            <v>0</v>
          </cell>
        </row>
        <row r="1513">
          <cell r="AX1513">
            <v>0</v>
          </cell>
          <cell r="AZ1513">
            <v>0</v>
          </cell>
          <cell r="BA1513">
            <v>0</v>
          </cell>
        </row>
        <row r="1514">
          <cell r="AX1514">
            <v>0</v>
          </cell>
          <cell r="AZ1514">
            <v>0</v>
          </cell>
          <cell r="BA1514">
            <v>0</v>
          </cell>
        </row>
        <row r="1515">
          <cell r="AX1515">
            <v>1</v>
          </cell>
          <cell r="AZ1515">
            <v>0</v>
          </cell>
          <cell r="BA1515">
            <v>0</v>
          </cell>
        </row>
        <row r="1516">
          <cell r="AX1516">
            <v>0</v>
          </cell>
          <cell r="AZ1516">
            <v>0</v>
          </cell>
          <cell r="BA1516">
            <v>0</v>
          </cell>
        </row>
        <row r="1517">
          <cell r="AX1517">
            <v>0</v>
          </cell>
          <cell r="AZ1517">
            <v>0</v>
          </cell>
          <cell r="BA1517">
            <v>1</v>
          </cell>
        </row>
        <row r="1518">
          <cell r="AX1518">
            <v>0</v>
          </cell>
          <cell r="AZ1518">
            <v>0</v>
          </cell>
          <cell r="BA1518">
            <v>1</v>
          </cell>
        </row>
        <row r="1519">
          <cell r="AX1519">
            <v>0</v>
          </cell>
          <cell r="AZ1519">
            <v>1</v>
          </cell>
          <cell r="BA1519">
            <v>0</v>
          </cell>
        </row>
        <row r="1520">
          <cell r="AX1520">
            <v>0</v>
          </cell>
          <cell r="AZ1520">
            <v>0</v>
          </cell>
          <cell r="BA1520">
            <v>1</v>
          </cell>
        </row>
        <row r="1521">
          <cell r="AX1521">
            <v>0</v>
          </cell>
          <cell r="AZ1521">
            <v>0</v>
          </cell>
          <cell r="BA1521">
            <v>0</v>
          </cell>
        </row>
        <row r="1522">
          <cell r="AX1522">
            <v>1</v>
          </cell>
          <cell r="AZ1522">
            <v>0</v>
          </cell>
          <cell r="BA1522">
            <v>0</v>
          </cell>
        </row>
        <row r="1523">
          <cell r="AX1523">
            <v>0</v>
          </cell>
          <cell r="AZ1523">
            <v>0</v>
          </cell>
          <cell r="BA1523">
            <v>0</v>
          </cell>
        </row>
        <row r="1524">
          <cell r="AX1524">
            <v>0</v>
          </cell>
          <cell r="AZ1524">
            <v>1</v>
          </cell>
          <cell r="BA1524">
            <v>0</v>
          </cell>
        </row>
        <row r="1525">
          <cell r="AX1525">
            <v>0</v>
          </cell>
          <cell r="AZ1525">
            <v>1</v>
          </cell>
          <cell r="BA1525">
            <v>0</v>
          </cell>
        </row>
        <row r="1526">
          <cell r="AX1526">
            <v>1</v>
          </cell>
          <cell r="AZ1526">
            <v>0</v>
          </cell>
          <cell r="BA1526">
            <v>0</v>
          </cell>
        </row>
        <row r="1527">
          <cell r="AX1527">
            <v>0</v>
          </cell>
          <cell r="AZ1527">
            <v>0</v>
          </cell>
          <cell r="BA1527">
            <v>0</v>
          </cell>
        </row>
        <row r="1528">
          <cell r="AX1528">
            <v>0</v>
          </cell>
          <cell r="AZ1528">
            <v>0</v>
          </cell>
          <cell r="BA1528">
            <v>0</v>
          </cell>
        </row>
        <row r="1529">
          <cell r="AX1529">
            <v>1</v>
          </cell>
          <cell r="AZ1529">
            <v>0</v>
          </cell>
          <cell r="BA1529">
            <v>0</v>
          </cell>
        </row>
        <row r="1530">
          <cell r="AX1530">
            <v>0</v>
          </cell>
          <cell r="AZ1530">
            <v>0</v>
          </cell>
          <cell r="BA1530">
            <v>1</v>
          </cell>
        </row>
        <row r="1531">
          <cell r="AX1531">
            <v>0</v>
          </cell>
          <cell r="AZ1531">
            <v>0</v>
          </cell>
          <cell r="BA1531">
            <v>1</v>
          </cell>
        </row>
        <row r="1532">
          <cell r="AX1532">
            <v>0</v>
          </cell>
          <cell r="AZ1532">
            <v>0</v>
          </cell>
          <cell r="BA1532">
            <v>0</v>
          </cell>
        </row>
        <row r="1533">
          <cell r="AX1533">
            <v>0</v>
          </cell>
          <cell r="AZ1533">
            <v>0</v>
          </cell>
          <cell r="BA1533">
            <v>0</v>
          </cell>
        </row>
        <row r="1534">
          <cell r="AX1534">
            <v>0</v>
          </cell>
          <cell r="AZ1534">
            <v>0</v>
          </cell>
          <cell r="BA1534">
            <v>1</v>
          </cell>
        </row>
        <row r="1535">
          <cell r="AX1535">
            <v>0</v>
          </cell>
          <cell r="AZ1535">
            <v>1</v>
          </cell>
          <cell r="BA1535">
            <v>0</v>
          </cell>
        </row>
        <row r="1536">
          <cell r="AX1536">
            <v>0</v>
          </cell>
          <cell r="AZ1536">
            <v>0</v>
          </cell>
          <cell r="BA1536">
            <v>1</v>
          </cell>
        </row>
        <row r="1537">
          <cell r="AX1537">
            <v>0</v>
          </cell>
          <cell r="AZ1537">
            <v>0</v>
          </cell>
          <cell r="BA1537">
            <v>0</v>
          </cell>
        </row>
        <row r="1538">
          <cell r="AX1538">
            <v>0</v>
          </cell>
          <cell r="AZ1538">
            <v>0</v>
          </cell>
          <cell r="BA1538">
            <v>0</v>
          </cell>
        </row>
        <row r="1539">
          <cell r="AX1539">
            <v>0</v>
          </cell>
          <cell r="AZ1539">
            <v>0</v>
          </cell>
          <cell r="BA1539">
            <v>0</v>
          </cell>
        </row>
        <row r="1540">
          <cell r="AX1540">
            <v>0</v>
          </cell>
          <cell r="AZ1540">
            <v>0</v>
          </cell>
          <cell r="BA1540">
            <v>0</v>
          </cell>
        </row>
        <row r="1541">
          <cell r="AX1541">
            <v>1</v>
          </cell>
          <cell r="AZ1541">
            <v>0</v>
          </cell>
          <cell r="BA1541">
            <v>0</v>
          </cell>
        </row>
        <row r="1542">
          <cell r="AX1542">
            <v>0</v>
          </cell>
          <cell r="AZ1542">
            <v>0</v>
          </cell>
          <cell r="BA1542">
            <v>0</v>
          </cell>
        </row>
        <row r="1543">
          <cell r="AX1543">
            <v>0</v>
          </cell>
          <cell r="AZ1543">
            <v>0</v>
          </cell>
          <cell r="BA1543">
            <v>0</v>
          </cell>
        </row>
        <row r="1544">
          <cell r="AX1544">
            <v>1</v>
          </cell>
          <cell r="AZ1544">
            <v>0</v>
          </cell>
          <cell r="BA1544">
            <v>0</v>
          </cell>
        </row>
        <row r="1545">
          <cell r="AX1545">
            <v>0</v>
          </cell>
          <cell r="AZ1545">
            <v>1</v>
          </cell>
          <cell r="BA1545">
            <v>0</v>
          </cell>
        </row>
        <row r="1546">
          <cell r="AX1546">
            <v>0</v>
          </cell>
          <cell r="AZ1546">
            <v>0</v>
          </cell>
          <cell r="BA1546">
            <v>0</v>
          </cell>
        </row>
        <row r="1547">
          <cell r="AX1547">
            <v>0</v>
          </cell>
          <cell r="AZ1547">
            <v>0</v>
          </cell>
          <cell r="BA1547">
            <v>0</v>
          </cell>
        </row>
        <row r="1548">
          <cell r="AX1548">
            <v>0</v>
          </cell>
          <cell r="AZ1548">
            <v>0</v>
          </cell>
          <cell r="BA1548">
            <v>0</v>
          </cell>
        </row>
        <row r="1549">
          <cell r="AX1549">
            <v>0</v>
          </cell>
          <cell r="AZ1549">
            <v>0</v>
          </cell>
          <cell r="BA1549">
            <v>0</v>
          </cell>
        </row>
        <row r="1550">
          <cell r="AX1550">
            <v>0</v>
          </cell>
          <cell r="AZ1550">
            <v>0</v>
          </cell>
          <cell r="BA1550">
            <v>0</v>
          </cell>
        </row>
        <row r="1551">
          <cell r="AX1551">
            <v>0</v>
          </cell>
          <cell r="AZ1551">
            <v>1</v>
          </cell>
          <cell r="BA1551">
            <v>0</v>
          </cell>
        </row>
        <row r="1552">
          <cell r="AX1552">
            <v>0</v>
          </cell>
          <cell r="AZ1552">
            <v>0</v>
          </cell>
          <cell r="BA1552">
            <v>1</v>
          </cell>
        </row>
        <row r="1553">
          <cell r="AX1553">
            <v>0</v>
          </cell>
          <cell r="AZ1553">
            <v>1</v>
          </cell>
          <cell r="BA1553">
            <v>0</v>
          </cell>
        </row>
        <row r="1554">
          <cell r="AX1554">
            <v>1</v>
          </cell>
          <cell r="AZ1554">
            <v>0</v>
          </cell>
          <cell r="BA1554">
            <v>0</v>
          </cell>
        </row>
        <row r="1555">
          <cell r="AX1555">
            <v>0</v>
          </cell>
          <cell r="AZ1555">
            <v>0</v>
          </cell>
          <cell r="BA1555">
            <v>1</v>
          </cell>
        </row>
        <row r="1556">
          <cell r="AX1556">
            <v>0</v>
          </cell>
          <cell r="AZ1556">
            <v>0</v>
          </cell>
          <cell r="BA1556">
            <v>0</v>
          </cell>
        </row>
        <row r="1557">
          <cell r="AX1557">
            <v>0</v>
          </cell>
          <cell r="AZ1557">
            <v>1</v>
          </cell>
          <cell r="BA1557">
            <v>0</v>
          </cell>
        </row>
        <row r="1558">
          <cell r="AX1558">
            <v>0</v>
          </cell>
          <cell r="AZ1558">
            <v>0</v>
          </cell>
          <cell r="BA1558">
            <v>0</v>
          </cell>
        </row>
        <row r="1559">
          <cell r="AX1559">
            <v>1</v>
          </cell>
          <cell r="AZ1559">
            <v>0</v>
          </cell>
          <cell r="BA1559">
            <v>0</v>
          </cell>
        </row>
        <row r="1560">
          <cell r="AX1560">
            <v>0</v>
          </cell>
          <cell r="AZ1560">
            <v>0</v>
          </cell>
          <cell r="BA1560">
            <v>0</v>
          </cell>
        </row>
        <row r="1561">
          <cell r="AX1561">
            <v>0</v>
          </cell>
          <cell r="AZ1561">
            <v>0</v>
          </cell>
          <cell r="BA1561">
            <v>0</v>
          </cell>
        </row>
        <row r="1562">
          <cell r="AX1562">
            <v>0</v>
          </cell>
          <cell r="AZ1562">
            <v>0</v>
          </cell>
          <cell r="BA1562">
            <v>0</v>
          </cell>
        </row>
        <row r="1563">
          <cell r="AX1563">
            <v>0</v>
          </cell>
          <cell r="AZ1563">
            <v>0</v>
          </cell>
          <cell r="BA1563">
            <v>0</v>
          </cell>
        </row>
        <row r="1564">
          <cell r="AX1564">
            <v>1</v>
          </cell>
          <cell r="AZ1564">
            <v>0</v>
          </cell>
          <cell r="BA1564">
            <v>0</v>
          </cell>
        </row>
        <row r="1565">
          <cell r="AX1565">
            <v>1</v>
          </cell>
          <cell r="AZ1565">
            <v>0</v>
          </cell>
          <cell r="BA1565">
            <v>0</v>
          </cell>
        </row>
        <row r="1566">
          <cell r="AX1566">
            <v>0</v>
          </cell>
          <cell r="AZ1566">
            <v>0</v>
          </cell>
          <cell r="BA1566">
            <v>0</v>
          </cell>
        </row>
        <row r="1567">
          <cell r="AX1567">
            <v>0</v>
          </cell>
          <cell r="AZ1567">
            <v>0</v>
          </cell>
          <cell r="BA1567">
            <v>0</v>
          </cell>
        </row>
        <row r="1568">
          <cell r="AX1568">
            <v>0</v>
          </cell>
          <cell r="AZ1568">
            <v>0</v>
          </cell>
          <cell r="BA1568">
            <v>0</v>
          </cell>
        </row>
        <row r="1569">
          <cell r="AX1569">
            <v>0</v>
          </cell>
          <cell r="AZ1569">
            <v>0</v>
          </cell>
          <cell r="BA1569">
            <v>0</v>
          </cell>
        </row>
        <row r="1570">
          <cell r="AX1570">
            <v>1</v>
          </cell>
          <cell r="AZ1570">
            <v>0</v>
          </cell>
          <cell r="BA1570">
            <v>0</v>
          </cell>
        </row>
        <row r="1571">
          <cell r="AX1571">
            <v>0</v>
          </cell>
          <cell r="AZ1571">
            <v>0</v>
          </cell>
          <cell r="BA1571">
            <v>0</v>
          </cell>
        </row>
        <row r="1572">
          <cell r="AX1572">
            <v>1</v>
          </cell>
          <cell r="AZ1572">
            <v>0</v>
          </cell>
          <cell r="BA1572">
            <v>0</v>
          </cell>
        </row>
        <row r="1573">
          <cell r="AX1573">
            <v>0</v>
          </cell>
          <cell r="AZ1573">
            <v>1</v>
          </cell>
          <cell r="BA1573">
            <v>0</v>
          </cell>
        </row>
        <row r="1574">
          <cell r="AX1574">
            <v>0</v>
          </cell>
          <cell r="AZ1574">
            <v>0</v>
          </cell>
          <cell r="BA1574">
            <v>1</v>
          </cell>
        </row>
        <row r="1575">
          <cell r="AX1575">
            <v>0</v>
          </cell>
          <cell r="AZ1575">
            <v>0</v>
          </cell>
          <cell r="BA1575">
            <v>0</v>
          </cell>
        </row>
        <row r="1576">
          <cell r="AX1576">
            <v>0</v>
          </cell>
          <cell r="AZ1576">
            <v>0</v>
          </cell>
          <cell r="BA1576">
            <v>0</v>
          </cell>
        </row>
        <row r="1577">
          <cell r="AX1577">
            <v>0</v>
          </cell>
          <cell r="AZ1577">
            <v>0</v>
          </cell>
          <cell r="BA1577">
            <v>1</v>
          </cell>
        </row>
        <row r="1578">
          <cell r="AX1578">
            <v>0</v>
          </cell>
          <cell r="AZ1578">
            <v>0</v>
          </cell>
          <cell r="BA1578">
            <v>1</v>
          </cell>
        </row>
        <row r="1579">
          <cell r="AX1579">
            <v>0</v>
          </cell>
          <cell r="AZ1579">
            <v>0</v>
          </cell>
          <cell r="BA1579">
            <v>0</v>
          </cell>
        </row>
        <row r="1580">
          <cell r="AX1580">
            <v>0</v>
          </cell>
          <cell r="AZ1580">
            <v>0</v>
          </cell>
          <cell r="BA1580">
            <v>0</v>
          </cell>
        </row>
        <row r="1581">
          <cell r="AX1581">
            <v>0</v>
          </cell>
          <cell r="AZ1581">
            <v>0</v>
          </cell>
          <cell r="BA1581">
            <v>0</v>
          </cell>
        </row>
        <row r="1582">
          <cell r="AX1582">
            <v>0</v>
          </cell>
          <cell r="AZ1582">
            <v>0</v>
          </cell>
          <cell r="BA1582">
            <v>0</v>
          </cell>
        </row>
        <row r="1583">
          <cell r="AX1583">
            <v>1</v>
          </cell>
          <cell r="AZ1583">
            <v>0</v>
          </cell>
          <cell r="BA1583">
            <v>0</v>
          </cell>
        </row>
        <row r="1584">
          <cell r="AX1584">
            <v>0</v>
          </cell>
          <cell r="AZ1584">
            <v>0</v>
          </cell>
          <cell r="BA1584">
            <v>0</v>
          </cell>
        </row>
        <row r="1585">
          <cell r="AX1585">
            <v>0</v>
          </cell>
          <cell r="AZ1585">
            <v>0</v>
          </cell>
          <cell r="BA1585">
            <v>0</v>
          </cell>
        </row>
        <row r="1586">
          <cell r="AX1586">
            <v>0</v>
          </cell>
          <cell r="AZ1586">
            <v>0</v>
          </cell>
          <cell r="BA1586">
            <v>1</v>
          </cell>
        </row>
        <row r="1587">
          <cell r="AX1587">
            <v>0</v>
          </cell>
          <cell r="AZ1587">
            <v>0</v>
          </cell>
          <cell r="BA1587">
            <v>1</v>
          </cell>
        </row>
        <row r="1588">
          <cell r="AX1588">
            <v>0</v>
          </cell>
          <cell r="AZ1588">
            <v>1</v>
          </cell>
          <cell r="BA1588">
            <v>0</v>
          </cell>
        </row>
        <row r="1589">
          <cell r="AX1589">
            <v>0</v>
          </cell>
          <cell r="AZ1589">
            <v>0</v>
          </cell>
          <cell r="BA1589">
            <v>0</v>
          </cell>
        </row>
        <row r="1590">
          <cell r="AX1590">
            <v>0</v>
          </cell>
          <cell r="AZ1590">
            <v>0</v>
          </cell>
          <cell r="BA1590">
            <v>1</v>
          </cell>
        </row>
        <row r="1591">
          <cell r="AX1591">
            <v>0</v>
          </cell>
          <cell r="AZ1591">
            <v>0</v>
          </cell>
          <cell r="BA1591">
            <v>0</v>
          </cell>
        </row>
        <row r="1592">
          <cell r="AX1592">
            <v>0</v>
          </cell>
          <cell r="AZ1592">
            <v>0</v>
          </cell>
          <cell r="BA1592">
            <v>1</v>
          </cell>
        </row>
        <row r="1593">
          <cell r="AX1593">
            <v>0</v>
          </cell>
          <cell r="AZ1593">
            <v>0</v>
          </cell>
          <cell r="BA1593">
            <v>0</v>
          </cell>
        </row>
        <row r="1594">
          <cell r="AX1594">
            <v>1</v>
          </cell>
          <cell r="AZ1594">
            <v>0</v>
          </cell>
          <cell r="BA1594">
            <v>0</v>
          </cell>
        </row>
        <row r="1595">
          <cell r="AX1595">
            <v>1</v>
          </cell>
          <cell r="AZ1595">
            <v>0</v>
          </cell>
          <cell r="BA1595">
            <v>0</v>
          </cell>
        </row>
        <row r="1596">
          <cell r="AX1596">
            <v>1</v>
          </cell>
          <cell r="AZ1596">
            <v>0</v>
          </cell>
          <cell r="BA1596">
            <v>0</v>
          </cell>
        </row>
        <row r="1597">
          <cell r="AX1597">
            <v>1</v>
          </cell>
          <cell r="AZ1597">
            <v>0</v>
          </cell>
          <cell r="BA1597">
            <v>0</v>
          </cell>
        </row>
        <row r="1598">
          <cell r="AX1598">
            <v>0</v>
          </cell>
          <cell r="AZ1598">
            <v>0</v>
          </cell>
          <cell r="BA1598">
            <v>0</v>
          </cell>
        </row>
        <row r="1599">
          <cell r="AX1599">
            <v>0</v>
          </cell>
          <cell r="AZ1599">
            <v>0</v>
          </cell>
          <cell r="BA1599">
            <v>0</v>
          </cell>
        </row>
        <row r="1600">
          <cell r="AX1600">
            <v>0</v>
          </cell>
          <cell r="AZ1600">
            <v>0</v>
          </cell>
          <cell r="BA1600">
            <v>1</v>
          </cell>
        </row>
        <row r="1601">
          <cell r="AX1601">
            <v>0</v>
          </cell>
          <cell r="AZ1601">
            <v>1</v>
          </cell>
          <cell r="BA1601">
            <v>0</v>
          </cell>
        </row>
        <row r="1602">
          <cell r="AX1602">
            <v>0</v>
          </cell>
          <cell r="AZ1602">
            <v>0</v>
          </cell>
          <cell r="BA1602">
            <v>1</v>
          </cell>
        </row>
        <row r="1603">
          <cell r="AX1603">
            <v>0</v>
          </cell>
          <cell r="AZ1603">
            <v>0</v>
          </cell>
          <cell r="BA1603">
            <v>0</v>
          </cell>
        </row>
        <row r="1604">
          <cell r="AX1604">
            <v>1</v>
          </cell>
          <cell r="AZ1604">
            <v>0</v>
          </cell>
          <cell r="BA1604">
            <v>0</v>
          </cell>
        </row>
        <row r="1605">
          <cell r="AX1605">
            <v>0</v>
          </cell>
          <cell r="AZ1605">
            <v>0</v>
          </cell>
          <cell r="BA1605">
            <v>0</v>
          </cell>
        </row>
        <row r="1606">
          <cell r="AX1606">
            <v>0</v>
          </cell>
          <cell r="AZ1606">
            <v>1</v>
          </cell>
          <cell r="BA1606">
            <v>0</v>
          </cell>
        </row>
        <row r="1607">
          <cell r="AX1607">
            <v>0</v>
          </cell>
          <cell r="AZ1607">
            <v>0</v>
          </cell>
          <cell r="BA1607">
            <v>0</v>
          </cell>
        </row>
        <row r="1608">
          <cell r="AX1608">
            <v>1</v>
          </cell>
          <cell r="AZ1608">
            <v>0</v>
          </cell>
          <cell r="BA1608">
            <v>0</v>
          </cell>
        </row>
        <row r="1609">
          <cell r="AX1609">
            <v>0</v>
          </cell>
          <cell r="AZ1609">
            <v>0</v>
          </cell>
          <cell r="BA1609">
            <v>0</v>
          </cell>
        </row>
        <row r="1610">
          <cell r="AX1610">
            <v>0</v>
          </cell>
          <cell r="AZ1610">
            <v>0</v>
          </cell>
          <cell r="BA1610">
            <v>1</v>
          </cell>
        </row>
        <row r="1611">
          <cell r="AX1611">
            <v>0</v>
          </cell>
          <cell r="AZ1611">
            <v>0</v>
          </cell>
          <cell r="BA1611">
            <v>1</v>
          </cell>
        </row>
        <row r="1612">
          <cell r="AX1612">
            <v>0</v>
          </cell>
          <cell r="AZ1612">
            <v>0</v>
          </cell>
          <cell r="BA1612">
            <v>0</v>
          </cell>
        </row>
        <row r="1613">
          <cell r="AX1613">
            <v>0</v>
          </cell>
          <cell r="AZ1613">
            <v>0</v>
          </cell>
          <cell r="BA1613">
            <v>0</v>
          </cell>
        </row>
        <row r="1614">
          <cell r="AX1614">
            <v>0</v>
          </cell>
          <cell r="AZ1614">
            <v>1</v>
          </cell>
          <cell r="BA1614">
            <v>0</v>
          </cell>
        </row>
        <row r="1615">
          <cell r="AX1615">
            <v>0</v>
          </cell>
          <cell r="AZ1615">
            <v>0</v>
          </cell>
          <cell r="BA1615">
            <v>0</v>
          </cell>
        </row>
        <row r="1616">
          <cell r="AX1616">
            <v>0</v>
          </cell>
          <cell r="AZ1616">
            <v>0</v>
          </cell>
          <cell r="BA1616">
            <v>1</v>
          </cell>
        </row>
        <row r="1617">
          <cell r="AX1617">
            <v>1</v>
          </cell>
          <cell r="AZ1617">
            <v>0</v>
          </cell>
          <cell r="BA1617">
            <v>0</v>
          </cell>
        </row>
        <row r="1618">
          <cell r="AX1618">
            <v>0</v>
          </cell>
          <cell r="AZ1618">
            <v>1</v>
          </cell>
          <cell r="BA1618">
            <v>0</v>
          </cell>
        </row>
        <row r="1619">
          <cell r="AX1619">
            <v>0</v>
          </cell>
          <cell r="AZ1619">
            <v>0</v>
          </cell>
          <cell r="BA1619">
            <v>0</v>
          </cell>
        </row>
        <row r="1620">
          <cell r="AX1620">
            <v>0</v>
          </cell>
          <cell r="AZ1620">
            <v>0</v>
          </cell>
          <cell r="BA1620">
            <v>1</v>
          </cell>
        </row>
        <row r="1621">
          <cell r="AX1621">
            <v>1</v>
          </cell>
          <cell r="AZ1621">
            <v>0</v>
          </cell>
          <cell r="BA1621">
            <v>0</v>
          </cell>
        </row>
        <row r="1622">
          <cell r="AX1622">
            <v>0</v>
          </cell>
          <cell r="AZ1622">
            <v>0</v>
          </cell>
          <cell r="BA1622">
            <v>0</v>
          </cell>
        </row>
        <row r="1623">
          <cell r="AX1623">
            <v>0</v>
          </cell>
          <cell r="AZ1623">
            <v>0</v>
          </cell>
          <cell r="BA1623">
            <v>1</v>
          </cell>
        </row>
        <row r="1624">
          <cell r="AX1624">
            <v>0</v>
          </cell>
          <cell r="AZ1624">
            <v>0</v>
          </cell>
          <cell r="BA1624">
            <v>0</v>
          </cell>
        </row>
        <row r="1625">
          <cell r="AX1625">
            <v>0</v>
          </cell>
          <cell r="AZ1625">
            <v>0</v>
          </cell>
          <cell r="BA1625">
            <v>0</v>
          </cell>
        </row>
        <row r="1626">
          <cell r="AX1626">
            <v>0</v>
          </cell>
          <cell r="AZ1626">
            <v>0</v>
          </cell>
          <cell r="BA1626">
            <v>0</v>
          </cell>
        </row>
        <row r="1627">
          <cell r="AX1627">
            <v>0</v>
          </cell>
          <cell r="AZ1627">
            <v>0</v>
          </cell>
          <cell r="BA1627">
            <v>1</v>
          </cell>
        </row>
        <row r="1628">
          <cell r="AX1628">
            <v>0</v>
          </cell>
          <cell r="AZ1628">
            <v>0</v>
          </cell>
          <cell r="BA1628">
            <v>0</v>
          </cell>
        </row>
        <row r="1629">
          <cell r="AX1629">
            <v>0</v>
          </cell>
          <cell r="AZ1629">
            <v>0</v>
          </cell>
          <cell r="BA1629">
            <v>0</v>
          </cell>
        </row>
        <row r="1630">
          <cell r="AX1630">
            <v>0</v>
          </cell>
          <cell r="AZ1630">
            <v>0</v>
          </cell>
          <cell r="BA1630">
            <v>0</v>
          </cell>
        </row>
        <row r="1631">
          <cell r="AX1631">
            <v>0</v>
          </cell>
          <cell r="AZ1631">
            <v>0</v>
          </cell>
          <cell r="BA1631">
            <v>1</v>
          </cell>
        </row>
        <row r="1632">
          <cell r="AX1632">
            <v>0</v>
          </cell>
          <cell r="AZ1632">
            <v>0</v>
          </cell>
          <cell r="BA1632">
            <v>1</v>
          </cell>
        </row>
        <row r="1633">
          <cell r="AX1633">
            <v>1</v>
          </cell>
          <cell r="AZ1633">
            <v>0</v>
          </cell>
          <cell r="BA1633">
            <v>0</v>
          </cell>
        </row>
        <row r="1634">
          <cell r="AX1634">
            <v>0</v>
          </cell>
          <cell r="AZ1634">
            <v>0</v>
          </cell>
          <cell r="BA1634">
            <v>1</v>
          </cell>
        </row>
        <row r="1635">
          <cell r="AX1635">
            <v>0</v>
          </cell>
          <cell r="AZ1635">
            <v>0</v>
          </cell>
          <cell r="BA1635">
            <v>0</v>
          </cell>
        </row>
        <row r="1636">
          <cell r="AX1636">
            <v>0</v>
          </cell>
          <cell r="AZ1636">
            <v>1</v>
          </cell>
          <cell r="BA1636">
            <v>0</v>
          </cell>
        </row>
        <row r="1637">
          <cell r="AX1637">
            <v>0</v>
          </cell>
          <cell r="AZ1637">
            <v>1</v>
          </cell>
          <cell r="BA1637">
            <v>0</v>
          </cell>
        </row>
        <row r="1638">
          <cell r="AX1638">
            <v>0</v>
          </cell>
          <cell r="AZ1638">
            <v>1</v>
          </cell>
          <cell r="BA1638">
            <v>0</v>
          </cell>
        </row>
        <row r="1639">
          <cell r="AX1639">
            <v>0</v>
          </cell>
          <cell r="AZ1639">
            <v>0</v>
          </cell>
          <cell r="BA1639">
            <v>0</v>
          </cell>
        </row>
        <row r="1640">
          <cell r="AX1640">
            <v>0</v>
          </cell>
          <cell r="AZ1640">
            <v>0</v>
          </cell>
          <cell r="BA1640">
            <v>0</v>
          </cell>
        </row>
        <row r="1641">
          <cell r="AX1641">
            <v>0</v>
          </cell>
          <cell r="AZ1641">
            <v>0</v>
          </cell>
          <cell r="BA1641">
            <v>1</v>
          </cell>
        </row>
        <row r="1642">
          <cell r="AX1642">
            <v>0</v>
          </cell>
          <cell r="AZ1642">
            <v>1</v>
          </cell>
          <cell r="BA1642">
            <v>0</v>
          </cell>
        </row>
        <row r="1643">
          <cell r="AX1643">
            <v>0</v>
          </cell>
          <cell r="AZ1643">
            <v>0</v>
          </cell>
          <cell r="BA1643">
            <v>0</v>
          </cell>
        </row>
        <row r="1644">
          <cell r="AX1644">
            <v>0</v>
          </cell>
          <cell r="AZ1644">
            <v>0</v>
          </cell>
          <cell r="BA1644">
            <v>1</v>
          </cell>
        </row>
        <row r="1645">
          <cell r="AX1645">
            <v>0</v>
          </cell>
          <cell r="AZ1645">
            <v>0</v>
          </cell>
          <cell r="BA1645">
            <v>0</v>
          </cell>
        </row>
        <row r="1646">
          <cell r="AX1646">
            <v>1</v>
          </cell>
          <cell r="AZ1646">
            <v>0</v>
          </cell>
          <cell r="BA1646">
            <v>0</v>
          </cell>
        </row>
        <row r="1647">
          <cell r="AX1647">
            <v>0</v>
          </cell>
          <cell r="AZ1647">
            <v>0</v>
          </cell>
          <cell r="BA1647">
            <v>0</v>
          </cell>
        </row>
        <row r="1648">
          <cell r="AX1648">
            <v>0</v>
          </cell>
          <cell r="AZ1648">
            <v>0</v>
          </cell>
          <cell r="BA1648">
            <v>0</v>
          </cell>
        </row>
        <row r="1649">
          <cell r="AX1649">
            <v>0</v>
          </cell>
          <cell r="AZ1649">
            <v>0</v>
          </cell>
          <cell r="BA1649">
            <v>0</v>
          </cell>
        </row>
        <row r="1650">
          <cell r="AX1650">
            <v>0</v>
          </cell>
          <cell r="AZ1650">
            <v>0</v>
          </cell>
          <cell r="BA1650">
            <v>0</v>
          </cell>
        </row>
        <row r="1651">
          <cell r="AX1651">
            <v>0</v>
          </cell>
          <cell r="AZ1651">
            <v>0</v>
          </cell>
          <cell r="BA1651">
            <v>0</v>
          </cell>
        </row>
        <row r="1652">
          <cell r="AX1652">
            <v>0</v>
          </cell>
          <cell r="AZ1652">
            <v>1</v>
          </cell>
          <cell r="BA1652">
            <v>0</v>
          </cell>
        </row>
        <row r="1653">
          <cell r="AX1653">
            <v>1</v>
          </cell>
          <cell r="AZ1653">
            <v>0</v>
          </cell>
          <cell r="BA1653">
            <v>0</v>
          </cell>
        </row>
        <row r="1654">
          <cell r="AX1654">
            <v>0</v>
          </cell>
          <cell r="AZ1654">
            <v>0</v>
          </cell>
          <cell r="BA1654">
            <v>1</v>
          </cell>
        </row>
        <row r="1655">
          <cell r="AX1655">
            <v>0</v>
          </cell>
          <cell r="AZ1655">
            <v>0</v>
          </cell>
          <cell r="BA1655">
            <v>0</v>
          </cell>
        </row>
        <row r="1656">
          <cell r="AX1656">
            <v>0</v>
          </cell>
          <cell r="AZ1656">
            <v>0</v>
          </cell>
          <cell r="BA1656">
            <v>1</v>
          </cell>
        </row>
        <row r="1657">
          <cell r="AX1657">
            <v>0</v>
          </cell>
          <cell r="AZ1657">
            <v>0</v>
          </cell>
          <cell r="BA1657">
            <v>0</v>
          </cell>
        </row>
        <row r="1658">
          <cell r="AX1658">
            <v>0</v>
          </cell>
          <cell r="AZ1658">
            <v>0</v>
          </cell>
          <cell r="BA1658">
            <v>1</v>
          </cell>
        </row>
        <row r="1659">
          <cell r="AX1659">
            <v>0</v>
          </cell>
          <cell r="AZ1659">
            <v>0</v>
          </cell>
          <cell r="BA1659">
            <v>1</v>
          </cell>
        </row>
        <row r="1660">
          <cell r="AX1660">
            <v>1</v>
          </cell>
          <cell r="AZ1660">
            <v>0</v>
          </cell>
          <cell r="BA1660">
            <v>0</v>
          </cell>
        </row>
        <row r="1661">
          <cell r="AX1661">
            <v>0</v>
          </cell>
          <cell r="AZ1661">
            <v>0</v>
          </cell>
          <cell r="BA1661">
            <v>0</v>
          </cell>
        </row>
        <row r="1662">
          <cell r="AX1662">
            <v>0</v>
          </cell>
          <cell r="AZ1662">
            <v>0</v>
          </cell>
          <cell r="BA1662">
            <v>1</v>
          </cell>
        </row>
        <row r="1663">
          <cell r="AX1663">
            <v>1</v>
          </cell>
          <cell r="AZ1663">
            <v>0</v>
          </cell>
          <cell r="BA1663">
            <v>0</v>
          </cell>
        </row>
        <row r="1664">
          <cell r="AX1664">
            <v>0</v>
          </cell>
          <cell r="AZ1664">
            <v>0</v>
          </cell>
          <cell r="BA1664">
            <v>1</v>
          </cell>
        </row>
        <row r="1665">
          <cell r="AX1665">
            <v>0</v>
          </cell>
          <cell r="AZ1665">
            <v>0</v>
          </cell>
          <cell r="BA1665">
            <v>0</v>
          </cell>
        </row>
        <row r="1666">
          <cell r="AX1666">
            <v>1</v>
          </cell>
          <cell r="AZ1666">
            <v>0</v>
          </cell>
          <cell r="BA1666">
            <v>0</v>
          </cell>
        </row>
        <row r="1667">
          <cell r="AX1667">
            <v>0</v>
          </cell>
          <cell r="AZ1667">
            <v>0</v>
          </cell>
          <cell r="BA1667">
            <v>0</v>
          </cell>
        </row>
        <row r="1668">
          <cell r="AX1668">
            <v>0</v>
          </cell>
          <cell r="AZ1668">
            <v>1</v>
          </cell>
          <cell r="BA1668">
            <v>0</v>
          </cell>
        </row>
        <row r="1669">
          <cell r="AX1669">
            <v>0</v>
          </cell>
          <cell r="AZ1669">
            <v>0</v>
          </cell>
          <cell r="BA1669">
            <v>0</v>
          </cell>
        </row>
        <row r="1670">
          <cell r="AX1670">
            <v>0</v>
          </cell>
          <cell r="AZ1670">
            <v>0</v>
          </cell>
          <cell r="BA1670">
            <v>1</v>
          </cell>
        </row>
        <row r="1671">
          <cell r="AX1671">
            <v>1</v>
          </cell>
          <cell r="AZ1671">
            <v>0</v>
          </cell>
          <cell r="BA1671">
            <v>0</v>
          </cell>
        </row>
        <row r="1672">
          <cell r="AX1672">
            <v>0</v>
          </cell>
          <cell r="AZ1672">
            <v>1</v>
          </cell>
          <cell r="BA1672">
            <v>0</v>
          </cell>
        </row>
        <row r="1673">
          <cell r="AX1673">
            <v>0</v>
          </cell>
          <cell r="AZ1673">
            <v>0</v>
          </cell>
          <cell r="BA1673">
            <v>1</v>
          </cell>
        </row>
        <row r="1674">
          <cell r="AX1674">
            <v>1</v>
          </cell>
          <cell r="AZ1674">
            <v>0</v>
          </cell>
          <cell r="BA1674">
            <v>0</v>
          </cell>
        </row>
        <row r="1675">
          <cell r="AX1675">
            <v>0</v>
          </cell>
          <cell r="AZ1675">
            <v>1</v>
          </cell>
          <cell r="BA1675">
            <v>0</v>
          </cell>
        </row>
        <row r="1676">
          <cell r="AX1676">
            <v>0</v>
          </cell>
          <cell r="AZ1676">
            <v>1</v>
          </cell>
          <cell r="BA1676">
            <v>0</v>
          </cell>
        </row>
        <row r="1677">
          <cell r="AX1677">
            <v>0</v>
          </cell>
          <cell r="AZ1677">
            <v>0</v>
          </cell>
          <cell r="BA1677">
            <v>1</v>
          </cell>
        </row>
        <row r="1678">
          <cell r="AX1678">
            <v>0</v>
          </cell>
          <cell r="AZ1678">
            <v>0</v>
          </cell>
          <cell r="BA1678">
            <v>0</v>
          </cell>
        </row>
        <row r="1679">
          <cell r="AX1679">
            <v>0</v>
          </cell>
          <cell r="AZ1679">
            <v>0</v>
          </cell>
          <cell r="BA1679">
            <v>0</v>
          </cell>
        </row>
        <row r="1680">
          <cell r="AX1680">
            <v>0</v>
          </cell>
          <cell r="AZ1680">
            <v>0</v>
          </cell>
          <cell r="BA1680">
            <v>0</v>
          </cell>
        </row>
        <row r="1681">
          <cell r="AX1681">
            <v>0</v>
          </cell>
          <cell r="AZ1681">
            <v>0</v>
          </cell>
          <cell r="BA1681">
            <v>0</v>
          </cell>
        </row>
        <row r="1682">
          <cell r="AX1682">
            <v>0</v>
          </cell>
          <cell r="AZ1682">
            <v>0</v>
          </cell>
          <cell r="BA1682">
            <v>0</v>
          </cell>
        </row>
        <row r="1683">
          <cell r="AX1683">
            <v>0</v>
          </cell>
          <cell r="AZ1683">
            <v>0</v>
          </cell>
          <cell r="BA1683">
            <v>0</v>
          </cell>
        </row>
        <row r="1684">
          <cell r="AX1684">
            <v>0</v>
          </cell>
          <cell r="AZ1684">
            <v>0</v>
          </cell>
          <cell r="BA1684">
            <v>0</v>
          </cell>
        </row>
        <row r="1685">
          <cell r="AX1685">
            <v>0</v>
          </cell>
          <cell r="AZ1685">
            <v>0</v>
          </cell>
          <cell r="BA1685">
            <v>1</v>
          </cell>
        </row>
        <row r="1686">
          <cell r="AX1686">
            <v>0</v>
          </cell>
          <cell r="AZ1686">
            <v>0</v>
          </cell>
          <cell r="BA1686">
            <v>0</v>
          </cell>
        </row>
        <row r="1687">
          <cell r="AX1687">
            <v>0</v>
          </cell>
          <cell r="AZ1687">
            <v>0</v>
          </cell>
          <cell r="BA1687">
            <v>1</v>
          </cell>
        </row>
        <row r="1688">
          <cell r="AX1688">
            <v>0</v>
          </cell>
          <cell r="AZ1688">
            <v>0</v>
          </cell>
          <cell r="BA1688">
            <v>0</v>
          </cell>
        </row>
        <row r="1689">
          <cell r="AX1689">
            <v>0</v>
          </cell>
          <cell r="AZ1689">
            <v>0</v>
          </cell>
          <cell r="BA1689">
            <v>0</v>
          </cell>
        </row>
        <row r="1690">
          <cell r="AX1690">
            <v>0</v>
          </cell>
          <cell r="AZ1690">
            <v>0</v>
          </cell>
          <cell r="BA1690">
            <v>1</v>
          </cell>
        </row>
        <row r="1691">
          <cell r="AX1691">
            <v>0</v>
          </cell>
          <cell r="AZ1691">
            <v>1</v>
          </cell>
          <cell r="BA1691">
            <v>0</v>
          </cell>
        </row>
        <row r="1692">
          <cell r="AX1692">
            <v>0</v>
          </cell>
          <cell r="AZ1692">
            <v>1</v>
          </cell>
          <cell r="BA1692">
            <v>0</v>
          </cell>
        </row>
        <row r="1693">
          <cell r="AX1693">
            <v>1</v>
          </cell>
          <cell r="AZ1693">
            <v>0</v>
          </cell>
          <cell r="BA1693">
            <v>0</v>
          </cell>
        </row>
        <row r="1694">
          <cell r="AX1694">
            <v>0</v>
          </cell>
          <cell r="AZ1694">
            <v>0</v>
          </cell>
          <cell r="BA1694">
            <v>0</v>
          </cell>
        </row>
        <row r="1695">
          <cell r="AX1695">
            <v>0</v>
          </cell>
          <cell r="AZ1695">
            <v>0</v>
          </cell>
          <cell r="BA1695">
            <v>1</v>
          </cell>
        </row>
        <row r="1696">
          <cell r="AX1696">
            <v>0</v>
          </cell>
          <cell r="AZ1696">
            <v>0</v>
          </cell>
          <cell r="BA1696">
            <v>0</v>
          </cell>
        </row>
        <row r="1697">
          <cell r="AX1697">
            <v>0</v>
          </cell>
          <cell r="AZ1697">
            <v>0</v>
          </cell>
          <cell r="BA1697">
            <v>1</v>
          </cell>
        </row>
        <row r="1698">
          <cell r="AX1698">
            <v>0</v>
          </cell>
          <cell r="AZ1698">
            <v>0</v>
          </cell>
          <cell r="BA1698">
            <v>1</v>
          </cell>
        </row>
        <row r="1699">
          <cell r="AX1699">
            <v>0</v>
          </cell>
          <cell r="AZ1699">
            <v>0</v>
          </cell>
          <cell r="BA1699">
            <v>0</v>
          </cell>
        </row>
        <row r="1700">
          <cell r="AX1700">
            <v>0</v>
          </cell>
          <cell r="AZ1700">
            <v>0</v>
          </cell>
          <cell r="BA1700">
            <v>1</v>
          </cell>
        </row>
        <row r="1701">
          <cell r="AX1701">
            <v>0</v>
          </cell>
          <cell r="AZ1701">
            <v>0</v>
          </cell>
          <cell r="BA1701">
            <v>0</v>
          </cell>
        </row>
        <row r="1702">
          <cell r="AX1702">
            <v>0</v>
          </cell>
          <cell r="AZ1702">
            <v>0</v>
          </cell>
          <cell r="BA1702">
            <v>0</v>
          </cell>
        </row>
        <row r="1703">
          <cell r="AX1703">
            <v>0</v>
          </cell>
          <cell r="AZ1703">
            <v>1</v>
          </cell>
          <cell r="BA1703">
            <v>0</v>
          </cell>
        </row>
        <row r="1704">
          <cell r="AX1704">
            <v>0</v>
          </cell>
          <cell r="AZ1704">
            <v>0</v>
          </cell>
          <cell r="BA1704">
            <v>0</v>
          </cell>
        </row>
        <row r="1705">
          <cell r="AX1705">
            <v>0</v>
          </cell>
          <cell r="AZ1705">
            <v>0</v>
          </cell>
          <cell r="BA1705">
            <v>0</v>
          </cell>
        </row>
        <row r="1706">
          <cell r="AX1706">
            <v>0</v>
          </cell>
          <cell r="AZ1706">
            <v>0</v>
          </cell>
          <cell r="BA1706">
            <v>0</v>
          </cell>
        </row>
        <row r="1707">
          <cell r="AX1707">
            <v>0</v>
          </cell>
          <cell r="AZ1707">
            <v>0</v>
          </cell>
          <cell r="BA1707">
            <v>0</v>
          </cell>
        </row>
        <row r="1708">
          <cell r="AX1708">
            <v>1</v>
          </cell>
          <cell r="AZ1708">
            <v>0</v>
          </cell>
          <cell r="BA1708">
            <v>0</v>
          </cell>
        </row>
        <row r="1709">
          <cell r="AX1709">
            <v>0</v>
          </cell>
          <cell r="AZ1709">
            <v>0</v>
          </cell>
          <cell r="BA1709">
            <v>0</v>
          </cell>
        </row>
        <row r="1710">
          <cell r="AX1710">
            <v>0</v>
          </cell>
          <cell r="AZ1710">
            <v>0</v>
          </cell>
          <cell r="BA1710">
            <v>1</v>
          </cell>
        </row>
        <row r="1711">
          <cell r="AX1711">
            <v>0</v>
          </cell>
          <cell r="AZ1711">
            <v>1</v>
          </cell>
          <cell r="BA1711">
            <v>0</v>
          </cell>
        </row>
        <row r="1712">
          <cell r="AX1712">
            <v>0</v>
          </cell>
          <cell r="AZ1712">
            <v>0</v>
          </cell>
          <cell r="BA1712">
            <v>1</v>
          </cell>
        </row>
        <row r="1713">
          <cell r="AX1713">
            <v>0</v>
          </cell>
          <cell r="AZ1713">
            <v>1</v>
          </cell>
          <cell r="BA1713">
            <v>0</v>
          </cell>
        </row>
        <row r="1714">
          <cell r="AX1714">
            <v>0</v>
          </cell>
          <cell r="AZ1714">
            <v>1</v>
          </cell>
          <cell r="BA1714">
            <v>0</v>
          </cell>
        </row>
        <row r="1715">
          <cell r="AX1715">
            <v>0</v>
          </cell>
          <cell r="AZ1715">
            <v>0</v>
          </cell>
          <cell r="BA1715">
            <v>0</v>
          </cell>
        </row>
        <row r="1716">
          <cell r="AX1716">
            <v>0</v>
          </cell>
          <cell r="AZ1716">
            <v>0</v>
          </cell>
          <cell r="BA1716">
            <v>0</v>
          </cell>
        </row>
        <row r="1717">
          <cell r="AX1717">
            <v>0</v>
          </cell>
          <cell r="AZ1717">
            <v>0</v>
          </cell>
          <cell r="BA1717">
            <v>1</v>
          </cell>
        </row>
        <row r="1718">
          <cell r="AX1718">
            <v>0</v>
          </cell>
          <cell r="AZ1718">
            <v>0</v>
          </cell>
          <cell r="BA1718">
            <v>1</v>
          </cell>
        </row>
        <row r="1719">
          <cell r="AX1719">
            <v>1</v>
          </cell>
          <cell r="AZ1719">
            <v>0</v>
          </cell>
          <cell r="BA1719">
            <v>0</v>
          </cell>
        </row>
        <row r="1720">
          <cell r="AX1720">
            <v>0</v>
          </cell>
          <cell r="AZ1720">
            <v>0</v>
          </cell>
          <cell r="BA1720">
            <v>0</v>
          </cell>
        </row>
        <row r="1721">
          <cell r="AX1721">
            <v>0</v>
          </cell>
          <cell r="AZ1721">
            <v>1</v>
          </cell>
          <cell r="BA1721">
            <v>0</v>
          </cell>
        </row>
        <row r="1722">
          <cell r="AX1722">
            <v>0</v>
          </cell>
          <cell r="AZ1722">
            <v>0</v>
          </cell>
          <cell r="BA1722">
            <v>0</v>
          </cell>
        </row>
        <row r="1723">
          <cell r="AX1723">
            <v>0</v>
          </cell>
          <cell r="AZ1723">
            <v>0</v>
          </cell>
          <cell r="BA1723">
            <v>0</v>
          </cell>
        </row>
        <row r="1724">
          <cell r="AX1724">
            <v>0</v>
          </cell>
          <cell r="AZ1724">
            <v>0</v>
          </cell>
          <cell r="BA1724">
            <v>1</v>
          </cell>
        </row>
        <row r="1725">
          <cell r="AX1725">
            <v>0</v>
          </cell>
          <cell r="AZ1725">
            <v>0</v>
          </cell>
          <cell r="BA1725">
            <v>0</v>
          </cell>
        </row>
        <row r="1726">
          <cell r="AX1726">
            <v>0</v>
          </cell>
          <cell r="AZ1726">
            <v>0</v>
          </cell>
          <cell r="BA1726">
            <v>0</v>
          </cell>
        </row>
        <row r="1727">
          <cell r="AX1727">
            <v>1</v>
          </cell>
          <cell r="AZ1727">
            <v>0</v>
          </cell>
          <cell r="BA1727">
            <v>0</v>
          </cell>
        </row>
        <row r="1728">
          <cell r="AX1728">
            <v>0</v>
          </cell>
          <cell r="AZ1728">
            <v>0</v>
          </cell>
          <cell r="BA1728">
            <v>0</v>
          </cell>
        </row>
        <row r="1729">
          <cell r="AX1729">
            <v>1</v>
          </cell>
          <cell r="AZ1729">
            <v>0</v>
          </cell>
          <cell r="BA1729">
            <v>0</v>
          </cell>
        </row>
        <row r="1730">
          <cell r="AX1730">
            <v>1</v>
          </cell>
          <cell r="AZ1730">
            <v>0</v>
          </cell>
          <cell r="BA1730">
            <v>0</v>
          </cell>
        </row>
        <row r="1731">
          <cell r="AX1731">
            <v>0</v>
          </cell>
          <cell r="AZ1731">
            <v>0</v>
          </cell>
          <cell r="BA1731">
            <v>0</v>
          </cell>
        </row>
        <row r="1732">
          <cell r="AX1732">
            <v>0</v>
          </cell>
          <cell r="AZ1732">
            <v>0</v>
          </cell>
          <cell r="BA1732">
            <v>0</v>
          </cell>
        </row>
        <row r="1733">
          <cell r="AX1733">
            <v>1</v>
          </cell>
          <cell r="AZ1733">
            <v>0</v>
          </cell>
          <cell r="BA1733">
            <v>0</v>
          </cell>
        </row>
        <row r="1734">
          <cell r="AX1734">
            <v>0</v>
          </cell>
          <cell r="AZ1734">
            <v>0</v>
          </cell>
          <cell r="BA1734">
            <v>0</v>
          </cell>
        </row>
        <row r="1735">
          <cell r="AX1735">
            <v>0</v>
          </cell>
          <cell r="AZ1735">
            <v>0</v>
          </cell>
          <cell r="BA1735">
            <v>1</v>
          </cell>
        </row>
        <row r="1736">
          <cell r="AX1736">
            <v>0</v>
          </cell>
          <cell r="AZ1736">
            <v>0</v>
          </cell>
          <cell r="BA1736">
            <v>0</v>
          </cell>
        </row>
        <row r="1737">
          <cell r="AX1737">
            <v>1</v>
          </cell>
          <cell r="AZ1737">
            <v>0</v>
          </cell>
          <cell r="BA1737">
            <v>0</v>
          </cell>
        </row>
        <row r="1738">
          <cell r="AX1738">
            <v>0</v>
          </cell>
          <cell r="AZ1738">
            <v>0</v>
          </cell>
          <cell r="BA1738">
            <v>0</v>
          </cell>
        </row>
        <row r="1739">
          <cell r="AX1739">
            <v>1</v>
          </cell>
          <cell r="AZ1739">
            <v>0</v>
          </cell>
          <cell r="BA1739">
            <v>0</v>
          </cell>
        </row>
        <row r="1740">
          <cell r="AX1740">
            <v>0</v>
          </cell>
          <cell r="AZ1740">
            <v>1</v>
          </cell>
          <cell r="BA1740">
            <v>0</v>
          </cell>
        </row>
        <row r="1741">
          <cell r="AX1741">
            <v>0</v>
          </cell>
          <cell r="AZ1741">
            <v>0</v>
          </cell>
          <cell r="BA1741">
            <v>0</v>
          </cell>
        </row>
        <row r="1742">
          <cell r="AX1742">
            <v>0</v>
          </cell>
          <cell r="AZ1742">
            <v>0</v>
          </cell>
          <cell r="BA1742">
            <v>0</v>
          </cell>
        </row>
        <row r="1743">
          <cell r="AX1743">
            <v>0</v>
          </cell>
          <cell r="AZ1743">
            <v>0</v>
          </cell>
          <cell r="BA1743">
            <v>0</v>
          </cell>
        </row>
        <row r="1744">
          <cell r="AX1744">
            <v>1</v>
          </cell>
          <cell r="AZ1744">
            <v>0</v>
          </cell>
          <cell r="BA1744">
            <v>0</v>
          </cell>
        </row>
        <row r="1745">
          <cell r="AX1745">
            <v>0</v>
          </cell>
          <cell r="AZ1745">
            <v>0</v>
          </cell>
          <cell r="BA1745">
            <v>0</v>
          </cell>
        </row>
        <row r="1746">
          <cell r="AX1746">
            <v>0</v>
          </cell>
          <cell r="AZ1746">
            <v>1</v>
          </cell>
          <cell r="BA1746">
            <v>0</v>
          </cell>
        </row>
        <row r="1747">
          <cell r="AX1747">
            <v>0</v>
          </cell>
          <cell r="AZ1747">
            <v>0</v>
          </cell>
          <cell r="BA1747">
            <v>0</v>
          </cell>
        </row>
        <row r="1748">
          <cell r="AX1748">
            <v>0</v>
          </cell>
          <cell r="AZ1748">
            <v>0</v>
          </cell>
          <cell r="BA1748">
            <v>0</v>
          </cell>
        </row>
        <row r="1749">
          <cell r="AX1749">
            <v>0</v>
          </cell>
          <cell r="AZ1749">
            <v>0</v>
          </cell>
          <cell r="BA1749">
            <v>1</v>
          </cell>
        </row>
        <row r="1750">
          <cell r="AX1750">
            <v>0</v>
          </cell>
          <cell r="AZ1750">
            <v>0</v>
          </cell>
          <cell r="BA1750">
            <v>0</v>
          </cell>
        </row>
        <row r="1751">
          <cell r="AX1751">
            <v>0</v>
          </cell>
          <cell r="AZ1751">
            <v>1</v>
          </cell>
          <cell r="BA1751">
            <v>0</v>
          </cell>
        </row>
        <row r="1752">
          <cell r="AX1752">
            <v>0</v>
          </cell>
          <cell r="AZ1752">
            <v>0</v>
          </cell>
          <cell r="BA1752">
            <v>1</v>
          </cell>
        </row>
        <row r="1753">
          <cell r="AX1753">
            <v>0</v>
          </cell>
          <cell r="AZ1753">
            <v>0</v>
          </cell>
          <cell r="BA1753">
            <v>1</v>
          </cell>
        </row>
        <row r="1754">
          <cell r="AX1754">
            <v>0</v>
          </cell>
          <cell r="AZ1754">
            <v>0</v>
          </cell>
          <cell r="BA1754">
            <v>0</v>
          </cell>
        </row>
        <row r="1755">
          <cell r="AX1755">
            <v>0</v>
          </cell>
          <cell r="AZ1755">
            <v>0</v>
          </cell>
          <cell r="BA1755">
            <v>0</v>
          </cell>
        </row>
        <row r="1756">
          <cell r="AX1756">
            <v>0</v>
          </cell>
          <cell r="AZ1756">
            <v>1</v>
          </cell>
          <cell r="BA1756">
            <v>0</v>
          </cell>
        </row>
        <row r="1757">
          <cell r="AX1757">
            <v>0</v>
          </cell>
          <cell r="AZ1757">
            <v>0</v>
          </cell>
          <cell r="BA1757">
            <v>0</v>
          </cell>
        </row>
        <row r="1758">
          <cell r="AX1758">
            <v>0</v>
          </cell>
          <cell r="AZ1758">
            <v>0</v>
          </cell>
          <cell r="BA1758">
            <v>0</v>
          </cell>
        </row>
        <row r="1759">
          <cell r="AX1759">
            <v>0</v>
          </cell>
          <cell r="AZ1759">
            <v>1</v>
          </cell>
          <cell r="BA1759">
            <v>0</v>
          </cell>
        </row>
        <row r="1760">
          <cell r="AX1760">
            <v>0</v>
          </cell>
          <cell r="AZ1760">
            <v>0</v>
          </cell>
          <cell r="BA1760">
            <v>0</v>
          </cell>
        </row>
        <row r="1761">
          <cell r="AX1761">
            <v>0</v>
          </cell>
          <cell r="AZ1761">
            <v>0</v>
          </cell>
          <cell r="BA1761">
            <v>0</v>
          </cell>
        </row>
        <row r="1762">
          <cell r="AX1762">
            <v>0</v>
          </cell>
          <cell r="AZ1762">
            <v>0</v>
          </cell>
          <cell r="BA1762">
            <v>0</v>
          </cell>
        </row>
        <row r="1763">
          <cell r="AX1763">
            <v>0</v>
          </cell>
          <cell r="AZ1763">
            <v>0</v>
          </cell>
          <cell r="BA1763">
            <v>0</v>
          </cell>
        </row>
        <row r="1764">
          <cell r="AX1764">
            <v>1</v>
          </cell>
          <cell r="AZ1764">
            <v>0</v>
          </cell>
          <cell r="BA1764">
            <v>0</v>
          </cell>
        </row>
        <row r="1765">
          <cell r="AX1765">
            <v>0</v>
          </cell>
          <cell r="AZ1765">
            <v>1</v>
          </cell>
          <cell r="BA1765">
            <v>0</v>
          </cell>
        </row>
        <row r="1766">
          <cell r="AX1766">
            <v>0</v>
          </cell>
          <cell r="AZ1766">
            <v>0</v>
          </cell>
          <cell r="BA1766">
            <v>0</v>
          </cell>
        </row>
        <row r="1767">
          <cell r="AX1767">
            <v>1</v>
          </cell>
          <cell r="AZ1767">
            <v>0</v>
          </cell>
          <cell r="BA1767">
            <v>0</v>
          </cell>
        </row>
        <row r="1768">
          <cell r="AX1768">
            <v>0</v>
          </cell>
          <cell r="AZ1768">
            <v>0</v>
          </cell>
          <cell r="BA1768">
            <v>0</v>
          </cell>
        </row>
        <row r="1769">
          <cell r="AX1769">
            <v>0</v>
          </cell>
          <cell r="AZ1769">
            <v>0</v>
          </cell>
          <cell r="BA1769">
            <v>1</v>
          </cell>
        </row>
        <row r="1770">
          <cell r="AX1770">
            <v>0</v>
          </cell>
          <cell r="AZ1770">
            <v>0</v>
          </cell>
          <cell r="BA1770">
            <v>0</v>
          </cell>
        </row>
        <row r="1771">
          <cell r="AX1771">
            <v>0</v>
          </cell>
          <cell r="AZ1771">
            <v>0</v>
          </cell>
          <cell r="BA1771">
            <v>1</v>
          </cell>
        </row>
        <row r="1772">
          <cell r="AX1772">
            <v>0</v>
          </cell>
          <cell r="AZ1772">
            <v>0</v>
          </cell>
          <cell r="BA1772">
            <v>0</v>
          </cell>
        </row>
        <row r="1773">
          <cell r="AX1773">
            <v>0</v>
          </cell>
          <cell r="AZ1773">
            <v>0</v>
          </cell>
          <cell r="BA1773">
            <v>0</v>
          </cell>
        </row>
        <row r="1774">
          <cell r="AX1774">
            <v>1</v>
          </cell>
          <cell r="AZ1774">
            <v>0</v>
          </cell>
          <cell r="BA1774">
            <v>0</v>
          </cell>
        </row>
        <row r="1775">
          <cell r="AX1775">
            <v>0</v>
          </cell>
          <cell r="AZ1775">
            <v>0</v>
          </cell>
          <cell r="BA1775">
            <v>1</v>
          </cell>
        </row>
        <row r="1776">
          <cell r="AX1776">
            <v>0</v>
          </cell>
          <cell r="AZ1776">
            <v>1</v>
          </cell>
          <cell r="BA1776">
            <v>0</v>
          </cell>
        </row>
        <row r="1777">
          <cell r="AX1777">
            <v>0</v>
          </cell>
          <cell r="AZ1777">
            <v>0</v>
          </cell>
          <cell r="BA1777">
            <v>0</v>
          </cell>
        </row>
        <row r="1778">
          <cell r="AX1778">
            <v>0</v>
          </cell>
          <cell r="AZ1778">
            <v>0</v>
          </cell>
          <cell r="BA1778">
            <v>0</v>
          </cell>
        </row>
        <row r="1779">
          <cell r="AX1779">
            <v>0</v>
          </cell>
          <cell r="AZ1779">
            <v>1</v>
          </cell>
          <cell r="BA1779">
            <v>0</v>
          </cell>
        </row>
        <row r="1780">
          <cell r="AX1780">
            <v>0</v>
          </cell>
          <cell r="AZ1780">
            <v>0</v>
          </cell>
          <cell r="BA1780">
            <v>1</v>
          </cell>
        </row>
        <row r="1781">
          <cell r="AX1781">
            <v>1</v>
          </cell>
          <cell r="AZ1781">
            <v>0</v>
          </cell>
          <cell r="BA1781">
            <v>0</v>
          </cell>
        </row>
        <row r="1782">
          <cell r="AX1782">
            <v>0</v>
          </cell>
          <cell r="AZ1782">
            <v>1</v>
          </cell>
          <cell r="BA1782">
            <v>0</v>
          </cell>
        </row>
        <row r="1783">
          <cell r="AX1783">
            <v>0</v>
          </cell>
          <cell r="AZ1783">
            <v>0</v>
          </cell>
          <cell r="BA1783">
            <v>0</v>
          </cell>
        </row>
        <row r="1784">
          <cell r="AX1784">
            <v>1</v>
          </cell>
          <cell r="AZ1784">
            <v>0</v>
          </cell>
          <cell r="BA1784">
            <v>0</v>
          </cell>
        </row>
        <row r="1785">
          <cell r="AX1785">
            <v>0</v>
          </cell>
          <cell r="AZ1785">
            <v>0</v>
          </cell>
          <cell r="BA1785">
            <v>0</v>
          </cell>
        </row>
        <row r="1786">
          <cell r="AX1786">
            <v>0</v>
          </cell>
          <cell r="AZ1786">
            <v>1</v>
          </cell>
          <cell r="BA1786">
            <v>0</v>
          </cell>
        </row>
        <row r="1787">
          <cell r="AX1787">
            <v>1</v>
          </cell>
          <cell r="AZ1787">
            <v>0</v>
          </cell>
          <cell r="BA1787">
            <v>0</v>
          </cell>
        </row>
        <row r="1788">
          <cell r="AX1788">
            <v>0</v>
          </cell>
          <cell r="AZ1788">
            <v>1</v>
          </cell>
          <cell r="BA1788">
            <v>0</v>
          </cell>
        </row>
        <row r="1789">
          <cell r="AX1789">
            <v>0</v>
          </cell>
          <cell r="AZ1789">
            <v>0</v>
          </cell>
          <cell r="BA1789">
            <v>0</v>
          </cell>
        </row>
        <row r="1790">
          <cell r="AX1790">
            <v>0</v>
          </cell>
          <cell r="AZ1790">
            <v>0</v>
          </cell>
          <cell r="BA1790">
            <v>0</v>
          </cell>
        </row>
        <row r="1791">
          <cell r="AX1791">
            <v>1</v>
          </cell>
          <cell r="AZ1791">
            <v>0</v>
          </cell>
          <cell r="BA1791">
            <v>0</v>
          </cell>
        </row>
        <row r="1792">
          <cell r="AX1792">
            <v>0</v>
          </cell>
          <cell r="AZ1792">
            <v>1</v>
          </cell>
          <cell r="BA1792">
            <v>0</v>
          </cell>
        </row>
        <row r="1793">
          <cell r="AX1793">
            <v>0</v>
          </cell>
          <cell r="AZ1793">
            <v>1</v>
          </cell>
          <cell r="BA1793">
            <v>0</v>
          </cell>
        </row>
        <row r="1794">
          <cell r="AX1794">
            <v>0</v>
          </cell>
          <cell r="AZ1794">
            <v>0</v>
          </cell>
          <cell r="BA1794">
            <v>0</v>
          </cell>
        </row>
        <row r="1795">
          <cell r="AX1795">
            <v>0</v>
          </cell>
          <cell r="AZ1795">
            <v>0</v>
          </cell>
          <cell r="BA1795">
            <v>0</v>
          </cell>
        </row>
        <row r="1796">
          <cell r="AX1796">
            <v>0</v>
          </cell>
          <cell r="AZ1796">
            <v>1</v>
          </cell>
          <cell r="BA1796">
            <v>0</v>
          </cell>
        </row>
        <row r="1797">
          <cell r="AX1797">
            <v>0</v>
          </cell>
          <cell r="AZ1797">
            <v>0</v>
          </cell>
          <cell r="BA1797">
            <v>0</v>
          </cell>
        </row>
        <row r="1798">
          <cell r="AX1798">
            <v>0</v>
          </cell>
          <cell r="AZ1798">
            <v>0</v>
          </cell>
          <cell r="BA1798">
            <v>1</v>
          </cell>
        </row>
        <row r="1799">
          <cell r="AX1799">
            <v>0</v>
          </cell>
          <cell r="AZ1799">
            <v>0</v>
          </cell>
          <cell r="BA1799">
            <v>1</v>
          </cell>
        </row>
        <row r="1800">
          <cell r="AX1800">
            <v>1</v>
          </cell>
          <cell r="AZ1800">
            <v>0</v>
          </cell>
          <cell r="BA1800">
            <v>0</v>
          </cell>
        </row>
        <row r="1801">
          <cell r="AX1801">
            <v>0</v>
          </cell>
          <cell r="AZ1801">
            <v>0</v>
          </cell>
          <cell r="BA1801">
            <v>1</v>
          </cell>
        </row>
        <row r="1802">
          <cell r="AX1802">
            <v>1</v>
          </cell>
          <cell r="AZ1802">
            <v>0</v>
          </cell>
          <cell r="BA1802">
            <v>0</v>
          </cell>
        </row>
        <row r="1803">
          <cell r="AX1803">
            <v>0</v>
          </cell>
          <cell r="AZ1803">
            <v>0</v>
          </cell>
          <cell r="BA1803">
            <v>1</v>
          </cell>
        </row>
        <row r="1804">
          <cell r="AX1804">
            <v>0</v>
          </cell>
          <cell r="AZ1804">
            <v>0</v>
          </cell>
          <cell r="BA1804">
            <v>0</v>
          </cell>
        </row>
        <row r="1805">
          <cell r="AX1805">
            <v>0</v>
          </cell>
          <cell r="AZ1805">
            <v>0</v>
          </cell>
          <cell r="BA1805">
            <v>1</v>
          </cell>
        </row>
        <row r="1806">
          <cell r="AX1806">
            <v>0</v>
          </cell>
          <cell r="AZ1806">
            <v>0</v>
          </cell>
          <cell r="BA1806">
            <v>0</v>
          </cell>
        </row>
        <row r="1807">
          <cell r="AX1807">
            <v>1</v>
          </cell>
          <cell r="AZ1807">
            <v>0</v>
          </cell>
          <cell r="BA1807">
            <v>0</v>
          </cell>
        </row>
        <row r="1808">
          <cell r="AX1808">
            <v>0</v>
          </cell>
          <cell r="AZ1808">
            <v>0</v>
          </cell>
          <cell r="BA1808">
            <v>0</v>
          </cell>
        </row>
        <row r="1809">
          <cell r="AX1809">
            <v>0</v>
          </cell>
          <cell r="AZ1809">
            <v>1</v>
          </cell>
          <cell r="BA1809">
            <v>0</v>
          </cell>
        </row>
        <row r="1810">
          <cell r="AX1810">
            <v>1</v>
          </cell>
          <cell r="AZ1810">
            <v>0</v>
          </cell>
          <cell r="BA1810">
            <v>0</v>
          </cell>
        </row>
        <row r="1811">
          <cell r="AX1811">
            <v>0</v>
          </cell>
          <cell r="AZ1811">
            <v>0</v>
          </cell>
          <cell r="BA1811">
            <v>1</v>
          </cell>
        </row>
        <row r="1812">
          <cell r="AX1812">
            <v>0</v>
          </cell>
          <cell r="AZ1812">
            <v>0</v>
          </cell>
          <cell r="BA1812">
            <v>0</v>
          </cell>
        </row>
        <row r="1813">
          <cell r="AX1813">
            <v>0</v>
          </cell>
          <cell r="AZ1813">
            <v>0</v>
          </cell>
          <cell r="BA1813">
            <v>0</v>
          </cell>
        </row>
        <row r="1814">
          <cell r="AX1814">
            <v>0</v>
          </cell>
          <cell r="AZ1814">
            <v>0</v>
          </cell>
          <cell r="BA1814">
            <v>1</v>
          </cell>
        </row>
        <row r="1815">
          <cell r="AX1815">
            <v>0</v>
          </cell>
          <cell r="AZ1815">
            <v>0</v>
          </cell>
          <cell r="BA1815">
            <v>1</v>
          </cell>
        </row>
        <row r="1816">
          <cell r="AX1816">
            <v>1</v>
          </cell>
          <cell r="AZ1816">
            <v>0</v>
          </cell>
          <cell r="BA1816">
            <v>0</v>
          </cell>
        </row>
        <row r="1817">
          <cell r="AX1817">
            <v>0</v>
          </cell>
          <cell r="AZ1817">
            <v>0</v>
          </cell>
          <cell r="BA1817">
            <v>0</v>
          </cell>
        </row>
        <row r="1818">
          <cell r="AX1818">
            <v>1</v>
          </cell>
          <cell r="AZ1818">
            <v>0</v>
          </cell>
          <cell r="BA1818">
            <v>0</v>
          </cell>
        </row>
        <row r="1819">
          <cell r="AX1819">
            <v>0</v>
          </cell>
          <cell r="AZ1819">
            <v>0</v>
          </cell>
          <cell r="BA1819">
            <v>0</v>
          </cell>
        </row>
        <row r="1820">
          <cell r="AX1820">
            <v>0</v>
          </cell>
          <cell r="AZ1820">
            <v>0</v>
          </cell>
          <cell r="BA1820">
            <v>1</v>
          </cell>
        </row>
        <row r="1821">
          <cell r="AX1821">
            <v>0</v>
          </cell>
          <cell r="AZ1821">
            <v>0</v>
          </cell>
          <cell r="BA1821">
            <v>1</v>
          </cell>
        </row>
        <row r="1822">
          <cell r="AX1822">
            <v>0</v>
          </cell>
          <cell r="AZ1822">
            <v>1</v>
          </cell>
          <cell r="BA1822">
            <v>0</v>
          </cell>
        </row>
        <row r="1823">
          <cell r="AX1823">
            <v>1</v>
          </cell>
          <cell r="AZ1823">
            <v>0</v>
          </cell>
          <cell r="BA1823">
            <v>0</v>
          </cell>
        </row>
        <row r="1824">
          <cell r="AX1824">
            <v>0</v>
          </cell>
          <cell r="AZ1824">
            <v>0</v>
          </cell>
          <cell r="BA1824">
            <v>0</v>
          </cell>
        </row>
        <row r="1825">
          <cell r="AX1825">
            <v>0</v>
          </cell>
          <cell r="AZ1825">
            <v>0</v>
          </cell>
          <cell r="BA1825">
            <v>0</v>
          </cell>
        </row>
        <row r="1826">
          <cell r="AX1826">
            <v>1</v>
          </cell>
          <cell r="AZ1826">
            <v>0</v>
          </cell>
          <cell r="BA1826">
            <v>0</v>
          </cell>
        </row>
        <row r="1827">
          <cell r="AX1827">
            <v>0</v>
          </cell>
          <cell r="AZ1827">
            <v>0</v>
          </cell>
          <cell r="BA1827">
            <v>0</v>
          </cell>
        </row>
        <row r="1828">
          <cell r="AX1828">
            <v>1</v>
          </cell>
          <cell r="AZ1828">
            <v>0</v>
          </cell>
          <cell r="BA1828">
            <v>0</v>
          </cell>
        </row>
        <row r="1829">
          <cell r="AX1829">
            <v>1</v>
          </cell>
          <cell r="AZ1829">
            <v>0</v>
          </cell>
          <cell r="BA1829">
            <v>0</v>
          </cell>
        </row>
        <row r="1830">
          <cell r="AX1830">
            <v>0</v>
          </cell>
          <cell r="AZ1830">
            <v>1</v>
          </cell>
          <cell r="BA1830">
            <v>0</v>
          </cell>
        </row>
        <row r="1831">
          <cell r="AX1831">
            <v>1</v>
          </cell>
          <cell r="AZ1831">
            <v>0</v>
          </cell>
          <cell r="BA1831">
            <v>0</v>
          </cell>
        </row>
        <row r="1832">
          <cell r="AX1832">
            <v>0</v>
          </cell>
          <cell r="AZ1832">
            <v>0</v>
          </cell>
          <cell r="BA1832">
            <v>0</v>
          </cell>
        </row>
        <row r="1833">
          <cell r="AX1833">
            <v>0</v>
          </cell>
          <cell r="AZ1833">
            <v>0</v>
          </cell>
          <cell r="BA1833">
            <v>1</v>
          </cell>
        </row>
        <row r="1834">
          <cell r="AX1834">
            <v>0</v>
          </cell>
          <cell r="AZ1834">
            <v>0</v>
          </cell>
          <cell r="BA1834">
            <v>1</v>
          </cell>
        </row>
        <row r="1835">
          <cell r="AX1835">
            <v>0</v>
          </cell>
          <cell r="AZ1835">
            <v>0</v>
          </cell>
          <cell r="BA1835">
            <v>1</v>
          </cell>
        </row>
        <row r="1836">
          <cell r="AX1836">
            <v>0</v>
          </cell>
          <cell r="AZ1836">
            <v>0</v>
          </cell>
          <cell r="BA1836">
            <v>0</v>
          </cell>
        </row>
        <row r="1837">
          <cell r="AX1837">
            <v>0</v>
          </cell>
          <cell r="AZ1837">
            <v>1</v>
          </cell>
          <cell r="BA1837">
            <v>0</v>
          </cell>
        </row>
        <row r="1838">
          <cell r="AX1838">
            <v>0</v>
          </cell>
          <cell r="AZ1838">
            <v>0</v>
          </cell>
          <cell r="BA1838">
            <v>0</v>
          </cell>
        </row>
        <row r="1839">
          <cell r="AX1839">
            <v>0</v>
          </cell>
          <cell r="AZ1839">
            <v>1</v>
          </cell>
          <cell r="BA1839">
            <v>0</v>
          </cell>
        </row>
        <row r="1840">
          <cell r="AX1840">
            <v>1</v>
          </cell>
          <cell r="AZ1840">
            <v>0</v>
          </cell>
          <cell r="BA1840">
            <v>0</v>
          </cell>
        </row>
        <row r="1841">
          <cell r="AX1841">
            <v>1</v>
          </cell>
          <cell r="AZ1841">
            <v>0</v>
          </cell>
          <cell r="BA1841">
            <v>0</v>
          </cell>
        </row>
        <row r="1842">
          <cell r="AX1842">
            <v>1</v>
          </cell>
          <cell r="AZ1842">
            <v>0</v>
          </cell>
          <cell r="BA1842">
            <v>0</v>
          </cell>
        </row>
        <row r="1843">
          <cell r="AX1843">
            <v>0</v>
          </cell>
          <cell r="AZ1843">
            <v>0</v>
          </cell>
          <cell r="BA1843">
            <v>1</v>
          </cell>
        </row>
        <row r="1844">
          <cell r="AX1844">
            <v>0</v>
          </cell>
          <cell r="AZ1844">
            <v>1</v>
          </cell>
          <cell r="BA1844">
            <v>0</v>
          </cell>
        </row>
        <row r="1845">
          <cell r="AX1845">
            <v>0</v>
          </cell>
          <cell r="AZ1845">
            <v>0</v>
          </cell>
          <cell r="BA1845">
            <v>0</v>
          </cell>
        </row>
        <row r="1846">
          <cell r="AX1846">
            <v>0</v>
          </cell>
          <cell r="AZ1846">
            <v>0</v>
          </cell>
          <cell r="BA1846">
            <v>1</v>
          </cell>
        </row>
        <row r="1847">
          <cell r="AX1847">
            <v>0</v>
          </cell>
          <cell r="AZ1847">
            <v>0</v>
          </cell>
          <cell r="BA1847">
            <v>0</v>
          </cell>
        </row>
        <row r="1848">
          <cell r="AX1848">
            <v>0</v>
          </cell>
          <cell r="AZ1848">
            <v>1</v>
          </cell>
          <cell r="BA1848">
            <v>0</v>
          </cell>
        </row>
        <row r="1849">
          <cell r="AX1849">
            <v>0</v>
          </cell>
          <cell r="AZ1849">
            <v>0</v>
          </cell>
          <cell r="BA1849">
            <v>0</v>
          </cell>
        </row>
        <row r="1850">
          <cell r="AX1850">
            <v>1</v>
          </cell>
          <cell r="AZ1850">
            <v>0</v>
          </cell>
          <cell r="BA1850">
            <v>0</v>
          </cell>
        </row>
        <row r="1851">
          <cell r="AX1851">
            <v>0</v>
          </cell>
          <cell r="AZ1851">
            <v>0</v>
          </cell>
          <cell r="BA1851">
            <v>0</v>
          </cell>
        </row>
        <row r="1852">
          <cell r="AX1852">
            <v>0</v>
          </cell>
          <cell r="AZ1852">
            <v>0</v>
          </cell>
          <cell r="BA1852">
            <v>1</v>
          </cell>
        </row>
        <row r="1853">
          <cell r="AX1853">
            <v>0</v>
          </cell>
          <cell r="AZ1853">
            <v>0</v>
          </cell>
          <cell r="BA1853">
            <v>1</v>
          </cell>
        </row>
        <row r="1854">
          <cell r="AX1854">
            <v>0</v>
          </cell>
          <cell r="AZ1854">
            <v>0</v>
          </cell>
          <cell r="BA1854">
            <v>1</v>
          </cell>
        </row>
        <row r="1855">
          <cell r="AX1855">
            <v>0</v>
          </cell>
          <cell r="AZ1855">
            <v>0</v>
          </cell>
          <cell r="BA1855">
            <v>0</v>
          </cell>
        </row>
        <row r="1856">
          <cell r="AX1856">
            <v>0</v>
          </cell>
          <cell r="AZ1856">
            <v>1</v>
          </cell>
          <cell r="BA1856">
            <v>0</v>
          </cell>
        </row>
        <row r="1857">
          <cell r="AX1857">
            <v>0</v>
          </cell>
          <cell r="AZ1857">
            <v>0</v>
          </cell>
          <cell r="BA1857">
            <v>1</v>
          </cell>
        </row>
        <row r="1858">
          <cell r="AX1858">
            <v>0</v>
          </cell>
          <cell r="AZ1858">
            <v>0</v>
          </cell>
          <cell r="BA1858">
            <v>1</v>
          </cell>
        </row>
        <row r="1859">
          <cell r="AX1859">
            <v>0</v>
          </cell>
          <cell r="AZ1859">
            <v>0</v>
          </cell>
          <cell r="BA1859">
            <v>0</v>
          </cell>
        </row>
        <row r="1860">
          <cell r="AX1860">
            <v>0</v>
          </cell>
          <cell r="AZ1860">
            <v>0</v>
          </cell>
          <cell r="BA1860">
            <v>0</v>
          </cell>
        </row>
        <row r="1861">
          <cell r="AX1861">
            <v>1</v>
          </cell>
          <cell r="AZ1861">
            <v>0</v>
          </cell>
          <cell r="BA1861">
            <v>0</v>
          </cell>
        </row>
        <row r="1862">
          <cell r="AX1862">
            <v>0</v>
          </cell>
          <cell r="AZ1862">
            <v>0</v>
          </cell>
          <cell r="BA1862">
            <v>1</v>
          </cell>
        </row>
        <row r="1863">
          <cell r="AX1863">
            <v>0</v>
          </cell>
          <cell r="AZ1863">
            <v>0</v>
          </cell>
          <cell r="BA1863">
            <v>1</v>
          </cell>
        </row>
        <row r="1864">
          <cell r="AX1864">
            <v>0</v>
          </cell>
          <cell r="AZ1864">
            <v>0</v>
          </cell>
          <cell r="BA1864">
            <v>0</v>
          </cell>
        </row>
        <row r="1865">
          <cell r="AX1865">
            <v>0</v>
          </cell>
          <cell r="AZ1865">
            <v>0</v>
          </cell>
          <cell r="BA1865">
            <v>0</v>
          </cell>
        </row>
        <row r="1866">
          <cell r="AX1866">
            <v>0</v>
          </cell>
          <cell r="AZ1866">
            <v>1</v>
          </cell>
          <cell r="BA1866">
            <v>0</v>
          </cell>
        </row>
        <row r="1867">
          <cell r="AX1867">
            <v>0</v>
          </cell>
          <cell r="AZ1867">
            <v>0</v>
          </cell>
          <cell r="BA1867">
            <v>1</v>
          </cell>
        </row>
        <row r="1868">
          <cell r="AX1868">
            <v>0</v>
          </cell>
          <cell r="AZ1868">
            <v>0</v>
          </cell>
          <cell r="BA1868">
            <v>0</v>
          </cell>
        </row>
        <row r="1869">
          <cell r="AX1869">
            <v>0</v>
          </cell>
          <cell r="AZ1869">
            <v>0</v>
          </cell>
          <cell r="BA1869">
            <v>0</v>
          </cell>
        </row>
        <row r="1870">
          <cell r="AX1870">
            <v>0</v>
          </cell>
          <cell r="AZ1870">
            <v>0</v>
          </cell>
          <cell r="BA1870">
            <v>0</v>
          </cell>
        </row>
        <row r="1871">
          <cell r="AX1871">
            <v>1</v>
          </cell>
          <cell r="AZ1871">
            <v>0</v>
          </cell>
          <cell r="BA1871">
            <v>0</v>
          </cell>
        </row>
        <row r="1872">
          <cell r="AX1872">
            <v>0</v>
          </cell>
          <cell r="AZ1872">
            <v>0</v>
          </cell>
          <cell r="BA1872">
            <v>0</v>
          </cell>
        </row>
        <row r="1873">
          <cell r="AX1873">
            <v>0</v>
          </cell>
          <cell r="AZ1873">
            <v>0</v>
          </cell>
          <cell r="BA1873">
            <v>0</v>
          </cell>
        </row>
        <row r="1874">
          <cell r="AX1874">
            <v>0</v>
          </cell>
          <cell r="AZ1874">
            <v>0</v>
          </cell>
          <cell r="BA1874">
            <v>0</v>
          </cell>
        </row>
        <row r="1875">
          <cell r="AX1875">
            <v>0</v>
          </cell>
          <cell r="AZ1875">
            <v>0</v>
          </cell>
          <cell r="BA1875">
            <v>1</v>
          </cell>
        </row>
        <row r="1876">
          <cell r="AX1876">
            <v>0</v>
          </cell>
          <cell r="AZ1876">
            <v>0</v>
          </cell>
          <cell r="BA1876">
            <v>0</v>
          </cell>
        </row>
        <row r="1877">
          <cell r="AX1877">
            <v>0</v>
          </cell>
          <cell r="AZ1877">
            <v>0</v>
          </cell>
          <cell r="BA1877">
            <v>0</v>
          </cell>
        </row>
        <row r="1878">
          <cell r="AX1878">
            <v>1</v>
          </cell>
          <cell r="AZ1878">
            <v>0</v>
          </cell>
          <cell r="BA1878">
            <v>0</v>
          </cell>
        </row>
        <row r="1879">
          <cell r="AX1879">
            <v>0</v>
          </cell>
          <cell r="AZ1879">
            <v>0</v>
          </cell>
          <cell r="BA1879">
            <v>1</v>
          </cell>
        </row>
        <row r="1880">
          <cell r="AX1880">
            <v>0</v>
          </cell>
          <cell r="AZ1880">
            <v>0</v>
          </cell>
          <cell r="BA1880">
            <v>0</v>
          </cell>
        </row>
        <row r="1881">
          <cell r="AX1881">
            <v>0</v>
          </cell>
          <cell r="AZ1881">
            <v>0</v>
          </cell>
          <cell r="BA1881">
            <v>0</v>
          </cell>
        </row>
        <row r="1882">
          <cell r="AX1882">
            <v>1</v>
          </cell>
          <cell r="AZ1882">
            <v>0</v>
          </cell>
          <cell r="BA1882">
            <v>0</v>
          </cell>
        </row>
        <row r="1883">
          <cell r="AX1883">
            <v>1</v>
          </cell>
          <cell r="AZ1883">
            <v>0</v>
          </cell>
          <cell r="BA1883">
            <v>0</v>
          </cell>
        </row>
        <row r="1884">
          <cell r="AX1884">
            <v>0</v>
          </cell>
          <cell r="AZ1884">
            <v>0</v>
          </cell>
          <cell r="BA1884">
            <v>0</v>
          </cell>
        </row>
        <row r="1885">
          <cell r="AX1885">
            <v>0</v>
          </cell>
          <cell r="AZ1885">
            <v>0</v>
          </cell>
          <cell r="BA1885">
            <v>0</v>
          </cell>
        </row>
        <row r="1886">
          <cell r="AX1886">
            <v>0</v>
          </cell>
          <cell r="AZ1886">
            <v>0</v>
          </cell>
          <cell r="BA1886">
            <v>0</v>
          </cell>
        </row>
        <row r="1887">
          <cell r="AX1887">
            <v>1</v>
          </cell>
          <cell r="AZ1887">
            <v>0</v>
          </cell>
          <cell r="BA1887">
            <v>0</v>
          </cell>
        </row>
        <row r="1888">
          <cell r="AX1888">
            <v>1</v>
          </cell>
          <cell r="AZ1888">
            <v>0</v>
          </cell>
          <cell r="BA1888">
            <v>0</v>
          </cell>
        </row>
        <row r="1889">
          <cell r="AX1889">
            <v>1</v>
          </cell>
          <cell r="AZ1889">
            <v>0</v>
          </cell>
          <cell r="BA1889">
            <v>0</v>
          </cell>
        </row>
        <row r="1890">
          <cell r="AX1890">
            <v>0</v>
          </cell>
          <cell r="AZ1890">
            <v>0</v>
          </cell>
          <cell r="BA1890">
            <v>0</v>
          </cell>
        </row>
        <row r="1891">
          <cell r="AX1891">
            <v>0</v>
          </cell>
          <cell r="AZ1891">
            <v>0</v>
          </cell>
          <cell r="BA1891">
            <v>1</v>
          </cell>
        </row>
        <row r="1892">
          <cell r="AX1892">
            <v>0</v>
          </cell>
          <cell r="AZ1892">
            <v>0</v>
          </cell>
          <cell r="BA1892">
            <v>0</v>
          </cell>
        </row>
        <row r="1893">
          <cell r="AX1893">
            <v>0</v>
          </cell>
          <cell r="AZ1893">
            <v>0</v>
          </cell>
          <cell r="BA1893">
            <v>0</v>
          </cell>
        </row>
        <row r="1894">
          <cell r="AX1894">
            <v>0</v>
          </cell>
          <cell r="AZ1894">
            <v>0</v>
          </cell>
          <cell r="BA1894">
            <v>0</v>
          </cell>
        </row>
        <row r="1895">
          <cell r="AX1895">
            <v>1</v>
          </cell>
          <cell r="AZ1895">
            <v>0</v>
          </cell>
          <cell r="BA1895">
            <v>0</v>
          </cell>
        </row>
        <row r="1896">
          <cell r="AX1896">
            <v>0</v>
          </cell>
          <cell r="AZ1896">
            <v>0</v>
          </cell>
          <cell r="BA1896">
            <v>0</v>
          </cell>
        </row>
        <row r="1897">
          <cell r="AX1897">
            <v>0</v>
          </cell>
          <cell r="AZ1897">
            <v>0</v>
          </cell>
          <cell r="BA1897">
            <v>0</v>
          </cell>
        </row>
        <row r="1898">
          <cell r="AX1898">
            <v>0</v>
          </cell>
          <cell r="AZ1898">
            <v>0</v>
          </cell>
          <cell r="BA1898">
            <v>1</v>
          </cell>
        </row>
        <row r="1899">
          <cell r="AX1899">
            <v>0</v>
          </cell>
          <cell r="AZ1899">
            <v>0</v>
          </cell>
          <cell r="BA1899">
            <v>1</v>
          </cell>
        </row>
        <row r="1900">
          <cell r="AX1900">
            <v>0</v>
          </cell>
          <cell r="AZ1900">
            <v>0</v>
          </cell>
          <cell r="BA1900">
            <v>0</v>
          </cell>
        </row>
        <row r="1901">
          <cell r="AX1901">
            <v>1</v>
          </cell>
          <cell r="AZ1901">
            <v>0</v>
          </cell>
          <cell r="BA1901">
            <v>0</v>
          </cell>
        </row>
        <row r="1902">
          <cell r="AX1902">
            <v>0</v>
          </cell>
          <cell r="AZ1902">
            <v>0</v>
          </cell>
          <cell r="BA1902">
            <v>0</v>
          </cell>
        </row>
        <row r="1903">
          <cell r="AX1903">
            <v>0</v>
          </cell>
          <cell r="AZ1903">
            <v>0</v>
          </cell>
          <cell r="BA1903">
            <v>0</v>
          </cell>
        </row>
        <row r="1904">
          <cell r="AX1904">
            <v>0</v>
          </cell>
          <cell r="AZ1904">
            <v>1</v>
          </cell>
          <cell r="BA1904">
            <v>0</v>
          </cell>
        </row>
        <row r="1905">
          <cell r="AX1905">
            <v>0</v>
          </cell>
          <cell r="AZ1905">
            <v>1</v>
          </cell>
          <cell r="BA1905">
            <v>0</v>
          </cell>
        </row>
        <row r="1906">
          <cell r="AX1906">
            <v>0</v>
          </cell>
          <cell r="AZ1906">
            <v>1</v>
          </cell>
          <cell r="BA1906">
            <v>0</v>
          </cell>
        </row>
        <row r="1907">
          <cell r="AX1907">
            <v>0</v>
          </cell>
          <cell r="AZ1907">
            <v>0</v>
          </cell>
          <cell r="BA1907">
            <v>0</v>
          </cell>
        </row>
        <row r="1908">
          <cell r="AX1908">
            <v>0</v>
          </cell>
          <cell r="AZ1908">
            <v>0</v>
          </cell>
          <cell r="BA1908">
            <v>1</v>
          </cell>
        </row>
        <row r="1909">
          <cell r="AX1909">
            <v>0</v>
          </cell>
          <cell r="AZ1909">
            <v>0</v>
          </cell>
          <cell r="BA1909">
            <v>1</v>
          </cell>
        </row>
        <row r="1910">
          <cell r="AX1910">
            <v>0</v>
          </cell>
          <cell r="AZ1910">
            <v>0</v>
          </cell>
          <cell r="BA1910">
            <v>0</v>
          </cell>
        </row>
        <row r="1911">
          <cell r="AX1911">
            <v>0</v>
          </cell>
          <cell r="AZ1911">
            <v>1</v>
          </cell>
          <cell r="BA1911">
            <v>0</v>
          </cell>
        </row>
        <row r="1912">
          <cell r="AX1912">
            <v>0</v>
          </cell>
          <cell r="AZ1912">
            <v>0</v>
          </cell>
          <cell r="BA1912">
            <v>0</v>
          </cell>
        </row>
        <row r="1913">
          <cell r="AX1913">
            <v>0</v>
          </cell>
          <cell r="AZ1913">
            <v>0</v>
          </cell>
          <cell r="BA1913">
            <v>0</v>
          </cell>
        </row>
        <row r="1914">
          <cell r="AX1914">
            <v>0</v>
          </cell>
          <cell r="AZ1914">
            <v>0</v>
          </cell>
          <cell r="BA1914">
            <v>0</v>
          </cell>
        </row>
        <row r="1915">
          <cell r="AX1915">
            <v>0</v>
          </cell>
          <cell r="AZ1915">
            <v>1</v>
          </cell>
          <cell r="BA1915">
            <v>0</v>
          </cell>
        </row>
        <row r="1916">
          <cell r="AX1916">
            <v>1</v>
          </cell>
          <cell r="AZ1916">
            <v>0</v>
          </cell>
          <cell r="BA1916">
            <v>0</v>
          </cell>
        </row>
        <row r="1917">
          <cell r="AX1917">
            <v>1</v>
          </cell>
          <cell r="AZ1917">
            <v>0</v>
          </cell>
          <cell r="BA1917">
            <v>0</v>
          </cell>
        </row>
        <row r="1918">
          <cell r="AX1918">
            <v>0</v>
          </cell>
          <cell r="AZ1918">
            <v>0</v>
          </cell>
          <cell r="BA1918">
            <v>0</v>
          </cell>
        </row>
        <row r="1919">
          <cell r="AX1919">
            <v>0</v>
          </cell>
          <cell r="AZ1919">
            <v>0</v>
          </cell>
          <cell r="BA1919">
            <v>0</v>
          </cell>
        </row>
        <row r="1920">
          <cell r="AX1920">
            <v>0</v>
          </cell>
          <cell r="AZ1920">
            <v>0</v>
          </cell>
          <cell r="BA1920">
            <v>1</v>
          </cell>
        </row>
        <row r="1921">
          <cell r="AX1921">
            <v>0</v>
          </cell>
          <cell r="AZ1921">
            <v>1</v>
          </cell>
          <cell r="BA1921">
            <v>0</v>
          </cell>
        </row>
        <row r="1922">
          <cell r="AX1922">
            <v>0</v>
          </cell>
          <cell r="AZ1922">
            <v>0</v>
          </cell>
          <cell r="BA1922">
            <v>1</v>
          </cell>
        </row>
        <row r="1923">
          <cell r="AX1923">
            <v>0</v>
          </cell>
          <cell r="AZ1923">
            <v>0</v>
          </cell>
          <cell r="BA1923">
            <v>0</v>
          </cell>
        </row>
        <row r="1924">
          <cell r="AX1924">
            <v>0</v>
          </cell>
          <cell r="AZ1924">
            <v>1</v>
          </cell>
          <cell r="BA1924">
            <v>0</v>
          </cell>
        </row>
        <row r="1925">
          <cell r="AX1925">
            <v>0</v>
          </cell>
          <cell r="AZ1925">
            <v>0</v>
          </cell>
          <cell r="BA1925">
            <v>0</v>
          </cell>
        </row>
        <row r="1926">
          <cell r="AX1926">
            <v>0</v>
          </cell>
          <cell r="AZ1926">
            <v>0</v>
          </cell>
          <cell r="BA1926">
            <v>0</v>
          </cell>
        </row>
        <row r="1927">
          <cell r="AX1927">
            <v>0</v>
          </cell>
          <cell r="AZ1927">
            <v>1</v>
          </cell>
          <cell r="BA1927">
            <v>0</v>
          </cell>
        </row>
        <row r="1928">
          <cell r="AX1928">
            <v>0</v>
          </cell>
          <cell r="AZ1928">
            <v>1</v>
          </cell>
          <cell r="BA1928">
            <v>0</v>
          </cell>
        </row>
        <row r="1929">
          <cell r="AX1929">
            <v>0</v>
          </cell>
          <cell r="AZ1929">
            <v>1</v>
          </cell>
          <cell r="BA1929">
            <v>0</v>
          </cell>
        </row>
        <row r="1930">
          <cell r="AX1930">
            <v>0</v>
          </cell>
          <cell r="AZ1930">
            <v>1</v>
          </cell>
          <cell r="BA1930">
            <v>0</v>
          </cell>
        </row>
        <row r="1931">
          <cell r="AX1931">
            <v>0</v>
          </cell>
          <cell r="AZ1931">
            <v>0</v>
          </cell>
          <cell r="BA1931">
            <v>0</v>
          </cell>
        </row>
        <row r="1932">
          <cell r="AX1932">
            <v>0</v>
          </cell>
          <cell r="AZ1932">
            <v>0</v>
          </cell>
          <cell r="BA1932">
            <v>0</v>
          </cell>
        </row>
        <row r="1933">
          <cell r="AX1933">
            <v>0</v>
          </cell>
          <cell r="AZ1933">
            <v>0</v>
          </cell>
          <cell r="BA1933">
            <v>0</v>
          </cell>
        </row>
        <row r="1934">
          <cell r="AX1934">
            <v>0</v>
          </cell>
          <cell r="AZ1934">
            <v>1</v>
          </cell>
          <cell r="BA1934">
            <v>0</v>
          </cell>
        </row>
        <row r="1935">
          <cell r="AX1935">
            <v>0</v>
          </cell>
          <cell r="AZ1935">
            <v>0</v>
          </cell>
          <cell r="BA1935">
            <v>1</v>
          </cell>
        </row>
        <row r="1936">
          <cell r="AX1936">
            <v>0</v>
          </cell>
          <cell r="AZ1936">
            <v>0</v>
          </cell>
          <cell r="BA1936">
            <v>1</v>
          </cell>
        </row>
        <row r="1937">
          <cell r="AX1937">
            <v>0</v>
          </cell>
          <cell r="AZ1937">
            <v>1</v>
          </cell>
          <cell r="BA1937">
            <v>0</v>
          </cell>
        </row>
        <row r="1938">
          <cell r="AX1938">
            <v>0</v>
          </cell>
          <cell r="AZ1938">
            <v>0</v>
          </cell>
          <cell r="BA1938">
            <v>0</v>
          </cell>
        </row>
        <row r="1939">
          <cell r="AX1939">
            <v>1</v>
          </cell>
          <cell r="AZ1939">
            <v>0</v>
          </cell>
          <cell r="BA1939">
            <v>0</v>
          </cell>
        </row>
        <row r="1940">
          <cell r="AX1940">
            <v>0</v>
          </cell>
          <cell r="AZ1940">
            <v>1</v>
          </cell>
          <cell r="BA1940">
            <v>0</v>
          </cell>
        </row>
        <row r="1941">
          <cell r="AX1941">
            <v>0</v>
          </cell>
          <cell r="AZ1941">
            <v>0</v>
          </cell>
          <cell r="BA1941">
            <v>1</v>
          </cell>
        </row>
        <row r="1942">
          <cell r="AX1942">
            <v>1</v>
          </cell>
          <cell r="AZ1942">
            <v>0</v>
          </cell>
          <cell r="BA1942">
            <v>0</v>
          </cell>
        </row>
        <row r="1943">
          <cell r="AX1943">
            <v>0</v>
          </cell>
          <cell r="AZ1943">
            <v>0</v>
          </cell>
          <cell r="BA1943">
            <v>0</v>
          </cell>
        </row>
        <row r="1944">
          <cell r="AX1944">
            <v>0</v>
          </cell>
          <cell r="AZ1944">
            <v>0</v>
          </cell>
          <cell r="BA1944">
            <v>0</v>
          </cell>
        </row>
        <row r="1945">
          <cell r="AX1945">
            <v>1</v>
          </cell>
          <cell r="AZ1945">
            <v>0</v>
          </cell>
          <cell r="BA1945">
            <v>0</v>
          </cell>
        </row>
        <row r="1946">
          <cell r="AX1946">
            <v>0</v>
          </cell>
          <cell r="AZ1946">
            <v>0</v>
          </cell>
          <cell r="BA1946">
            <v>0</v>
          </cell>
        </row>
        <row r="1947">
          <cell r="AX1947">
            <v>0</v>
          </cell>
          <cell r="AZ1947">
            <v>0</v>
          </cell>
          <cell r="BA1947">
            <v>1</v>
          </cell>
        </row>
        <row r="1948">
          <cell r="AX1948">
            <v>0</v>
          </cell>
          <cell r="AZ1948">
            <v>0</v>
          </cell>
          <cell r="BA1948">
            <v>0</v>
          </cell>
        </row>
        <row r="1949">
          <cell r="AX1949">
            <v>0</v>
          </cell>
          <cell r="AZ1949">
            <v>0</v>
          </cell>
          <cell r="BA1949">
            <v>0</v>
          </cell>
        </row>
        <row r="1950">
          <cell r="AX1950">
            <v>0</v>
          </cell>
          <cell r="AZ1950">
            <v>0</v>
          </cell>
          <cell r="BA1950">
            <v>1</v>
          </cell>
        </row>
        <row r="1951">
          <cell r="AX1951">
            <v>0</v>
          </cell>
          <cell r="AZ1951">
            <v>1</v>
          </cell>
          <cell r="BA1951">
            <v>0</v>
          </cell>
        </row>
        <row r="1952">
          <cell r="AX1952">
            <v>1</v>
          </cell>
          <cell r="AZ1952">
            <v>0</v>
          </cell>
          <cell r="BA1952">
            <v>0</v>
          </cell>
        </row>
        <row r="1953">
          <cell r="AX1953">
            <v>0</v>
          </cell>
          <cell r="AZ1953">
            <v>0</v>
          </cell>
          <cell r="BA1953">
            <v>0</v>
          </cell>
        </row>
        <row r="1954">
          <cell r="AX1954">
            <v>0</v>
          </cell>
          <cell r="AZ1954">
            <v>0</v>
          </cell>
          <cell r="BA1954">
            <v>0</v>
          </cell>
        </row>
        <row r="1955">
          <cell r="AX1955">
            <v>0</v>
          </cell>
          <cell r="AZ1955">
            <v>0</v>
          </cell>
          <cell r="BA1955">
            <v>1</v>
          </cell>
        </row>
        <row r="1956">
          <cell r="AX1956">
            <v>1</v>
          </cell>
          <cell r="AZ1956">
            <v>0</v>
          </cell>
          <cell r="BA1956">
            <v>0</v>
          </cell>
        </row>
        <row r="1957">
          <cell r="AX1957">
            <v>1</v>
          </cell>
          <cell r="AZ1957">
            <v>0</v>
          </cell>
          <cell r="BA1957">
            <v>0</v>
          </cell>
        </row>
        <row r="1958">
          <cell r="AX1958">
            <v>0</v>
          </cell>
          <cell r="AZ1958">
            <v>1</v>
          </cell>
          <cell r="BA1958">
            <v>0</v>
          </cell>
        </row>
        <row r="1959">
          <cell r="AX1959">
            <v>0</v>
          </cell>
          <cell r="AZ1959">
            <v>0</v>
          </cell>
          <cell r="BA1959">
            <v>0</v>
          </cell>
        </row>
        <row r="1960">
          <cell r="AX1960">
            <v>0</v>
          </cell>
          <cell r="AZ1960">
            <v>0</v>
          </cell>
          <cell r="BA1960">
            <v>0</v>
          </cell>
        </row>
        <row r="1961">
          <cell r="AX1961">
            <v>0</v>
          </cell>
          <cell r="AZ1961">
            <v>0</v>
          </cell>
          <cell r="BA1961">
            <v>0</v>
          </cell>
        </row>
        <row r="1962">
          <cell r="AX1962">
            <v>0</v>
          </cell>
          <cell r="AZ1962">
            <v>0</v>
          </cell>
          <cell r="BA1962">
            <v>0</v>
          </cell>
        </row>
        <row r="1963">
          <cell r="AX1963">
            <v>0</v>
          </cell>
          <cell r="AZ1963">
            <v>0</v>
          </cell>
          <cell r="BA1963">
            <v>0</v>
          </cell>
        </row>
        <row r="1964">
          <cell r="AX1964">
            <v>0</v>
          </cell>
          <cell r="AZ1964">
            <v>0</v>
          </cell>
          <cell r="BA1964">
            <v>1</v>
          </cell>
        </row>
        <row r="1965">
          <cell r="AX1965">
            <v>0</v>
          </cell>
          <cell r="AZ1965">
            <v>1</v>
          </cell>
          <cell r="BA1965">
            <v>0</v>
          </cell>
        </row>
        <row r="1966">
          <cell r="AX1966">
            <v>0</v>
          </cell>
          <cell r="AZ1966">
            <v>0</v>
          </cell>
          <cell r="BA1966">
            <v>1</v>
          </cell>
        </row>
        <row r="1967">
          <cell r="AX1967">
            <v>0</v>
          </cell>
          <cell r="AZ1967">
            <v>0</v>
          </cell>
          <cell r="BA1967">
            <v>0</v>
          </cell>
        </row>
        <row r="1968">
          <cell r="AX1968">
            <v>0</v>
          </cell>
          <cell r="AZ1968">
            <v>0</v>
          </cell>
          <cell r="BA1968">
            <v>1</v>
          </cell>
        </row>
        <row r="1969">
          <cell r="AX1969">
            <v>1</v>
          </cell>
          <cell r="AZ1969">
            <v>0</v>
          </cell>
          <cell r="BA1969">
            <v>0</v>
          </cell>
        </row>
        <row r="1970">
          <cell r="AX1970">
            <v>0</v>
          </cell>
          <cell r="AZ1970">
            <v>0</v>
          </cell>
          <cell r="BA1970">
            <v>1</v>
          </cell>
        </row>
        <row r="1971">
          <cell r="AX1971">
            <v>1</v>
          </cell>
          <cell r="AZ1971">
            <v>0</v>
          </cell>
          <cell r="BA1971">
            <v>0</v>
          </cell>
        </row>
        <row r="1972">
          <cell r="AX1972">
            <v>0</v>
          </cell>
          <cell r="AZ1972">
            <v>0</v>
          </cell>
          <cell r="BA1972">
            <v>1</v>
          </cell>
        </row>
        <row r="1973">
          <cell r="AX1973">
            <v>0</v>
          </cell>
          <cell r="AZ1973">
            <v>1</v>
          </cell>
          <cell r="BA1973">
            <v>0</v>
          </cell>
        </row>
        <row r="1974">
          <cell r="AX1974">
            <v>0</v>
          </cell>
          <cell r="AZ1974">
            <v>0</v>
          </cell>
          <cell r="BA1974">
            <v>1</v>
          </cell>
        </row>
        <row r="1975">
          <cell r="AX1975">
            <v>1</v>
          </cell>
          <cell r="AZ1975">
            <v>0</v>
          </cell>
          <cell r="BA1975">
            <v>0</v>
          </cell>
        </row>
        <row r="1976">
          <cell r="AX1976">
            <v>0</v>
          </cell>
          <cell r="AZ1976">
            <v>0</v>
          </cell>
          <cell r="BA1976">
            <v>0</v>
          </cell>
        </row>
        <row r="1977">
          <cell r="AX1977">
            <v>0</v>
          </cell>
          <cell r="AZ1977">
            <v>0</v>
          </cell>
          <cell r="BA1977">
            <v>0</v>
          </cell>
        </row>
        <row r="1978">
          <cell r="AX1978">
            <v>1</v>
          </cell>
          <cell r="AZ1978">
            <v>0</v>
          </cell>
          <cell r="BA1978">
            <v>0</v>
          </cell>
        </row>
        <row r="1979">
          <cell r="AX1979">
            <v>0</v>
          </cell>
          <cell r="AZ1979">
            <v>0</v>
          </cell>
          <cell r="BA1979">
            <v>1</v>
          </cell>
        </row>
        <row r="1980">
          <cell r="AX1980">
            <v>0</v>
          </cell>
          <cell r="AZ1980">
            <v>0</v>
          </cell>
          <cell r="BA1980">
            <v>0</v>
          </cell>
        </row>
        <row r="1981">
          <cell r="AX1981">
            <v>0</v>
          </cell>
          <cell r="AZ1981">
            <v>1</v>
          </cell>
          <cell r="BA1981">
            <v>0</v>
          </cell>
        </row>
        <row r="1982">
          <cell r="AX1982">
            <v>0</v>
          </cell>
          <cell r="AZ1982">
            <v>1</v>
          </cell>
          <cell r="BA1982">
            <v>0</v>
          </cell>
        </row>
        <row r="1983">
          <cell r="AX1983">
            <v>1</v>
          </cell>
          <cell r="AZ1983">
            <v>0</v>
          </cell>
          <cell r="BA1983">
            <v>0</v>
          </cell>
        </row>
        <row r="1984">
          <cell r="AX1984">
            <v>1</v>
          </cell>
          <cell r="AZ1984">
            <v>0</v>
          </cell>
          <cell r="BA1984">
            <v>0</v>
          </cell>
        </row>
        <row r="1985">
          <cell r="AX1985">
            <v>0</v>
          </cell>
          <cell r="AZ1985">
            <v>0</v>
          </cell>
          <cell r="BA1985">
            <v>0</v>
          </cell>
        </row>
        <row r="1986">
          <cell r="AX1986">
            <v>1</v>
          </cell>
          <cell r="AZ1986">
            <v>0</v>
          </cell>
          <cell r="BA1986">
            <v>0</v>
          </cell>
        </row>
        <row r="1987">
          <cell r="AX1987">
            <v>1</v>
          </cell>
          <cell r="AZ1987">
            <v>0</v>
          </cell>
          <cell r="BA1987">
            <v>0</v>
          </cell>
        </row>
        <row r="1988">
          <cell r="AX1988">
            <v>0</v>
          </cell>
          <cell r="AZ1988">
            <v>0</v>
          </cell>
          <cell r="BA1988">
            <v>0</v>
          </cell>
        </row>
        <row r="1989">
          <cell r="AX1989">
            <v>0</v>
          </cell>
          <cell r="AZ1989">
            <v>0</v>
          </cell>
          <cell r="BA1989">
            <v>0</v>
          </cell>
        </row>
        <row r="1990">
          <cell r="AX1990">
            <v>0</v>
          </cell>
          <cell r="AZ1990">
            <v>0</v>
          </cell>
          <cell r="BA1990">
            <v>0</v>
          </cell>
        </row>
        <row r="1991">
          <cell r="AX1991">
            <v>0</v>
          </cell>
          <cell r="AZ1991">
            <v>1</v>
          </cell>
          <cell r="BA1991">
            <v>0</v>
          </cell>
        </row>
        <row r="1992">
          <cell r="AX1992">
            <v>0</v>
          </cell>
          <cell r="AZ1992">
            <v>0</v>
          </cell>
          <cell r="BA1992">
            <v>0</v>
          </cell>
        </row>
        <row r="1993">
          <cell r="AX1993">
            <v>1</v>
          </cell>
          <cell r="AZ1993">
            <v>0</v>
          </cell>
          <cell r="BA1993">
            <v>0</v>
          </cell>
        </row>
        <row r="1994">
          <cell r="AX1994">
            <v>0</v>
          </cell>
          <cell r="AZ1994">
            <v>0</v>
          </cell>
          <cell r="BA1994">
            <v>0</v>
          </cell>
        </row>
        <row r="1995">
          <cell r="AX1995">
            <v>0</v>
          </cell>
          <cell r="AZ1995">
            <v>0</v>
          </cell>
          <cell r="BA1995">
            <v>1</v>
          </cell>
        </row>
        <row r="1996">
          <cell r="AX1996">
            <v>0</v>
          </cell>
          <cell r="AZ1996">
            <v>0</v>
          </cell>
          <cell r="BA1996">
            <v>1</v>
          </cell>
        </row>
        <row r="1997">
          <cell r="AX1997">
            <v>0</v>
          </cell>
          <cell r="AZ1997">
            <v>0</v>
          </cell>
          <cell r="BA1997">
            <v>0</v>
          </cell>
        </row>
        <row r="1998">
          <cell r="AX1998">
            <v>0</v>
          </cell>
          <cell r="AZ1998">
            <v>0</v>
          </cell>
          <cell r="BA1998">
            <v>0</v>
          </cell>
        </row>
        <row r="1999">
          <cell r="AX1999">
            <v>1</v>
          </cell>
          <cell r="AZ1999">
            <v>0</v>
          </cell>
          <cell r="BA1999">
            <v>0</v>
          </cell>
        </row>
        <row r="2000">
          <cell r="AX2000">
            <v>0</v>
          </cell>
          <cell r="AZ2000">
            <v>1</v>
          </cell>
          <cell r="BA2000">
            <v>0</v>
          </cell>
        </row>
        <row r="2001">
          <cell r="AX2001">
            <v>0</v>
          </cell>
          <cell r="AZ2001">
            <v>0</v>
          </cell>
          <cell r="BA2001">
            <v>0</v>
          </cell>
        </row>
        <row r="2002">
          <cell r="AX2002">
            <v>1</v>
          </cell>
          <cell r="AZ2002">
            <v>0</v>
          </cell>
          <cell r="BA2002">
            <v>0</v>
          </cell>
        </row>
        <row r="2003">
          <cell r="AX2003">
            <v>1</v>
          </cell>
          <cell r="AZ2003">
            <v>0</v>
          </cell>
          <cell r="BA2003">
            <v>0</v>
          </cell>
        </row>
        <row r="2004">
          <cell r="AX2004">
            <v>0</v>
          </cell>
          <cell r="AZ2004">
            <v>0</v>
          </cell>
          <cell r="BA2004">
            <v>0</v>
          </cell>
        </row>
        <row r="2005">
          <cell r="AX2005">
            <v>1</v>
          </cell>
          <cell r="AZ2005">
            <v>0</v>
          </cell>
          <cell r="BA2005">
            <v>0</v>
          </cell>
        </row>
        <row r="2006">
          <cell r="AX2006">
            <v>0</v>
          </cell>
          <cell r="AZ2006">
            <v>0</v>
          </cell>
          <cell r="BA2006">
            <v>0</v>
          </cell>
        </row>
        <row r="2007">
          <cell r="AX2007">
            <v>0</v>
          </cell>
          <cell r="AZ2007">
            <v>1</v>
          </cell>
          <cell r="BA2007">
            <v>0</v>
          </cell>
        </row>
        <row r="2008">
          <cell r="AX2008">
            <v>0</v>
          </cell>
          <cell r="AZ2008">
            <v>1</v>
          </cell>
          <cell r="BA2008">
            <v>0</v>
          </cell>
        </row>
        <row r="2009">
          <cell r="AX2009">
            <v>0</v>
          </cell>
          <cell r="AZ2009">
            <v>0</v>
          </cell>
          <cell r="BA2009">
            <v>0</v>
          </cell>
        </row>
        <row r="2010">
          <cell r="AX2010">
            <v>1</v>
          </cell>
          <cell r="AZ2010">
            <v>0</v>
          </cell>
          <cell r="BA2010">
            <v>0</v>
          </cell>
        </row>
        <row r="2011">
          <cell r="AX2011">
            <v>1</v>
          </cell>
          <cell r="AZ2011">
            <v>0</v>
          </cell>
          <cell r="BA2011">
            <v>0</v>
          </cell>
        </row>
        <row r="2012">
          <cell r="AX2012">
            <v>0</v>
          </cell>
          <cell r="AZ2012">
            <v>0</v>
          </cell>
          <cell r="BA2012">
            <v>0</v>
          </cell>
        </row>
        <row r="2013">
          <cell r="AX2013">
            <v>1</v>
          </cell>
          <cell r="AZ2013">
            <v>0</v>
          </cell>
          <cell r="BA2013">
            <v>0</v>
          </cell>
        </row>
        <row r="2014">
          <cell r="AX2014">
            <v>1</v>
          </cell>
          <cell r="AZ2014">
            <v>0</v>
          </cell>
          <cell r="BA2014">
            <v>0</v>
          </cell>
        </row>
        <row r="2015">
          <cell r="AX2015">
            <v>0</v>
          </cell>
          <cell r="AZ2015">
            <v>0</v>
          </cell>
          <cell r="BA2015">
            <v>1</v>
          </cell>
        </row>
        <row r="2016">
          <cell r="AX2016">
            <v>0</v>
          </cell>
          <cell r="AZ2016">
            <v>0</v>
          </cell>
          <cell r="BA2016">
            <v>0</v>
          </cell>
        </row>
        <row r="2017">
          <cell r="AX2017">
            <v>0</v>
          </cell>
          <cell r="AZ2017">
            <v>0</v>
          </cell>
          <cell r="BA2017">
            <v>1</v>
          </cell>
        </row>
        <row r="2018">
          <cell r="AX2018">
            <v>0</v>
          </cell>
          <cell r="AZ2018">
            <v>0</v>
          </cell>
          <cell r="BA2018">
            <v>1</v>
          </cell>
        </row>
        <row r="2019">
          <cell r="AX2019">
            <v>1</v>
          </cell>
          <cell r="AZ2019">
            <v>0</v>
          </cell>
          <cell r="BA2019">
            <v>0</v>
          </cell>
        </row>
        <row r="2020">
          <cell r="AX2020">
            <v>1</v>
          </cell>
          <cell r="AZ2020">
            <v>0</v>
          </cell>
          <cell r="BA2020">
            <v>0</v>
          </cell>
        </row>
        <row r="2021">
          <cell r="AX2021">
            <v>0</v>
          </cell>
          <cell r="AZ2021">
            <v>0</v>
          </cell>
          <cell r="BA2021">
            <v>0</v>
          </cell>
        </row>
        <row r="2022">
          <cell r="AX2022">
            <v>0</v>
          </cell>
          <cell r="AZ2022">
            <v>0</v>
          </cell>
          <cell r="BA2022">
            <v>0</v>
          </cell>
        </row>
        <row r="2023">
          <cell r="AX2023">
            <v>0</v>
          </cell>
          <cell r="AZ2023">
            <v>0</v>
          </cell>
          <cell r="BA2023">
            <v>0</v>
          </cell>
        </row>
        <row r="2024">
          <cell r="AX2024">
            <v>0</v>
          </cell>
          <cell r="AZ2024">
            <v>0</v>
          </cell>
          <cell r="BA2024">
            <v>1</v>
          </cell>
        </row>
        <row r="2025">
          <cell r="AX2025">
            <v>0</v>
          </cell>
          <cell r="AZ2025">
            <v>0</v>
          </cell>
          <cell r="BA2025">
            <v>1</v>
          </cell>
        </row>
        <row r="2026">
          <cell r="AX2026">
            <v>0</v>
          </cell>
          <cell r="AZ2026">
            <v>1</v>
          </cell>
          <cell r="BA2026">
            <v>0</v>
          </cell>
        </row>
        <row r="2027">
          <cell r="AX2027">
            <v>1</v>
          </cell>
          <cell r="AZ2027">
            <v>0</v>
          </cell>
          <cell r="BA2027">
            <v>0</v>
          </cell>
        </row>
        <row r="2028">
          <cell r="AX2028">
            <v>0</v>
          </cell>
          <cell r="AZ2028">
            <v>0</v>
          </cell>
          <cell r="BA2028">
            <v>1</v>
          </cell>
        </row>
        <row r="2029">
          <cell r="AX2029">
            <v>0</v>
          </cell>
          <cell r="AZ2029">
            <v>0</v>
          </cell>
          <cell r="BA2029">
            <v>0</v>
          </cell>
        </row>
        <row r="2030">
          <cell r="AX2030">
            <v>0</v>
          </cell>
          <cell r="AZ2030">
            <v>0</v>
          </cell>
          <cell r="BA2030">
            <v>1</v>
          </cell>
        </row>
        <row r="2031">
          <cell r="AX2031">
            <v>0</v>
          </cell>
          <cell r="AZ2031">
            <v>0</v>
          </cell>
          <cell r="BA2031">
            <v>0</v>
          </cell>
        </row>
        <row r="2032">
          <cell r="AX2032">
            <v>1</v>
          </cell>
          <cell r="AZ2032">
            <v>0</v>
          </cell>
          <cell r="BA2032">
            <v>0</v>
          </cell>
        </row>
        <row r="2033">
          <cell r="AX2033">
            <v>0</v>
          </cell>
          <cell r="AZ2033">
            <v>0</v>
          </cell>
          <cell r="BA2033">
            <v>0</v>
          </cell>
        </row>
        <row r="2034">
          <cell r="AX2034">
            <v>0</v>
          </cell>
          <cell r="AZ2034">
            <v>0</v>
          </cell>
          <cell r="BA2034">
            <v>1</v>
          </cell>
        </row>
        <row r="2035">
          <cell r="AX2035">
            <v>0</v>
          </cell>
          <cell r="AZ2035">
            <v>0</v>
          </cell>
          <cell r="BA2035">
            <v>1</v>
          </cell>
        </row>
        <row r="2036">
          <cell r="AX2036">
            <v>0</v>
          </cell>
          <cell r="AZ2036">
            <v>1</v>
          </cell>
          <cell r="BA2036">
            <v>0</v>
          </cell>
        </row>
        <row r="2037">
          <cell r="AX2037">
            <v>0</v>
          </cell>
          <cell r="AZ2037">
            <v>0</v>
          </cell>
          <cell r="BA2037">
            <v>1</v>
          </cell>
        </row>
        <row r="2038">
          <cell r="AX2038">
            <v>0</v>
          </cell>
          <cell r="AZ2038">
            <v>0</v>
          </cell>
          <cell r="BA2038">
            <v>0</v>
          </cell>
        </row>
        <row r="2039">
          <cell r="AX2039">
            <v>0</v>
          </cell>
          <cell r="AZ2039">
            <v>0</v>
          </cell>
          <cell r="BA2039">
            <v>0</v>
          </cell>
        </row>
        <row r="2040">
          <cell r="AX2040">
            <v>0</v>
          </cell>
          <cell r="AZ2040">
            <v>0</v>
          </cell>
          <cell r="BA2040">
            <v>1</v>
          </cell>
        </row>
        <row r="2041">
          <cell r="AX2041">
            <v>0</v>
          </cell>
          <cell r="AZ2041">
            <v>0</v>
          </cell>
          <cell r="BA2041">
            <v>0</v>
          </cell>
        </row>
        <row r="2042">
          <cell r="AX2042">
            <v>0</v>
          </cell>
          <cell r="AZ2042">
            <v>0</v>
          </cell>
          <cell r="BA2042">
            <v>0</v>
          </cell>
        </row>
        <row r="2043">
          <cell r="AX2043">
            <v>0</v>
          </cell>
          <cell r="AZ2043">
            <v>0</v>
          </cell>
          <cell r="BA2043">
            <v>0</v>
          </cell>
        </row>
        <row r="2044">
          <cell r="AX2044">
            <v>0</v>
          </cell>
          <cell r="AZ2044">
            <v>0</v>
          </cell>
          <cell r="BA2044">
            <v>0</v>
          </cell>
        </row>
        <row r="2045">
          <cell r="AX2045">
            <v>0</v>
          </cell>
          <cell r="AZ2045">
            <v>0</v>
          </cell>
          <cell r="BA2045">
            <v>0</v>
          </cell>
        </row>
        <row r="2046">
          <cell r="AX2046">
            <v>0</v>
          </cell>
          <cell r="AZ2046">
            <v>0</v>
          </cell>
          <cell r="BA2046">
            <v>0</v>
          </cell>
        </row>
        <row r="2047">
          <cell r="AX2047">
            <v>0</v>
          </cell>
          <cell r="AZ2047">
            <v>0</v>
          </cell>
          <cell r="BA2047">
            <v>1</v>
          </cell>
        </row>
        <row r="2048">
          <cell r="AX2048">
            <v>0</v>
          </cell>
          <cell r="AZ2048">
            <v>0</v>
          </cell>
          <cell r="BA2048">
            <v>1</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Barnabás Németh" id="{A8DE236B-73F1-4FB3-9547-D2AD9899D255}" userId="S::barnabas.nemeth@fiteq.org::ade76e8f-6a21-4404-b53f-d4f92cde985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50F85E-9846-4505-BC21-044BE6767F61}" name="Táblázat132" displayName="Táblázat132" ref="A1:M1429" totalsRowShown="0" headerRowDxfId="17" dataDxfId="16">
  <autoFilter ref="A1:M1429" xr:uid="{7950F85E-9846-4505-BC21-044BE6767F61}"/>
  <tableColumns count="13">
    <tableColumn id="1" xr3:uid="{C709ADA5-3853-46D5-AFEF-10A4D4668D8C}" name="Date" dataDxfId="15"/>
    <tableColumn id="2" xr3:uid="{1AC00CA0-E7CD-4A4C-94EE-94D06D43364F}" name="Country" dataDxfId="14"/>
    <tableColumn id="3" xr3:uid="{EEB7F72C-AF19-4805-B002-BC21F2180664}" name="Competition name" dataDxfId="13"/>
    <tableColumn id="4" xr3:uid="{AF9B3CA2-03BA-418E-BA17-C88048F17A91}" name="Competition type" dataDxfId="12"/>
    <tableColumn id="9" xr3:uid="{49286298-5ADE-47AE-8E92-C085F1E68122}" name="Court Type" dataDxfId="11"/>
    <tableColumn id="5" xr3:uid="{4FD1996B-D824-4A0F-9CD2-410BF7426902}" name="Category" dataDxfId="10"/>
    <tableColumn id="23" xr3:uid="{871D2E80-3C53-418E-8E57-CF28D33C634C}" name="Competition Stage" dataDxfId="9"/>
    <tableColumn id="6" xr3:uid="{D5D542EF-2676-42A9-B121-C0E04DA6931C}" name="Team A" dataDxfId="8"/>
    <tableColumn id="7" xr3:uid="{C57E05B3-F073-4C53-9F1E-4999C94EF585}" name="Player B" dataDxfId="7"/>
    <tableColumn id="21" xr3:uid="{40C953EA-05FE-4118-B50A-197D6BA12C6E}" name="Serving Team" dataDxfId="6"/>
    <tableColumn id="14" xr3:uid="{4B2A9A82-FD3C-4A56-84B2-B8996741B1B1}" name="Service" dataDxfId="5"/>
    <tableColumn id="13" xr3:uid="{3C43E177-48C0-4D8C-9E0A-43DB4EFA9700}" name="Point for Team…" dataDxfId="4"/>
    <tableColumn id="24" xr3:uid="{1275AEAE-8A11-4862-99D0-E72B60A9B783}" name="Point type" dataDxfId="3"/>
  </tableColumns>
  <tableStyleInfo name="TableStyleLight10" showFirstColumn="0" showLastColumn="0" showRowStripes="1" showColumnStripes="0"/>
</table>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1-04-12T13:14:38.50" personId="{A8DE236B-73F1-4FB3-9547-D2AD9899D255}" id="{3BE37C98-D58E-44AE-ABFE-61D55DDB5B5F}">
    <text>1
2
DF
(edgeball does not matter in this case)</text>
  </threadedComment>
  <threadedComment ref="L1" dT="2021-04-12T13:14:16.53" personId="{A8DE236B-73F1-4FB3-9547-D2AD9899D255}" id="{635D636C-EE55-4236-A642-95BC564B1BF4}">
    <text>A or B</text>
  </threadedComment>
  <threadedComment ref="M1" dT="2021-04-12T12:59:48.29" personId="{A8DE236B-73F1-4FB3-9547-D2AD9899D255}" id="{ED827889-2AE6-4B91-9CC5-D497B14083B9}">
    <text>1. UE: Unforced Error
2. FE: Forced Error
3. W: Winner
4. E: Edgeball</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DA3C5-D730-4D78-9B48-D3B1107BDBE9}">
  <dimension ref="A1:AI1429"/>
  <sheetViews>
    <sheetView tabSelected="1" topLeftCell="A1378" zoomScale="70" zoomScaleNormal="70" workbookViewId="0">
      <selection activeCell="G1411" sqref="G1411"/>
    </sheetView>
  </sheetViews>
  <sheetFormatPr defaultRowHeight="14.5" x14ac:dyDescent="0.35"/>
  <cols>
    <col min="1" max="1" width="14.453125" bestFit="1" customWidth="1"/>
    <col min="2" max="2" width="17.7265625" bestFit="1" customWidth="1"/>
    <col min="3" max="3" width="40.7265625" customWidth="1"/>
    <col min="4" max="4" width="27.08984375" bestFit="1" customWidth="1"/>
    <col min="5" max="5" width="20.7265625" bestFit="1" customWidth="1"/>
    <col min="6" max="6" width="18.90625" bestFit="1" customWidth="1"/>
    <col min="7" max="7" width="28.36328125" bestFit="1" customWidth="1"/>
    <col min="8" max="8" width="38" bestFit="1" customWidth="1"/>
    <col min="9" max="9" width="36.54296875" bestFit="1" customWidth="1"/>
    <col min="10" max="10" width="24" customWidth="1"/>
    <col min="11" max="11" width="17.1796875" bestFit="1" customWidth="1"/>
    <col min="12" max="12" width="26.7265625" bestFit="1" customWidth="1"/>
    <col min="13" max="13" width="19.7265625" bestFit="1" customWidth="1"/>
    <col min="14" max="14" width="24.54296875" customWidth="1"/>
    <col min="15" max="15" width="33.54296875" bestFit="1" customWidth="1"/>
    <col min="16" max="27" width="33.54296875" customWidth="1"/>
    <col min="28" max="28" width="8.7265625" customWidth="1"/>
    <col min="30" max="35" width="0" hidden="1" customWidth="1"/>
  </cols>
  <sheetData>
    <row r="1" spans="1:35" ht="37" x14ac:dyDescent="0.35">
      <c r="A1" s="1" t="s">
        <v>0</v>
      </c>
      <c r="B1" s="1" t="s">
        <v>1</v>
      </c>
      <c r="C1" s="1" t="s">
        <v>5</v>
      </c>
      <c r="D1" s="1" t="s">
        <v>2</v>
      </c>
      <c r="E1" s="1" t="s">
        <v>45</v>
      </c>
      <c r="F1" s="1" t="s">
        <v>3</v>
      </c>
      <c r="G1" s="1" t="s">
        <v>12</v>
      </c>
      <c r="H1" s="1" t="s">
        <v>47</v>
      </c>
      <c r="I1" s="1" t="s">
        <v>6</v>
      </c>
      <c r="J1" s="1" t="s">
        <v>10</v>
      </c>
      <c r="K1" s="1" t="s">
        <v>18</v>
      </c>
      <c r="L1" s="1" t="s">
        <v>49</v>
      </c>
      <c r="M1" s="1" t="s">
        <v>13</v>
      </c>
      <c r="N1" s="1"/>
      <c r="O1" s="1"/>
      <c r="P1" s="1" t="s">
        <v>99</v>
      </c>
      <c r="Q1" s="1" t="s">
        <v>100</v>
      </c>
      <c r="R1" s="1" t="s">
        <v>101</v>
      </c>
      <c r="S1" s="1"/>
      <c r="T1" s="1"/>
      <c r="U1" s="1"/>
      <c r="V1" s="1"/>
      <c r="W1" s="1"/>
      <c r="X1" s="1"/>
      <c r="Y1" s="1"/>
      <c r="Z1" s="1"/>
      <c r="AA1" s="1"/>
      <c r="AB1" s="1" t="s">
        <v>14</v>
      </c>
      <c r="AD1" t="s">
        <v>17</v>
      </c>
      <c r="AE1" t="s">
        <v>18</v>
      </c>
      <c r="AF1" t="s">
        <v>22</v>
      </c>
      <c r="AG1" t="s">
        <v>23</v>
      </c>
      <c r="AH1" t="s">
        <v>24</v>
      </c>
      <c r="AI1" t="s">
        <v>38</v>
      </c>
    </row>
    <row r="2" spans="1:35" x14ac:dyDescent="0.35">
      <c r="A2" s="3">
        <v>44318</v>
      </c>
      <c r="B2" s="2" t="s">
        <v>9</v>
      </c>
      <c r="C2" s="2" t="s">
        <v>50</v>
      </c>
      <c r="D2" s="2" t="s">
        <v>4</v>
      </c>
      <c r="E2" s="2" t="s">
        <v>34</v>
      </c>
      <c r="F2" s="2" t="s">
        <v>44</v>
      </c>
      <c r="G2" s="2" t="s">
        <v>29</v>
      </c>
      <c r="H2" s="2" t="s">
        <v>51</v>
      </c>
      <c r="I2" s="2" t="s">
        <v>52</v>
      </c>
      <c r="J2" s="2" t="s">
        <v>8</v>
      </c>
      <c r="K2" s="2">
        <v>1</v>
      </c>
      <c r="L2" s="2" t="s">
        <v>7</v>
      </c>
      <c r="M2" s="2" t="s">
        <v>14</v>
      </c>
      <c r="N2" s="2"/>
      <c r="O2" s="4"/>
      <c r="P2"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 s="4">
        <f>IF(Táblázat132[[#This Row],[Serving Team]]=Táblázat132[[#This Row],[Point for Team…]],1,0)</f>
        <v>0</v>
      </c>
      <c r="R2" s="4">
        <f>IF(AND(Táblázat132[[#This Row],[Service]]=1,Táblázat132[[#This Row],[Serving Team]]=Táblázat132[[#This Row],[Point for Team…]]),1,0)</f>
        <v>0</v>
      </c>
      <c r="S2" s="4"/>
      <c r="T2" s="4"/>
      <c r="U2" s="4"/>
      <c r="V2" s="4"/>
      <c r="W2" s="4"/>
      <c r="X2" s="4"/>
      <c r="Y2" s="4"/>
      <c r="Z2" s="4"/>
      <c r="AA2" s="4"/>
      <c r="AB2" s="2" t="s">
        <v>15</v>
      </c>
      <c r="AD2" t="s">
        <v>7</v>
      </c>
      <c r="AE2">
        <v>1</v>
      </c>
      <c r="AF2" t="s">
        <v>25</v>
      </c>
      <c r="AG2" t="s">
        <v>29</v>
      </c>
      <c r="AH2" t="s">
        <v>34</v>
      </c>
      <c r="AI2" t="s">
        <v>43</v>
      </c>
    </row>
    <row r="3" spans="1:35" x14ac:dyDescent="0.35">
      <c r="A3" s="3">
        <v>44318</v>
      </c>
      <c r="B3" s="2" t="s">
        <v>9</v>
      </c>
      <c r="C3" s="2" t="s">
        <v>50</v>
      </c>
      <c r="D3" s="2" t="s">
        <v>4</v>
      </c>
      <c r="E3" s="2" t="s">
        <v>34</v>
      </c>
      <c r="F3" s="2" t="s">
        <v>44</v>
      </c>
      <c r="G3" s="2" t="s">
        <v>29</v>
      </c>
      <c r="H3" s="2" t="s">
        <v>51</v>
      </c>
      <c r="I3" s="2" t="s">
        <v>52</v>
      </c>
      <c r="J3" s="2" t="s">
        <v>8</v>
      </c>
      <c r="K3" s="2">
        <v>1</v>
      </c>
      <c r="L3" s="2" t="s">
        <v>8</v>
      </c>
      <c r="M3" s="2" t="s">
        <v>14</v>
      </c>
      <c r="N3" s="2"/>
      <c r="O3" s="2"/>
      <c r="P3"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 s="4">
        <f>IF(Táblázat132[[#This Row],[Serving Team]]=Táblázat132[[#This Row],[Point for Team…]],1,0)</f>
        <v>1</v>
      </c>
      <c r="R3" s="4">
        <f>IF(AND(Táblázat132[[#This Row],[Service]]=1,Táblázat132[[#This Row],[Serving Team]]=Táblázat132[[#This Row],[Point for Team…]]),1,0)</f>
        <v>1</v>
      </c>
      <c r="S3" s="2"/>
      <c r="T3" s="2"/>
      <c r="U3" s="2"/>
      <c r="V3" s="2"/>
      <c r="W3" s="2"/>
      <c r="X3" s="2"/>
      <c r="Y3" s="2"/>
      <c r="Z3" s="2"/>
      <c r="AA3" s="2"/>
      <c r="AB3" s="2" t="s">
        <v>16</v>
      </c>
      <c r="AD3" t="s">
        <v>8</v>
      </c>
      <c r="AE3">
        <v>2</v>
      </c>
      <c r="AF3" t="s">
        <v>26</v>
      </c>
      <c r="AG3" t="s">
        <v>30</v>
      </c>
      <c r="AH3" t="s">
        <v>35</v>
      </c>
      <c r="AI3" t="s">
        <v>44</v>
      </c>
    </row>
    <row r="4" spans="1:35" x14ac:dyDescent="0.35">
      <c r="A4" s="3">
        <v>44318</v>
      </c>
      <c r="B4" s="2" t="s">
        <v>9</v>
      </c>
      <c r="C4" s="2" t="s">
        <v>50</v>
      </c>
      <c r="D4" s="2" t="s">
        <v>4</v>
      </c>
      <c r="E4" s="2" t="s">
        <v>34</v>
      </c>
      <c r="F4" s="2" t="s">
        <v>44</v>
      </c>
      <c r="G4" s="2" t="s">
        <v>29</v>
      </c>
      <c r="H4" s="2" t="s">
        <v>51</v>
      </c>
      <c r="I4" s="2" t="s">
        <v>52</v>
      </c>
      <c r="J4" s="2" t="s">
        <v>8</v>
      </c>
      <c r="K4" s="2">
        <v>1</v>
      </c>
      <c r="L4" s="2" t="s">
        <v>7</v>
      </c>
      <c r="M4" s="2" t="s">
        <v>14</v>
      </c>
      <c r="N4" s="2"/>
      <c r="O4" s="4"/>
      <c r="P4"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4" s="4">
        <f>IF(Táblázat132[[#This Row],[Serving Team]]=Táblázat132[[#This Row],[Point for Team…]],1,0)</f>
        <v>0</v>
      </c>
      <c r="R4" s="4">
        <f>IF(AND(Táblázat132[[#This Row],[Service]]=1,Táblázat132[[#This Row],[Serving Team]]=Táblázat132[[#This Row],[Point for Team…]]),1,0)</f>
        <v>0</v>
      </c>
      <c r="S4" s="4"/>
      <c r="T4" s="4"/>
      <c r="U4" s="4"/>
      <c r="V4" s="4"/>
      <c r="W4" s="4"/>
      <c r="X4" s="4"/>
      <c r="Y4" s="4"/>
      <c r="Z4" s="4"/>
      <c r="AA4" s="4"/>
      <c r="AB4" s="2" t="s">
        <v>20</v>
      </c>
      <c r="AD4" t="s">
        <v>20</v>
      </c>
      <c r="AE4" t="s">
        <v>19</v>
      </c>
      <c r="AF4" t="s">
        <v>4</v>
      </c>
      <c r="AG4" t="s">
        <v>31</v>
      </c>
      <c r="AH4" t="s">
        <v>36</v>
      </c>
      <c r="AI4" t="s">
        <v>11</v>
      </c>
    </row>
    <row r="5" spans="1:35" x14ac:dyDescent="0.35">
      <c r="A5" s="3">
        <v>44318</v>
      </c>
      <c r="B5" s="2" t="s">
        <v>9</v>
      </c>
      <c r="C5" s="2" t="s">
        <v>50</v>
      </c>
      <c r="D5" s="2" t="s">
        <v>4</v>
      </c>
      <c r="E5" s="2" t="s">
        <v>34</v>
      </c>
      <c r="F5" s="2" t="s">
        <v>44</v>
      </c>
      <c r="G5" s="2" t="s">
        <v>29</v>
      </c>
      <c r="H5" s="2" t="s">
        <v>51</v>
      </c>
      <c r="I5" s="2" t="s">
        <v>52</v>
      </c>
      <c r="J5" s="2" t="s">
        <v>8</v>
      </c>
      <c r="K5" s="2">
        <v>2</v>
      </c>
      <c r="L5" s="2" t="s">
        <v>7</v>
      </c>
      <c r="M5" s="2" t="s">
        <v>15</v>
      </c>
      <c r="N5" s="2"/>
      <c r="O5" s="4"/>
      <c r="P5"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5" s="4">
        <f>IF(Táblázat132[[#This Row],[Serving Team]]=Táblázat132[[#This Row],[Point for Team…]],1,0)</f>
        <v>0</v>
      </c>
      <c r="R5" s="4">
        <f>IF(AND(Táblázat132[[#This Row],[Service]]=1,Táblázat132[[#This Row],[Serving Team]]=Táblázat132[[#This Row],[Point for Team…]]),1,0)</f>
        <v>0</v>
      </c>
      <c r="S5" s="4"/>
      <c r="T5" s="4"/>
      <c r="U5" s="4"/>
      <c r="V5" s="4"/>
      <c r="W5" s="4"/>
      <c r="X5" s="4"/>
      <c r="Y5" s="4"/>
      <c r="Z5" s="4"/>
      <c r="AA5" s="4"/>
      <c r="AB5" s="2"/>
      <c r="AF5" t="s">
        <v>27</v>
      </c>
      <c r="AG5" t="s">
        <v>32</v>
      </c>
      <c r="AI5" t="s">
        <v>39</v>
      </c>
    </row>
    <row r="6" spans="1:35" x14ac:dyDescent="0.35">
      <c r="A6" s="3">
        <v>44318</v>
      </c>
      <c r="B6" s="2" t="s">
        <v>9</v>
      </c>
      <c r="C6" s="2" t="s">
        <v>50</v>
      </c>
      <c r="D6" s="2" t="s">
        <v>4</v>
      </c>
      <c r="E6" s="2" t="s">
        <v>34</v>
      </c>
      <c r="F6" s="2" t="s">
        <v>44</v>
      </c>
      <c r="G6" s="2" t="s">
        <v>29</v>
      </c>
      <c r="H6" s="2" t="s">
        <v>51</v>
      </c>
      <c r="I6" s="2" t="s">
        <v>52</v>
      </c>
      <c r="J6" s="2" t="s">
        <v>7</v>
      </c>
      <c r="K6" s="2">
        <v>1</v>
      </c>
      <c r="L6" s="2" t="s">
        <v>8</v>
      </c>
      <c r="M6" s="2" t="s">
        <v>14</v>
      </c>
      <c r="N6" s="2"/>
      <c r="O6" s="4"/>
      <c r="P6"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6" s="4">
        <f>IF(Táblázat132[[#This Row],[Serving Team]]=Táblázat132[[#This Row],[Point for Team…]],1,0)</f>
        <v>0</v>
      </c>
      <c r="R6" s="4">
        <f>IF(AND(Táblázat132[[#This Row],[Service]]=1,Táblázat132[[#This Row],[Serving Team]]=Táblázat132[[#This Row],[Point for Team…]]),1,0)</f>
        <v>0</v>
      </c>
      <c r="S6" s="4"/>
      <c r="T6" s="4"/>
      <c r="U6" s="4"/>
      <c r="V6" s="4"/>
      <c r="W6" s="4"/>
      <c r="X6" s="4"/>
      <c r="Y6" s="4"/>
      <c r="Z6" s="4"/>
      <c r="AA6" s="4"/>
      <c r="AB6" s="2"/>
      <c r="AF6" t="s">
        <v>28</v>
      </c>
      <c r="AG6" t="s">
        <v>33</v>
      </c>
      <c r="AI6" t="s">
        <v>40</v>
      </c>
    </row>
    <row r="7" spans="1:35" x14ac:dyDescent="0.35">
      <c r="A7" s="3">
        <v>44318</v>
      </c>
      <c r="B7" s="2" t="s">
        <v>9</v>
      </c>
      <c r="C7" s="2" t="s">
        <v>50</v>
      </c>
      <c r="D7" s="2" t="s">
        <v>4</v>
      </c>
      <c r="E7" s="2" t="s">
        <v>34</v>
      </c>
      <c r="F7" s="2" t="s">
        <v>44</v>
      </c>
      <c r="G7" s="2" t="s">
        <v>29</v>
      </c>
      <c r="H7" s="2" t="s">
        <v>51</v>
      </c>
      <c r="I7" s="2" t="s">
        <v>52</v>
      </c>
      <c r="J7" s="2" t="s">
        <v>7</v>
      </c>
      <c r="K7" s="2">
        <v>2</v>
      </c>
      <c r="L7" s="2" t="s">
        <v>7</v>
      </c>
      <c r="M7" s="2" t="s">
        <v>14</v>
      </c>
      <c r="N7" s="2"/>
      <c r="O7" s="4"/>
      <c r="P7"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7" s="4">
        <f>IF(Táblázat132[[#This Row],[Serving Team]]=Táblázat132[[#This Row],[Point for Team…]],1,0)</f>
        <v>1</v>
      </c>
      <c r="R7" s="4">
        <f>IF(AND(Táblázat132[[#This Row],[Service]]=1,Táblázat132[[#This Row],[Serving Team]]=Táblázat132[[#This Row],[Point for Team…]]),1,0)</f>
        <v>0</v>
      </c>
      <c r="S7" s="4"/>
      <c r="T7" s="4"/>
      <c r="U7" s="4"/>
      <c r="V7" s="4"/>
      <c r="W7" s="4"/>
      <c r="X7" s="4"/>
      <c r="Y7" s="4"/>
      <c r="Z7" s="4"/>
      <c r="AA7" s="4"/>
      <c r="AB7" s="2"/>
      <c r="AF7" t="s">
        <v>37</v>
      </c>
      <c r="AG7" t="s">
        <v>21</v>
      </c>
      <c r="AI7" t="s">
        <v>42</v>
      </c>
    </row>
    <row r="8" spans="1:35" x14ac:dyDescent="0.35">
      <c r="A8" s="3">
        <v>44318</v>
      </c>
      <c r="B8" s="2" t="s">
        <v>9</v>
      </c>
      <c r="C8" s="2" t="s">
        <v>50</v>
      </c>
      <c r="D8" s="2" t="s">
        <v>4</v>
      </c>
      <c r="E8" s="2" t="s">
        <v>34</v>
      </c>
      <c r="F8" s="2" t="s">
        <v>44</v>
      </c>
      <c r="G8" s="2" t="s">
        <v>29</v>
      </c>
      <c r="H8" s="2" t="s">
        <v>51</v>
      </c>
      <c r="I8" s="2" t="s">
        <v>52</v>
      </c>
      <c r="J8" s="2" t="s">
        <v>7</v>
      </c>
      <c r="K8" s="2">
        <v>1</v>
      </c>
      <c r="L8" s="2" t="s">
        <v>7</v>
      </c>
      <c r="M8" s="2" t="s">
        <v>15</v>
      </c>
      <c r="N8" s="2"/>
      <c r="O8" s="4"/>
      <c r="P8"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8" s="4">
        <f>IF(Táblázat132[[#This Row],[Serving Team]]=Táblázat132[[#This Row],[Point for Team…]],1,0)</f>
        <v>1</v>
      </c>
      <c r="R8" s="4">
        <f>IF(AND(Táblázat132[[#This Row],[Service]]=1,Táblázat132[[#This Row],[Serving Team]]=Táblázat132[[#This Row],[Point for Team…]]),1,0)</f>
        <v>1</v>
      </c>
      <c r="S8" s="4"/>
      <c r="T8" s="4"/>
      <c r="U8" s="4"/>
      <c r="V8" s="4"/>
      <c r="W8" s="4"/>
      <c r="X8" s="4"/>
      <c r="Y8" s="4"/>
      <c r="Z8" s="4"/>
      <c r="AA8" s="4"/>
      <c r="AB8" s="2"/>
      <c r="AI8" t="s">
        <v>41</v>
      </c>
    </row>
    <row r="9" spans="1:35" x14ac:dyDescent="0.35">
      <c r="A9" s="3">
        <v>44318</v>
      </c>
      <c r="B9" s="2" t="s">
        <v>9</v>
      </c>
      <c r="C9" s="2" t="s">
        <v>50</v>
      </c>
      <c r="D9" s="2" t="s">
        <v>4</v>
      </c>
      <c r="E9" s="2" t="s">
        <v>34</v>
      </c>
      <c r="F9" s="2" t="s">
        <v>44</v>
      </c>
      <c r="G9" s="2" t="s">
        <v>29</v>
      </c>
      <c r="H9" s="2" t="s">
        <v>51</v>
      </c>
      <c r="I9" s="2" t="s">
        <v>52</v>
      </c>
      <c r="J9" s="2" t="s">
        <v>7</v>
      </c>
      <c r="K9" s="2">
        <v>2</v>
      </c>
      <c r="L9" s="2" t="s">
        <v>7</v>
      </c>
      <c r="M9" s="2" t="s">
        <v>15</v>
      </c>
      <c r="N9" s="2"/>
      <c r="O9" s="4"/>
      <c r="P9"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9" s="4">
        <f>IF(Táblázat132[[#This Row],[Serving Team]]=Táblázat132[[#This Row],[Point for Team…]],1,0)</f>
        <v>1</v>
      </c>
      <c r="R9" s="4">
        <f>IF(AND(Táblázat132[[#This Row],[Service]]=1,Táblázat132[[#This Row],[Serving Team]]=Táblázat132[[#This Row],[Point for Team…]]),1,0)</f>
        <v>0</v>
      </c>
      <c r="S9" s="4"/>
      <c r="T9" s="4"/>
      <c r="U9" s="4"/>
      <c r="V9" s="4"/>
      <c r="W9" s="4"/>
      <c r="X9" s="4"/>
      <c r="Y9" s="4"/>
      <c r="Z9" s="4"/>
      <c r="AA9" s="4"/>
      <c r="AB9" s="2"/>
    </row>
    <row r="10" spans="1:35" x14ac:dyDescent="0.35">
      <c r="A10" s="3">
        <v>44318</v>
      </c>
      <c r="B10" s="2" t="s">
        <v>9</v>
      </c>
      <c r="C10" s="2" t="s">
        <v>50</v>
      </c>
      <c r="D10" s="2" t="s">
        <v>4</v>
      </c>
      <c r="E10" s="2" t="s">
        <v>34</v>
      </c>
      <c r="F10" s="2" t="s">
        <v>44</v>
      </c>
      <c r="G10" s="2" t="s">
        <v>29</v>
      </c>
      <c r="H10" s="2" t="s">
        <v>51</v>
      </c>
      <c r="I10" s="2" t="s">
        <v>52</v>
      </c>
      <c r="J10" s="2" t="s">
        <v>8</v>
      </c>
      <c r="K10" s="2">
        <v>1</v>
      </c>
      <c r="L10" s="2" t="s">
        <v>7</v>
      </c>
      <c r="M10" s="2" t="s">
        <v>14</v>
      </c>
      <c r="N10" s="2"/>
      <c r="O10" s="4"/>
      <c r="P10"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0" s="4">
        <f>IF(Táblázat132[[#This Row],[Serving Team]]=Táblázat132[[#This Row],[Point for Team…]],1,0)</f>
        <v>0</v>
      </c>
      <c r="R10" s="4">
        <f>IF(AND(Táblázat132[[#This Row],[Service]]=1,Táblázat132[[#This Row],[Serving Team]]=Táblázat132[[#This Row],[Point for Team…]]),1,0)</f>
        <v>0</v>
      </c>
      <c r="S10" s="4"/>
      <c r="T10" s="4"/>
      <c r="U10" s="4"/>
      <c r="V10" s="4"/>
      <c r="W10" s="4"/>
      <c r="X10" s="4"/>
      <c r="Y10" s="4"/>
      <c r="Z10" s="4"/>
      <c r="AA10" s="4"/>
      <c r="AB10" s="2"/>
    </row>
    <row r="11" spans="1:35" x14ac:dyDescent="0.35">
      <c r="A11" s="3">
        <v>44318</v>
      </c>
      <c r="B11" s="2" t="s">
        <v>9</v>
      </c>
      <c r="C11" s="2" t="s">
        <v>50</v>
      </c>
      <c r="D11" s="2" t="s">
        <v>4</v>
      </c>
      <c r="E11" s="2" t="s">
        <v>34</v>
      </c>
      <c r="F11" s="2" t="s">
        <v>44</v>
      </c>
      <c r="G11" s="2" t="s">
        <v>29</v>
      </c>
      <c r="H11" s="2" t="s">
        <v>51</v>
      </c>
      <c r="I11" s="2" t="s">
        <v>52</v>
      </c>
      <c r="J11" s="2" t="s">
        <v>8</v>
      </c>
      <c r="K11" s="2">
        <v>2</v>
      </c>
      <c r="L11" s="2" t="s">
        <v>8</v>
      </c>
      <c r="M11" s="2" t="s">
        <v>14</v>
      </c>
      <c r="N11" s="2"/>
      <c r="O11" s="4"/>
      <c r="P11"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1" s="4">
        <f>IF(Táblázat132[[#This Row],[Serving Team]]=Táblázat132[[#This Row],[Point for Team…]],1,0)</f>
        <v>1</v>
      </c>
      <c r="R11" s="4">
        <f>IF(AND(Táblázat132[[#This Row],[Service]]=1,Táblázat132[[#This Row],[Serving Team]]=Táblázat132[[#This Row],[Point for Team…]]),1,0)</f>
        <v>0</v>
      </c>
      <c r="S11" s="4"/>
      <c r="T11" s="4"/>
      <c r="U11" s="4"/>
      <c r="V11" s="4"/>
      <c r="W11" s="4"/>
      <c r="X11" s="4"/>
      <c r="Y11" s="4"/>
      <c r="Z11" s="4"/>
      <c r="AA11" s="4"/>
      <c r="AB11" s="2"/>
    </row>
    <row r="12" spans="1:35" x14ac:dyDescent="0.35">
      <c r="A12" s="3">
        <v>44318</v>
      </c>
      <c r="B12" s="2" t="s">
        <v>9</v>
      </c>
      <c r="C12" s="2" t="s">
        <v>50</v>
      </c>
      <c r="D12" s="2" t="s">
        <v>4</v>
      </c>
      <c r="E12" s="2" t="s">
        <v>34</v>
      </c>
      <c r="F12" s="2" t="s">
        <v>44</v>
      </c>
      <c r="G12" s="2" t="s">
        <v>29</v>
      </c>
      <c r="H12" s="2" t="s">
        <v>51</v>
      </c>
      <c r="I12" s="2" t="s">
        <v>52</v>
      </c>
      <c r="J12" s="2" t="s">
        <v>8</v>
      </c>
      <c r="K12" s="2">
        <v>1</v>
      </c>
      <c r="L12" s="2" t="s">
        <v>7</v>
      </c>
      <c r="M12" s="2" t="s">
        <v>15</v>
      </c>
      <c r="N12" s="2"/>
      <c r="O12" s="4"/>
      <c r="P12"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2" s="4">
        <f>IF(Táblázat132[[#This Row],[Serving Team]]=Táblázat132[[#This Row],[Point for Team…]],1,0)</f>
        <v>0</v>
      </c>
      <c r="R12" s="4">
        <f>IF(AND(Táblázat132[[#This Row],[Service]]=1,Táblázat132[[#This Row],[Serving Team]]=Táblázat132[[#This Row],[Point for Team…]]),1,0)</f>
        <v>0</v>
      </c>
      <c r="S12" s="4"/>
      <c r="T12" s="4"/>
      <c r="U12" s="4"/>
      <c r="V12" s="4"/>
      <c r="W12" s="4"/>
      <c r="X12" s="4"/>
      <c r="Y12" s="4"/>
      <c r="Z12" s="4"/>
      <c r="AA12" s="4"/>
      <c r="AB12" s="2"/>
    </row>
    <row r="13" spans="1:35" x14ac:dyDescent="0.35">
      <c r="A13" s="3">
        <v>44318</v>
      </c>
      <c r="B13" s="2" t="s">
        <v>9</v>
      </c>
      <c r="C13" s="2" t="s">
        <v>50</v>
      </c>
      <c r="D13" s="2" t="s">
        <v>4</v>
      </c>
      <c r="E13" s="2" t="s">
        <v>34</v>
      </c>
      <c r="F13" s="2" t="s">
        <v>44</v>
      </c>
      <c r="G13" s="2" t="s">
        <v>29</v>
      </c>
      <c r="H13" s="2" t="s">
        <v>51</v>
      </c>
      <c r="I13" s="2" t="s">
        <v>52</v>
      </c>
      <c r="J13" s="2" t="s">
        <v>8</v>
      </c>
      <c r="K13" s="2">
        <v>2</v>
      </c>
      <c r="L13" s="2" t="s">
        <v>20</v>
      </c>
      <c r="M13" s="2" t="s">
        <v>20</v>
      </c>
      <c r="O13" s="4"/>
      <c r="P13"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3" s="4">
        <f>IF(Táblázat132[[#This Row],[Serving Team]]=Táblázat132[[#This Row],[Point for Team…]],1,0)</f>
        <v>0</v>
      </c>
      <c r="R13" s="4">
        <f>IF(AND(Táblázat132[[#This Row],[Service]]=1,Táblázat132[[#This Row],[Serving Team]]=Táblázat132[[#This Row],[Point for Team…]]),1,0)</f>
        <v>0</v>
      </c>
      <c r="S13" s="4"/>
      <c r="T13" s="4"/>
      <c r="U13" s="4"/>
      <c r="V13" s="4"/>
      <c r="W13" s="4"/>
      <c r="X13" s="4"/>
      <c r="Y13" s="4"/>
      <c r="Z13" s="4"/>
      <c r="AA13" s="4"/>
    </row>
    <row r="14" spans="1:35" x14ac:dyDescent="0.35">
      <c r="A14" s="3">
        <v>44318</v>
      </c>
      <c r="B14" s="2" t="s">
        <v>9</v>
      </c>
      <c r="C14" s="2" t="s">
        <v>50</v>
      </c>
      <c r="D14" s="2" t="s">
        <v>4</v>
      </c>
      <c r="E14" s="2" t="s">
        <v>34</v>
      </c>
      <c r="F14" s="2" t="s">
        <v>44</v>
      </c>
      <c r="G14" s="2" t="s">
        <v>29</v>
      </c>
      <c r="H14" s="2" t="s">
        <v>51</v>
      </c>
      <c r="I14" s="2" t="s">
        <v>52</v>
      </c>
      <c r="J14" s="2" t="s">
        <v>8</v>
      </c>
      <c r="K14" s="2">
        <v>2</v>
      </c>
      <c r="L14" s="2" t="s">
        <v>7</v>
      </c>
      <c r="M14" s="2" t="s">
        <v>14</v>
      </c>
      <c r="O14" s="4"/>
      <c r="P14"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4" s="4">
        <f>IF(Táblázat132[[#This Row],[Serving Team]]=Táblázat132[[#This Row],[Point for Team…]],1,0)</f>
        <v>0</v>
      </c>
      <c r="R14" s="4">
        <f>IF(AND(Táblázat132[[#This Row],[Service]]=1,Táblázat132[[#This Row],[Serving Team]]=Táblázat132[[#This Row],[Point for Team…]]),1,0)</f>
        <v>0</v>
      </c>
      <c r="S14" s="4"/>
      <c r="T14" s="4"/>
      <c r="U14" s="4"/>
      <c r="V14" s="4"/>
      <c r="W14" s="4"/>
      <c r="X14" s="4"/>
      <c r="Y14" s="4"/>
      <c r="Z14" s="4"/>
      <c r="AA14" s="4"/>
    </row>
    <row r="15" spans="1:35" x14ac:dyDescent="0.35">
      <c r="A15" s="3">
        <v>44318</v>
      </c>
      <c r="B15" s="2" t="s">
        <v>9</v>
      </c>
      <c r="C15" s="2" t="s">
        <v>50</v>
      </c>
      <c r="D15" s="2" t="s">
        <v>4</v>
      </c>
      <c r="E15" s="2" t="s">
        <v>34</v>
      </c>
      <c r="F15" s="2" t="s">
        <v>44</v>
      </c>
      <c r="G15" s="2" t="s">
        <v>29</v>
      </c>
      <c r="H15" s="2" t="s">
        <v>51</v>
      </c>
      <c r="I15" s="2" t="s">
        <v>52</v>
      </c>
      <c r="J15" s="2" t="s">
        <v>7</v>
      </c>
      <c r="K15" s="2">
        <v>2</v>
      </c>
      <c r="L15" s="2" t="s">
        <v>7</v>
      </c>
      <c r="M15" s="2" t="s">
        <v>16</v>
      </c>
      <c r="O15" s="4"/>
      <c r="P15"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5" s="4">
        <f>IF(Táblázat132[[#This Row],[Serving Team]]=Táblázat132[[#This Row],[Point for Team…]],1,0)</f>
        <v>1</v>
      </c>
      <c r="R15" s="4">
        <f>IF(AND(Táblázat132[[#This Row],[Service]]=1,Táblázat132[[#This Row],[Serving Team]]=Táblázat132[[#This Row],[Point for Team…]]),1,0)</f>
        <v>0</v>
      </c>
      <c r="S15" s="4"/>
      <c r="T15" s="4"/>
      <c r="U15" s="4"/>
      <c r="V15" s="4"/>
      <c r="W15" s="4"/>
      <c r="X15" s="4"/>
      <c r="Y15" s="4"/>
      <c r="Z15" s="4"/>
      <c r="AA15" s="4"/>
    </row>
    <row r="16" spans="1:35" x14ac:dyDescent="0.35">
      <c r="A16" s="3">
        <v>44318</v>
      </c>
      <c r="B16" s="2" t="s">
        <v>9</v>
      </c>
      <c r="C16" s="2" t="s">
        <v>50</v>
      </c>
      <c r="D16" s="2" t="s">
        <v>4</v>
      </c>
      <c r="E16" s="2" t="s">
        <v>34</v>
      </c>
      <c r="F16" s="2" t="s">
        <v>44</v>
      </c>
      <c r="G16" s="2" t="s">
        <v>29</v>
      </c>
      <c r="H16" s="2" t="s">
        <v>51</v>
      </c>
      <c r="I16" s="2" t="s">
        <v>52</v>
      </c>
      <c r="J16" s="2" t="s">
        <v>7</v>
      </c>
      <c r="K16" s="2">
        <v>2</v>
      </c>
      <c r="L16" s="2" t="s">
        <v>7</v>
      </c>
      <c r="M16" s="2" t="s">
        <v>14</v>
      </c>
      <c r="O16" s="4"/>
      <c r="P16"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6" s="4">
        <f>IF(Táblázat132[[#This Row],[Serving Team]]=Táblázat132[[#This Row],[Point for Team…]],1,0)</f>
        <v>1</v>
      </c>
      <c r="R16" s="4">
        <f>IF(AND(Táblázat132[[#This Row],[Service]]=1,Táblázat132[[#This Row],[Serving Team]]=Táblázat132[[#This Row],[Point for Team…]]),1,0)</f>
        <v>0</v>
      </c>
      <c r="S16" s="4"/>
      <c r="T16" s="4"/>
      <c r="U16" s="4"/>
      <c r="V16" s="4"/>
      <c r="W16" s="4"/>
      <c r="X16" s="4"/>
      <c r="Y16" s="4"/>
      <c r="Z16" s="4"/>
      <c r="AA16" s="4"/>
    </row>
    <row r="17" spans="1:27" x14ac:dyDescent="0.35">
      <c r="A17" s="3">
        <v>44318</v>
      </c>
      <c r="B17" s="2" t="s">
        <v>9</v>
      </c>
      <c r="C17" s="2" t="s">
        <v>50</v>
      </c>
      <c r="D17" s="2" t="s">
        <v>4</v>
      </c>
      <c r="E17" s="2" t="s">
        <v>34</v>
      </c>
      <c r="F17" s="2" t="s">
        <v>44</v>
      </c>
      <c r="G17" s="2" t="s">
        <v>29</v>
      </c>
      <c r="H17" s="2" t="s">
        <v>51</v>
      </c>
      <c r="I17" s="2" t="s">
        <v>52</v>
      </c>
      <c r="J17" s="2" t="s">
        <v>7</v>
      </c>
      <c r="K17" s="2">
        <v>2</v>
      </c>
      <c r="L17" s="2" t="s">
        <v>8</v>
      </c>
      <c r="M17" s="2" t="s">
        <v>14</v>
      </c>
      <c r="O17" s="4"/>
      <c r="P17"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7" s="4">
        <f>IF(Táblázat132[[#This Row],[Serving Team]]=Táblázat132[[#This Row],[Point for Team…]],1,0)</f>
        <v>0</v>
      </c>
      <c r="R17" s="4">
        <f>IF(AND(Táblázat132[[#This Row],[Service]]=1,Táblázat132[[#This Row],[Serving Team]]=Táblázat132[[#This Row],[Point for Team…]]),1,0)</f>
        <v>0</v>
      </c>
      <c r="S17" s="4"/>
      <c r="T17" s="4"/>
      <c r="U17" s="4"/>
      <c r="V17" s="4"/>
      <c r="W17" s="4"/>
      <c r="X17" s="4"/>
      <c r="Y17" s="4"/>
      <c r="Z17" s="4"/>
      <c r="AA17" s="4"/>
    </row>
    <row r="18" spans="1:27" x14ac:dyDescent="0.35">
      <c r="A18" s="3">
        <v>44318</v>
      </c>
      <c r="B18" s="2" t="s">
        <v>9</v>
      </c>
      <c r="C18" s="2" t="s">
        <v>50</v>
      </c>
      <c r="D18" s="2" t="s">
        <v>4</v>
      </c>
      <c r="E18" s="2" t="s">
        <v>34</v>
      </c>
      <c r="F18" s="2" t="s">
        <v>44</v>
      </c>
      <c r="G18" s="2" t="s">
        <v>29</v>
      </c>
      <c r="H18" s="2" t="s">
        <v>51</v>
      </c>
      <c r="I18" s="2" t="s">
        <v>52</v>
      </c>
      <c r="J18" s="2" t="s">
        <v>7</v>
      </c>
      <c r="K18" s="2">
        <v>2</v>
      </c>
      <c r="L18" s="2" t="s">
        <v>7</v>
      </c>
      <c r="M18" s="2" t="s">
        <v>15</v>
      </c>
      <c r="O18" s="4"/>
      <c r="P18"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8" s="4">
        <f>IF(Táblázat132[[#This Row],[Serving Team]]=Táblázat132[[#This Row],[Point for Team…]],1,0)</f>
        <v>1</v>
      </c>
      <c r="R18" s="4">
        <f>IF(AND(Táblázat132[[#This Row],[Service]]=1,Táblázat132[[#This Row],[Serving Team]]=Táblázat132[[#This Row],[Point for Team…]]),1,0)</f>
        <v>0</v>
      </c>
      <c r="S18" s="4"/>
      <c r="T18" s="4"/>
      <c r="U18" s="4"/>
      <c r="V18" s="4"/>
      <c r="W18" s="4"/>
      <c r="X18" s="4"/>
      <c r="Y18" s="4"/>
      <c r="Z18" s="4"/>
      <c r="AA18" s="4"/>
    </row>
    <row r="19" spans="1:27" x14ac:dyDescent="0.35">
      <c r="A19" s="3">
        <v>44318</v>
      </c>
      <c r="B19" s="2" t="s">
        <v>9</v>
      </c>
      <c r="C19" s="2" t="s">
        <v>50</v>
      </c>
      <c r="D19" s="2" t="s">
        <v>4</v>
      </c>
      <c r="E19" s="2" t="s">
        <v>34</v>
      </c>
      <c r="F19" s="2" t="s">
        <v>44</v>
      </c>
      <c r="G19" s="2" t="s">
        <v>29</v>
      </c>
      <c r="H19" s="2" t="s">
        <v>51</v>
      </c>
      <c r="I19" s="2" t="s">
        <v>52</v>
      </c>
      <c r="J19" s="2" t="s">
        <v>7</v>
      </c>
      <c r="K19" s="2">
        <v>2</v>
      </c>
      <c r="L19" s="2" t="s">
        <v>7</v>
      </c>
      <c r="M19" s="2" t="s">
        <v>14</v>
      </c>
      <c r="O19" s="4"/>
      <c r="P19"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19" s="4">
        <f>IF(Táblázat132[[#This Row],[Serving Team]]=Táblázat132[[#This Row],[Point for Team…]],1,0)</f>
        <v>1</v>
      </c>
      <c r="R19" s="4">
        <f>IF(AND(Táblázat132[[#This Row],[Service]]=1,Táblázat132[[#This Row],[Serving Team]]=Táblázat132[[#This Row],[Point for Team…]]),1,0)</f>
        <v>0</v>
      </c>
      <c r="S19" s="4"/>
      <c r="T19" s="4"/>
      <c r="U19" s="4"/>
      <c r="V19" s="4"/>
      <c r="W19" s="4"/>
      <c r="X19" s="4"/>
      <c r="Y19" s="4"/>
      <c r="Z19" s="4"/>
      <c r="AA19" s="4"/>
    </row>
    <row r="20" spans="1:27" x14ac:dyDescent="0.35">
      <c r="A20" s="3">
        <v>44318</v>
      </c>
      <c r="B20" s="2" t="s">
        <v>9</v>
      </c>
      <c r="C20" s="2" t="s">
        <v>50</v>
      </c>
      <c r="D20" s="2" t="s">
        <v>4</v>
      </c>
      <c r="E20" s="2" t="s">
        <v>34</v>
      </c>
      <c r="F20" s="2" t="s">
        <v>44</v>
      </c>
      <c r="G20" s="2" t="s">
        <v>29</v>
      </c>
      <c r="H20" s="2" t="s">
        <v>51</v>
      </c>
      <c r="I20" s="2" t="s">
        <v>52</v>
      </c>
      <c r="J20" s="2" t="s">
        <v>7</v>
      </c>
      <c r="K20" s="2">
        <v>2</v>
      </c>
      <c r="L20" s="2" t="s">
        <v>20</v>
      </c>
      <c r="M20" s="2" t="s">
        <v>20</v>
      </c>
      <c r="O20" s="4"/>
      <c r="P20"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0" s="4">
        <f>IF(Táblázat132[[#This Row],[Serving Team]]=Táblázat132[[#This Row],[Point for Team…]],1,0)</f>
        <v>0</v>
      </c>
      <c r="R20" s="4">
        <f>IF(AND(Táblázat132[[#This Row],[Service]]=1,Táblázat132[[#This Row],[Serving Team]]=Táblázat132[[#This Row],[Point for Team…]]),1,0)</f>
        <v>0</v>
      </c>
      <c r="S20" s="4"/>
      <c r="T20" s="4"/>
      <c r="U20" s="4"/>
      <c r="V20" s="4"/>
      <c r="W20" s="4"/>
      <c r="X20" s="4"/>
      <c r="Y20" s="4"/>
      <c r="Z20" s="4"/>
      <c r="AA20" s="4"/>
    </row>
    <row r="21" spans="1:27" x14ac:dyDescent="0.35">
      <c r="A21" s="3">
        <v>44318</v>
      </c>
      <c r="B21" s="2" t="s">
        <v>9</v>
      </c>
      <c r="C21" s="2" t="s">
        <v>50</v>
      </c>
      <c r="D21" s="2" t="s">
        <v>4</v>
      </c>
      <c r="E21" s="2" t="s">
        <v>34</v>
      </c>
      <c r="F21" s="2" t="s">
        <v>44</v>
      </c>
      <c r="G21" s="2" t="s">
        <v>29</v>
      </c>
      <c r="H21" s="2" t="s">
        <v>51</v>
      </c>
      <c r="I21" s="2" t="s">
        <v>52</v>
      </c>
      <c r="J21" s="2" t="s">
        <v>7</v>
      </c>
      <c r="K21" s="2">
        <v>2</v>
      </c>
      <c r="L21" s="2" t="s">
        <v>8</v>
      </c>
      <c r="M21" s="2" t="s">
        <v>14</v>
      </c>
      <c r="O21" s="4"/>
      <c r="P21"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1" s="4">
        <f>IF(Táblázat132[[#This Row],[Serving Team]]=Táblázat132[[#This Row],[Point for Team…]],1,0)</f>
        <v>0</v>
      </c>
      <c r="R21" s="4">
        <f>IF(AND(Táblázat132[[#This Row],[Service]]=1,Táblázat132[[#This Row],[Serving Team]]=Táblázat132[[#This Row],[Point for Team…]]),1,0)</f>
        <v>0</v>
      </c>
      <c r="S21" s="4"/>
      <c r="T21" s="4"/>
      <c r="U21" s="4"/>
      <c r="V21" s="4"/>
      <c r="W21" s="4"/>
      <c r="X21" s="4"/>
      <c r="Y21" s="4"/>
      <c r="Z21" s="4"/>
      <c r="AA21" s="4"/>
    </row>
    <row r="22" spans="1:27" x14ac:dyDescent="0.35">
      <c r="A22" s="3">
        <v>44318</v>
      </c>
      <c r="B22" s="2" t="s">
        <v>9</v>
      </c>
      <c r="C22" s="2" t="s">
        <v>50</v>
      </c>
      <c r="D22" s="2" t="s">
        <v>4</v>
      </c>
      <c r="E22" s="2" t="s">
        <v>34</v>
      </c>
      <c r="F22" s="2" t="s">
        <v>44</v>
      </c>
      <c r="G22" s="2" t="s">
        <v>29</v>
      </c>
      <c r="H22" s="2" t="s">
        <v>51</v>
      </c>
      <c r="I22" s="2" t="s">
        <v>52</v>
      </c>
      <c r="J22" s="2" t="s">
        <v>7</v>
      </c>
      <c r="K22" s="2">
        <v>2</v>
      </c>
      <c r="L22" s="2" t="s">
        <v>7</v>
      </c>
      <c r="M22" s="2" t="s">
        <v>16</v>
      </c>
      <c r="O22" s="4"/>
      <c r="P22"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2" s="4">
        <f>IF(Táblázat132[[#This Row],[Serving Team]]=Táblázat132[[#This Row],[Point for Team…]],1,0)</f>
        <v>1</v>
      </c>
      <c r="R22" s="4">
        <f>IF(AND(Táblázat132[[#This Row],[Service]]=1,Táblázat132[[#This Row],[Serving Team]]=Táblázat132[[#This Row],[Point for Team…]]),1,0)</f>
        <v>0</v>
      </c>
      <c r="S22" s="4"/>
      <c r="T22" s="4"/>
      <c r="U22" s="4"/>
      <c r="V22" s="4"/>
      <c r="W22" s="4"/>
      <c r="X22" s="4"/>
      <c r="Y22" s="4"/>
      <c r="Z22" s="4"/>
      <c r="AA22" s="4"/>
    </row>
    <row r="23" spans="1:27" x14ac:dyDescent="0.35">
      <c r="A23" s="3">
        <v>44318</v>
      </c>
      <c r="B23" s="2" t="s">
        <v>9</v>
      </c>
      <c r="C23" s="2" t="s">
        <v>50</v>
      </c>
      <c r="D23" s="2" t="s">
        <v>4</v>
      </c>
      <c r="E23" s="2" t="s">
        <v>34</v>
      </c>
      <c r="F23" s="2" t="s">
        <v>44</v>
      </c>
      <c r="G23" s="2" t="s">
        <v>29</v>
      </c>
      <c r="H23" s="2" t="s">
        <v>51</v>
      </c>
      <c r="I23" s="2" t="s">
        <v>52</v>
      </c>
      <c r="J23" s="2" t="s">
        <v>7</v>
      </c>
      <c r="K23" s="2">
        <v>2</v>
      </c>
      <c r="L23" s="2" t="s">
        <v>20</v>
      </c>
      <c r="M23" s="2" t="s">
        <v>20</v>
      </c>
      <c r="O23" s="4"/>
      <c r="P23"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3" s="4">
        <f>IF(Táblázat132[[#This Row],[Serving Team]]=Táblázat132[[#This Row],[Point for Team…]],1,0)</f>
        <v>0</v>
      </c>
      <c r="R23" s="4">
        <f>IF(AND(Táblázat132[[#This Row],[Service]]=1,Táblázat132[[#This Row],[Serving Team]]=Táblázat132[[#This Row],[Point for Team…]]),1,0)</f>
        <v>0</v>
      </c>
      <c r="S23" s="4"/>
      <c r="T23" s="4"/>
      <c r="U23" s="4"/>
      <c r="V23" s="4"/>
      <c r="W23" s="4"/>
      <c r="X23" s="4"/>
      <c r="Y23" s="4"/>
      <c r="Z23" s="4"/>
      <c r="AA23" s="4"/>
    </row>
    <row r="24" spans="1:27" x14ac:dyDescent="0.35">
      <c r="A24" s="3">
        <v>44318</v>
      </c>
      <c r="B24" s="2" t="s">
        <v>9</v>
      </c>
      <c r="C24" s="2" t="s">
        <v>50</v>
      </c>
      <c r="D24" s="2" t="s">
        <v>4</v>
      </c>
      <c r="E24" s="2" t="s">
        <v>34</v>
      </c>
      <c r="F24" s="2" t="s">
        <v>44</v>
      </c>
      <c r="G24" s="2" t="s">
        <v>29</v>
      </c>
      <c r="H24" s="2" t="s">
        <v>51</v>
      </c>
      <c r="I24" s="2" t="s">
        <v>52</v>
      </c>
      <c r="J24" s="2" t="s">
        <v>7</v>
      </c>
      <c r="K24" s="2">
        <v>1</v>
      </c>
      <c r="L24" s="2" t="s">
        <v>7</v>
      </c>
      <c r="M24" s="2" t="s">
        <v>14</v>
      </c>
      <c r="O24" s="4"/>
      <c r="P24"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4" s="4">
        <f>IF(Táblázat132[[#This Row],[Serving Team]]=Táblázat132[[#This Row],[Point for Team…]],1,0)</f>
        <v>1</v>
      </c>
      <c r="R24" s="4">
        <f>IF(AND(Táblázat132[[#This Row],[Service]]=1,Táblázat132[[#This Row],[Serving Team]]=Táblázat132[[#This Row],[Point for Team…]]),1,0)</f>
        <v>1</v>
      </c>
      <c r="S24" s="4"/>
      <c r="T24" s="4"/>
      <c r="U24" s="4"/>
      <c r="V24" s="4"/>
      <c r="W24" s="4"/>
      <c r="X24" s="4"/>
      <c r="Y24" s="4"/>
      <c r="Z24" s="4"/>
      <c r="AA24" s="4"/>
    </row>
    <row r="25" spans="1:27" x14ac:dyDescent="0.35">
      <c r="A25" s="3">
        <v>44318</v>
      </c>
      <c r="B25" s="2" t="s">
        <v>9</v>
      </c>
      <c r="C25" s="2" t="s">
        <v>50</v>
      </c>
      <c r="D25" s="2" t="s">
        <v>4</v>
      </c>
      <c r="E25" s="2" t="s">
        <v>34</v>
      </c>
      <c r="F25" s="2" t="s">
        <v>44</v>
      </c>
      <c r="G25" s="2" t="s">
        <v>29</v>
      </c>
      <c r="H25" s="2" t="s">
        <v>51</v>
      </c>
      <c r="I25" s="2" t="s">
        <v>52</v>
      </c>
      <c r="J25" s="2" t="s">
        <v>8</v>
      </c>
      <c r="K25" s="2">
        <v>2</v>
      </c>
      <c r="L25" s="2" t="s">
        <v>8</v>
      </c>
      <c r="M25" s="2" t="s">
        <v>14</v>
      </c>
      <c r="O25" s="4"/>
      <c r="P25"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5" s="4">
        <f>IF(Táblázat132[[#This Row],[Serving Team]]=Táblázat132[[#This Row],[Point for Team…]],1,0)</f>
        <v>1</v>
      </c>
      <c r="R25" s="4">
        <f>IF(AND(Táblázat132[[#This Row],[Service]]=1,Táblázat132[[#This Row],[Serving Team]]=Táblázat132[[#This Row],[Point for Team…]]),1,0)</f>
        <v>0</v>
      </c>
      <c r="S25" s="4"/>
      <c r="T25" s="4"/>
      <c r="U25" s="4"/>
      <c r="V25" s="4"/>
      <c r="W25" s="4"/>
      <c r="X25" s="4"/>
      <c r="Y25" s="4"/>
      <c r="Z25" s="4"/>
      <c r="AA25" s="4"/>
    </row>
    <row r="26" spans="1:27" x14ac:dyDescent="0.35">
      <c r="A26" s="3">
        <v>44318</v>
      </c>
      <c r="B26" s="2" t="s">
        <v>9</v>
      </c>
      <c r="C26" s="2" t="s">
        <v>50</v>
      </c>
      <c r="D26" s="2" t="s">
        <v>4</v>
      </c>
      <c r="E26" s="2" t="s">
        <v>34</v>
      </c>
      <c r="F26" s="2" t="s">
        <v>44</v>
      </c>
      <c r="G26" s="2" t="s">
        <v>29</v>
      </c>
      <c r="H26" s="2" t="s">
        <v>51</v>
      </c>
      <c r="I26" s="2" t="s">
        <v>52</v>
      </c>
      <c r="J26" s="2" t="s">
        <v>8</v>
      </c>
      <c r="K26" s="2">
        <v>1</v>
      </c>
      <c r="L26" s="2" t="s">
        <v>20</v>
      </c>
      <c r="M26" s="2" t="s">
        <v>20</v>
      </c>
      <c r="O26" s="4"/>
      <c r="P26"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6" s="4">
        <f>IF(Táblázat132[[#This Row],[Serving Team]]=Táblázat132[[#This Row],[Point for Team…]],1,0)</f>
        <v>0</v>
      </c>
      <c r="R26" s="4">
        <f>IF(AND(Táblázat132[[#This Row],[Service]]=1,Táblázat132[[#This Row],[Serving Team]]=Táblázat132[[#This Row],[Point for Team…]]),1,0)</f>
        <v>0</v>
      </c>
      <c r="S26" s="4"/>
      <c r="T26" s="4"/>
      <c r="U26" s="4"/>
      <c r="V26" s="4"/>
      <c r="W26" s="4"/>
      <c r="X26" s="4"/>
      <c r="Y26" s="4"/>
      <c r="Z26" s="4"/>
      <c r="AA26" s="4"/>
    </row>
    <row r="27" spans="1:27" x14ac:dyDescent="0.35">
      <c r="A27" s="3">
        <v>44318</v>
      </c>
      <c r="B27" s="2" t="s">
        <v>9</v>
      </c>
      <c r="C27" s="2" t="s">
        <v>50</v>
      </c>
      <c r="D27" s="2" t="s">
        <v>4</v>
      </c>
      <c r="E27" s="2" t="s">
        <v>34</v>
      </c>
      <c r="F27" s="2" t="s">
        <v>44</v>
      </c>
      <c r="G27" s="2" t="s">
        <v>29</v>
      </c>
      <c r="H27" s="2" t="s">
        <v>51</v>
      </c>
      <c r="I27" s="2" t="s">
        <v>52</v>
      </c>
      <c r="J27" s="2" t="s">
        <v>8</v>
      </c>
      <c r="K27" s="2">
        <v>2</v>
      </c>
      <c r="L27" s="2" t="s">
        <v>7</v>
      </c>
      <c r="M27" s="2" t="s">
        <v>14</v>
      </c>
      <c r="O27" s="4"/>
      <c r="P27"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7" s="4">
        <f>IF(Táblázat132[[#This Row],[Serving Team]]=Táblázat132[[#This Row],[Point for Team…]],1,0)</f>
        <v>0</v>
      </c>
      <c r="R27" s="4">
        <f>IF(AND(Táblázat132[[#This Row],[Service]]=1,Táblázat132[[#This Row],[Serving Team]]=Táblázat132[[#This Row],[Point for Team…]]),1,0)</f>
        <v>0</v>
      </c>
      <c r="S27" s="4"/>
      <c r="T27" s="4"/>
      <c r="U27" s="4"/>
      <c r="V27" s="4"/>
      <c r="W27" s="4"/>
      <c r="X27" s="4"/>
      <c r="Y27" s="4"/>
      <c r="Z27" s="4"/>
      <c r="AA27" s="4"/>
    </row>
    <row r="28" spans="1:27" x14ac:dyDescent="0.35">
      <c r="A28" s="3">
        <v>44318</v>
      </c>
      <c r="B28" s="2" t="s">
        <v>9</v>
      </c>
      <c r="C28" s="2" t="s">
        <v>50</v>
      </c>
      <c r="D28" s="2" t="s">
        <v>4</v>
      </c>
      <c r="E28" s="2" t="s">
        <v>34</v>
      </c>
      <c r="F28" s="2" t="s">
        <v>44</v>
      </c>
      <c r="G28" s="2" t="s">
        <v>29</v>
      </c>
      <c r="H28" s="2" t="s">
        <v>51</v>
      </c>
      <c r="I28" s="2" t="s">
        <v>52</v>
      </c>
      <c r="J28" s="2" t="s">
        <v>8</v>
      </c>
      <c r="K28" s="2">
        <v>1</v>
      </c>
      <c r="L28" s="2" t="s">
        <v>8</v>
      </c>
      <c r="M28" s="2" t="s">
        <v>14</v>
      </c>
      <c r="O28" s="4"/>
      <c r="P28"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8" s="4">
        <f>IF(Táblázat132[[#This Row],[Serving Team]]=Táblázat132[[#This Row],[Point for Team…]],1,0)</f>
        <v>1</v>
      </c>
      <c r="R28" s="4">
        <f>IF(AND(Táblázat132[[#This Row],[Service]]=1,Táblázat132[[#This Row],[Serving Team]]=Táblázat132[[#This Row],[Point for Team…]]),1,0)</f>
        <v>1</v>
      </c>
      <c r="S28" s="4"/>
      <c r="T28" s="4"/>
      <c r="U28" s="4"/>
      <c r="V28" s="4"/>
      <c r="W28" s="4"/>
      <c r="X28" s="4"/>
      <c r="Y28" s="4"/>
      <c r="Z28" s="4"/>
      <c r="AA28" s="4"/>
    </row>
    <row r="29" spans="1:27" x14ac:dyDescent="0.35">
      <c r="A29" s="3">
        <v>44318</v>
      </c>
      <c r="B29" s="2" t="s">
        <v>9</v>
      </c>
      <c r="C29" s="2" t="s">
        <v>50</v>
      </c>
      <c r="D29" s="2" t="s">
        <v>4</v>
      </c>
      <c r="E29" s="2" t="s">
        <v>34</v>
      </c>
      <c r="F29" s="2" t="s">
        <v>44</v>
      </c>
      <c r="G29" s="2" t="s">
        <v>29</v>
      </c>
      <c r="H29" s="2" t="s">
        <v>51</v>
      </c>
      <c r="I29" s="2" t="s">
        <v>52</v>
      </c>
      <c r="J29" s="2" t="s">
        <v>8</v>
      </c>
      <c r="K29" s="2">
        <v>2</v>
      </c>
      <c r="L29" s="2" t="s">
        <v>8</v>
      </c>
      <c r="M29" s="2" t="s">
        <v>14</v>
      </c>
      <c r="O29" s="4"/>
      <c r="P29"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29" s="4">
        <f>IF(Táblázat132[[#This Row],[Serving Team]]=Táblázat132[[#This Row],[Point for Team…]],1,0)</f>
        <v>1</v>
      </c>
      <c r="R29" s="4">
        <f>IF(AND(Táblázat132[[#This Row],[Service]]=1,Táblázat132[[#This Row],[Serving Team]]=Táblázat132[[#This Row],[Point for Team…]]),1,0)</f>
        <v>0</v>
      </c>
      <c r="S29" s="4"/>
      <c r="T29" s="4"/>
      <c r="U29" s="4"/>
      <c r="V29" s="4"/>
      <c r="W29" s="4"/>
      <c r="X29" s="4"/>
      <c r="Y29" s="4"/>
      <c r="Z29" s="4"/>
      <c r="AA29" s="4"/>
    </row>
    <row r="30" spans="1:27" x14ac:dyDescent="0.35">
      <c r="A30" s="3">
        <v>44318</v>
      </c>
      <c r="B30" s="2" t="s">
        <v>9</v>
      </c>
      <c r="C30" s="2" t="s">
        <v>50</v>
      </c>
      <c r="D30" s="2" t="s">
        <v>4</v>
      </c>
      <c r="E30" s="2" t="s">
        <v>34</v>
      </c>
      <c r="F30" s="2" t="s">
        <v>44</v>
      </c>
      <c r="G30" s="2" t="s">
        <v>29</v>
      </c>
      <c r="H30" s="2" t="s">
        <v>51</v>
      </c>
      <c r="I30" s="2" t="s">
        <v>52</v>
      </c>
      <c r="J30" s="2" t="s">
        <v>7</v>
      </c>
      <c r="K30" s="2">
        <v>1</v>
      </c>
      <c r="L30" s="2" t="s">
        <v>7</v>
      </c>
      <c r="M30" s="2" t="s">
        <v>15</v>
      </c>
      <c r="O30" s="4"/>
      <c r="P30"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0" s="4">
        <f>IF(Táblázat132[[#This Row],[Serving Team]]=Táblázat132[[#This Row],[Point for Team…]],1,0)</f>
        <v>1</v>
      </c>
      <c r="R30" s="4">
        <f>IF(AND(Táblázat132[[#This Row],[Service]]=1,Táblázat132[[#This Row],[Serving Team]]=Táblázat132[[#This Row],[Point for Team…]]),1,0)</f>
        <v>1</v>
      </c>
      <c r="S30" s="4"/>
      <c r="T30" s="4"/>
      <c r="U30" s="4"/>
      <c r="V30" s="4"/>
      <c r="W30" s="4"/>
      <c r="X30" s="4"/>
      <c r="Y30" s="4"/>
      <c r="Z30" s="4"/>
      <c r="AA30" s="4"/>
    </row>
    <row r="31" spans="1:27" x14ac:dyDescent="0.35">
      <c r="A31" s="3">
        <v>44318</v>
      </c>
      <c r="B31" s="2" t="s">
        <v>9</v>
      </c>
      <c r="C31" s="2" t="s">
        <v>50</v>
      </c>
      <c r="D31" s="2" t="s">
        <v>4</v>
      </c>
      <c r="E31" s="2" t="s">
        <v>34</v>
      </c>
      <c r="F31" s="2" t="s">
        <v>44</v>
      </c>
      <c r="G31" s="2" t="s">
        <v>29</v>
      </c>
      <c r="H31" s="2" t="s">
        <v>51</v>
      </c>
      <c r="I31" s="2" t="s">
        <v>52</v>
      </c>
      <c r="J31" s="2" t="s">
        <v>7</v>
      </c>
      <c r="K31" s="2">
        <v>1</v>
      </c>
      <c r="L31" s="2" t="s">
        <v>7</v>
      </c>
      <c r="M31" s="2" t="s">
        <v>16</v>
      </c>
      <c r="O31" s="4"/>
      <c r="P31"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1" s="4">
        <f>IF(Táblázat132[[#This Row],[Serving Team]]=Táblázat132[[#This Row],[Point for Team…]],1,0)</f>
        <v>1</v>
      </c>
      <c r="R31" s="4">
        <f>IF(AND(Táblázat132[[#This Row],[Service]]=1,Táblázat132[[#This Row],[Serving Team]]=Táblázat132[[#This Row],[Point for Team…]]),1,0)</f>
        <v>1</v>
      </c>
      <c r="S31" s="4"/>
      <c r="T31" s="4"/>
      <c r="U31" s="4"/>
      <c r="V31" s="4"/>
      <c r="W31" s="4"/>
      <c r="X31" s="4"/>
      <c r="Y31" s="4"/>
      <c r="Z31" s="4"/>
      <c r="AA31" s="4"/>
    </row>
    <row r="32" spans="1:27" x14ac:dyDescent="0.35">
      <c r="A32" s="3">
        <v>44318</v>
      </c>
      <c r="B32" s="2" t="s">
        <v>9</v>
      </c>
      <c r="C32" s="2" t="s">
        <v>50</v>
      </c>
      <c r="D32" s="2" t="s">
        <v>4</v>
      </c>
      <c r="E32" s="2" t="s">
        <v>34</v>
      </c>
      <c r="F32" s="2" t="s">
        <v>44</v>
      </c>
      <c r="G32" s="2" t="s">
        <v>29</v>
      </c>
      <c r="H32" s="2" t="s">
        <v>51</v>
      </c>
      <c r="I32" s="2" t="s">
        <v>52</v>
      </c>
      <c r="J32" s="2" t="s">
        <v>7</v>
      </c>
      <c r="K32" s="2">
        <v>1</v>
      </c>
      <c r="L32" s="2" t="s">
        <v>20</v>
      </c>
      <c r="M32" s="2" t="s">
        <v>20</v>
      </c>
      <c r="O32" s="4"/>
      <c r="P32"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2" s="4">
        <f>IF(Táblázat132[[#This Row],[Serving Team]]=Táblázat132[[#This Row],[Point for Team…]],1,0)</f>
        <v>0</v>
      </c>
      <c r="R32" s="4">
        <f>IF(AND(Táblázat132[[#This Row],[Service]]=1,Táblázat132[[#This Row],[Serving Team]]=Táblázat132[[#This Row],[Point for Team…]]),1,0)</f>
        <v>0</v>
      </c>
      <c r="S32" s="4"/>
      <c r="T32" s="4"/>
      <c r="U32" s="4"/>
      <c r="V32" s="4"/>
      <c r="W32" s="4"/>
      <c r="X32" s="4"/>
      <c r="Y32" s="4"/>
      <c r="Z32" s="4"/>
      <c r="AA32" s="4"/>
    </row>
    <row r="33" spans="1:27" x14ac:dyDescent="0.35">
      <c r="A33" s="3">
        <v>44318</v>
      </c>
      <c r="B33" s="2" t="s">
        <v>9</v>
      </c>
      <c r="C33" s="2" t="s">
        <v>50</v>
      </c>
      <c r="D33" s="2" t="s">
        <v>4</v>
      </c>
      <c r="E33" s="2" t="s">
        <v>34</v>
      </c>
      <c r="F33" s="2" t="s">
        <v>44</v>
      </c>
      <c r="G33" s="2" t="s">
        <v>29</v>
      </c>
      <c r="H33" s="2" t="s">
        <v>51</v>
      </c>
      <c r="I33" s="2" t="s">
        <v>52</v>
      </c>
      <c r="J33" s="2" t="s">
        <v>7</v>
      </c>
      <c r="K33" s="2">
        <v>2</v>
      </c>
      <c r="L33" s="2" t="s">
        <v>8</v>
      </c>
      <c r="M33" s="2" t="s">
        <v>14</v>
      </c>
      <c r="O33" s="4"/>
      <c r="P33"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3" s="4">
        <f>IF(Táblázat132[[#This Row],[Serving Team]]=Táblázat132[[#This Row],[Point for Team…]],1,0)</f>
        <v>0</v>
      </c>
      <c r="R33" s="4">
        <f>IF(AND(Táblázat132[[#This Row],[Service]]=1,Táblázat132[[#This Row],[Serving Team]]=Táblázat132[[#This Row],[Point for Team…]]),1,0)</f>
        <v>0</v>
      </c>
      <c r="S33" s="4"/>
      <c r="T33" s="4"/>
      <c r="U33" s="4"/>
      <c r="V33" s="4"/>
      <c r="W33" s="4"/>
      <c r="X33" s="4"/>
      <c r="Y33" s="4"/>
      <c r="Z33" s="4"/>
      <c r="AA33" s="4"/>
    </row>
    <row r="34" spans="1:27" x14ac:dyDescent="0.35">
      <c r="A34" s="3">
        <v>44318</v>
      </c>
      <c r="B34" s="2" t="s">
        <v>9</v>
      </c>
      <c r="C34" s="2" t="s">
        <v>50</v>
      </c>
      <c r="D34" s="2" t="s">
        <v>4</v>
      </c>
      <c r="E34" s="2" t="s">
        <v>34</v>
      </c>
      <c r="F34" s="2" t="s">
        <v>44</v>
      </c>
      <c r="G34" s="2" t="s">
        <v>29</v>
      </c>
      <c r="H34" s="2" t="s">
        <v>51</v>
      </c>
      <c r="I34" s="2" t="s">
        <v>52</v>
      </c>
      <c r="J34" s="2" t="s">
        <v>7</v>
      </c>
      <c r="K34" s="2">
        <v>2</v>
      </c>
      <c r="L34" s="2" t="s">
        <v>7</v>
      </c>
      <c r="M34" s="2" t="s">
        <v>16</v>
      </c>
      <c r="O34" s="4"/>
      <c r="P34"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4" s="4">
        <f>IF(Táblázat132[[#This Row],[Serving Team]]=Táblázat132[[#This Row],[Point for Team…]],1,0)</f>
        <v>1</v>
      </c>
      <c r="R34" s="4">
        <f>IF(AND(Táblázat132[[#This Row],[Service]]=1,Táblázat132[[#This Row],[Serving Team]]=Táblázat132[[#This Row],[Point for Team…]]),1,0)</f>
        <v>0</v>
      </c>
      <c r="S34" s="4"/>
      <c r="T34" s="4"/>
      <c r="U34" s="4"/>
      <c r="V34" s="4"/>
      <c r="W34" s="4"/>
      <c r="X34" s="4"/>
      <c r="Y34" s="4"/>
      <c r="Z34" s="4"/>
      <c r="AA34" s="4"/>
    </row>
    <row r="35" spans="1:27" x14ac:dyDescent="0.35">
      <c r="A35" s="3">
        <v>44318</v>
      </c>
      <c r="B35" s="2" t="s">
        <v>9</v>
      </c>
      <c r="C35" s="2" t="s">
        <v>50</v>
      </c>
      <c r="D35" s="2" t="s">
        <v>4</v>
      </c>
      <c r="E35" s="2" t="s">
        <v>34</v>
      </c>
      <c r="F35" s="2" t="s">
        <v>44</v>
      </c>
      <c r="G35" s="2" t="s">
        <v>29</v>
      </c>
      <c r="H35" s="2" t="s">
        <v>51</v>
      </c>
      <c r="I35" s="2" t="s">
        <v>52</v>
      </c>
      <c r="J35" s="2" t="s">
        <v>8</v>
      </c>
      <c r="K35" s="2">
        <v>2</v>
      </c>
      <c r="L35" s="2" t="s">
        <v>7</v>
      </c>
      <c r="M35" s="2" t="s">
        <v>15</v>
      </c>
      <c r="O35" s="4"/>
      <c r="P35"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5" s="4">
        <f>IF(Táblázat132[[#This Row],[Serving Team]]=Táblázat132[[#This Row],[Point for Team…]],1,0)</f>
        <v>0</v>
      </c>
      <c r="R35" s="4">
        <f>IF(AND(Táblázat132[[#This Row],[Service]]=1,Táblázat132[[#This Row],[Serving Team]]=Táblázat132[[#This Row],[Point for Team…]]),1,0)</f>
        <v>0</v>
      </c>
      <c r="S35" s="4"/>
      <c r="T35" s="4"/>
      <c r="U35" s="4"/>
      <c r="V35" s="4"/>
      <c r="W35" s="4"/>
      <c r="X35" s="4"/>
      <c r="Y35" s="4"/>
      <c r="Z35" s="4"/>
      <c r="AA35" s="4"/>
    </row>
    <row r="36" spans="1:27" x14ac:dyDescent="0.35">
      <c r="A36" s="3">
        <v>44318</v>
      </c>
      <c r="B36" s="2" t="s">
        <v>9</v>
      </c>
      <c r="C36" s="2" t="s">
        <v>50</v>
      </c>
      <c r="D36" s="2" t="s">
        <v>4</v>
      </c>
      <c r="E36" s="2" t="s">
        <v>34</v>
      </c>
      <c r="F36" s="2" t="s">
        <v>44</v>
      </c>
      <c r="G36" s="2" t="s">
        <v>29</v>
      </c>
      <c r="H36" s="2" t="s">
        <v>51</v>
      </c>
      <c r="I36" s="2" t="s">
        <v>52</v>
      </c>
      <c r="J36" s="2" t="s">
        <v>8</v>
      </c>
      <c r="K36" s="2">
        <v>2</v>
      </c>
      <c r="L36" s="2" t="s">
        <v>7</v>
      </c>
      <c r="M36" s="2" t="s">
        <v>14</v>
      </c>
      <c r="O36" s="4"/>
      <c r="P36"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6" s="4">
        <f>IF(Táblázat132[[#This Row],[Serving Team]]=Táblázat132[[#This Row],[Point for Team…]],1,0)</f>
        <v>0</v>
      </c>
      <c r="R36" s="4">
        <f>IF(AND(Táblázat132[[#This Row],[Service]]=1,Táblázat132[[#This Row],[Serving Team]]=Táblázat132[[#This Row],[Point for Team…]]),1,0)</f>
        <v>0</v>
      </c>
      <c r="S36" s="4"/>
      <c r="T36" s="4"/>
      <c r="U36" s="4"/>
      <c r="V36" s="4"/>
      <c r="W36" s="4"/>
      <c r="X36" s="4"/>
      <c r="Y36" s="4"/>
      <c r="Z36" s="4"/>
      <c r="AA36" s="4"/>
    </row>
    <row r="37" spans="1:27" x14ac:dyDescent="0.35">
      <c r="A37" s="3">
        <v>44318</v>
      </c>
      <c r="B37" s="2" t="s">
        <v>9</v>
      </c>
      <c r="C37" s="2" t="s">
        <v>50</v>
      </c>
      <c r="D37" s="2" t="s">
        <v>4</v>
      </c>
      <c r="E37" s="2" t="s">
        <v>34</v>
      </c>
      <c r="F37" s="2" t="s">
        <v>44</v>
      </c>
      <c r="G37" s="2" t="s">
        <v>29</v>
      </c>
      <c r="H37" s="2" t="s">
        <v>51</v>
      </c>
      <c r="I37" s="2" t="s">
        <v>52</v>
      </c>
      <c r="J37" s="2" t="s">
        <v>8</v>
      </c>
      <c r="K37" s="2">
        <v>2</v>
      </c>
      <c r="L37" s="2" t="s">
        <v>8</v>
      </c>
      <c r="M37" s="2" t="s">
        <v>14</v>
      </c>
      <c r="O37" s="4"/>
      <c r="P37"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7" s="4">
        <f>IF(Táblázat132[[#This Row],[Serving Team]]=Táblázat132[[#This Row],[Point for Team…]],1,0)</f>
        <v>1</v>
      </c>
      <c r="R37" s="4">
        <f>IF(AND(Táblázat132[[#This Row],[Service]]=1,Táblázat132[[#This Row],[Serving Team]]=Táblázat132[[#This Row],[Point for Team…]]),1,0)</f>
        <v>0</v>
      </c>
      <c r="S37" s="4"/>
      <c r="T37" s="4"/>
      <c r="U37" s="4"/>
      <c r="V37" s="4"/>
      <c r="W37" s="4"/>
      <c r="X37" s="4"/>
      <c r="Y37" s="4"/>
      <c r="Z37" s="4"/>
      <c r="AA37" s="4"/>
    </row>
    <row r="38" spans="1:27" x14ac:dyDescent="0.35">
      <c r="A38" s="3">
        <v>44318</v>
      </c>
      <c r="B38" s="2" t="s">
        <v>9</v>
      </c>
      <c r="C38" s="2" t="s">
        <v>50</v>
      </c>
      <c r="D38" s="2" t="s">
        <v>4</v>
      </c>
      <c r="E38" s="2" t="s">
        <v>34</v>
      </c>
      <c r="F38" s="2" t="s">
        <v>44</v>
      </c>
      <c r="G38" s="2" t="s">
        <v>29</v>
      </c>
      <c r="H38" s="2" t="s">
        <v>51</v>
      </c>
      <c r="I38" s="2" t="s">
        <v>52</v>
      </c>
      <c r="J38" s="2" t="s">
        <v>8</v>
      </c>
      <c r="K38" s="2" t="s">
        <v>19</v>
      </c>
      <c r="L38" s="2" t="s">
        <v>7</v>
      </c>
      <c r="M38" s="2" t="s">
        <v>14</v>
      </c>
      <c r="O38" s="4"/>
      <c r="P38"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8" s="4">
        <f>IF(Táblázat132[[#This Row],[Serving Team]]=Táblázat132[[#This Row],[Point for Team…]],1,0)</f>
        <v>0</v>
      </c>
      <c r="R38" s="4">
        <f>IF(AND(Táblázat132[[#This Row],[Service]]=1,Táblázat132[[#This Row],[Serving Team]]=Táblázat132[[#This Row],[Point for Team…]]),1,0)</f>
        <v>0</v>
      </c>
      <c r="S38" s="4"/>
      <c r="T38" s="4"/>
      <c r="U38" s="4"/>
      <c r="V38" s="4"/>
      <c r="W38" s="4"/>
      <c r="X38" s="4"/>
      <c r="Y38" s="4"/>
      <c r="Z38" s="4"/>
      <c r="AA38" s="4"/>
    </row>
    <row r="39" spans="1:27" x14ac:dyDescent="0.35">
      <c r="A39" s="3">
        <v>44318</v>
      </c>
      <c r="B39" s="2" t="s">
        <v>9</v>
      </c>
      <c r="C39" s="2" t="s">
        <v>50</v>
      </c>
      <c r="D39" s="2" t="s">
        <v>4</v>
      </c>
      <c r="E39" s="2" t="s">
        <v>34</v>
      </c>
      <c r="F39" s="2" t="s">
        <v>44</v>
      </c>
      <c r="G39" s="2" t="s">
        <v>29</v>
      </c>
      <c r="H39" s="2" t="s">
        <v>51</v>
      </c>
      <c r="I39" s="2" t="s">
        <v>52</v>
      </c>
      <c r="J39" s="2" t="s">
        <v>7</v>
      </c>
      <c r="K39" s="2">
        <v>2</v>
      </c>
      <c r="L39" s="2" t="s">
        <v>7</v>
      </c>
      <c r="M39" s="2" t="s">
        <v>14</v>
      </c>
      <c r="O39" s="4"/>
      <c r="P39"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39" s="4">
        <f>IF(Táblázat132[[#This Row],[Serving Team]]=Táblázat132[[#This Row],[Point for Team…]],1,0)</f>
        <v>1</v>
      </c>
      <c r="R39" s="4">
        <f>IF(AND(Táblázat132[[#This Row],[Service]]=1,Táblázat132[[#This Row],[Serving Team]]=Táblázat132[[#This Row],[Point for Team…]]),1,0)</f>
        <v>0</v>
      </c>
      <c r="S39" s="4"/>
      <c r="T39" s="4"/>
      <c r="U39" s="4"/>
      <c r="V39" s="4"/>
      <c r="W39" s="4"/>
      <c r="X39" s="4"/>
      <c r="Y39" s="4"/>
      <c r="Z39" s="4"/>
      <c r="AA39" s="4"/>
    </row>
    <row r="40" spans="1:27" x14ac:dyDescent="0.35">
      <c r="A40" s="3">
        <v>44318</v>
      </c>
      <c r="B40" s="2" t="s">
        <v>9</v>
      </c>
      <c r="C40" s="2" t="s">
        <v>50</v>
      </c>
      <c r="D40" s="2" t="s">
        <v>4</v>
      </c>
      <c r="E40" s="2" t="s">
        <v>34</v>
      </c>
      <c r="F40" s="2" t="s">
        <v>44</v>
      </c>
      <c r="G40" s="2" t="s">
        <v>29</v>
      </c>
      <c r="H40" s="2" t="s">
        <v>51</v>
      </c>
      <c r="I40" s="2" t="s">
        <v>52</v>
      </c>
      <c r="J40" s="2" t="s">
        <v>7</v>
      </c>
      <c r="K40" s="2">
        <v>2</v>
      </c>
      <c r="L40" s="2" t="s">
        <v>20</v>
      </c>
      <c r="M40" s="2" t="s">
        <v>20</v>
      </c>
      <c r="O40" s="4"/>
      <c r="P40"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40" s="4">
        <f>IF(Táblázat132[[#This Row],[Serving Team]]=Táblázat132[[#This Row],[Point for Team…]],1,0)</f>
        <v>0</v>
      </c>
      <c r="R40" s="4">
        <f>IF(AND(Táblázat132[[#This Row],[Service]]=1,Táblázat132[[#This Row],[Serving Team]]=Táblázat132[[#This Row],[Point for Team…]]),1,0)</f>
        <v>0</v>
      </c>
      <c r="S40" s="4"/>
      <c r="T40" s="4"/>
      <c r="U40" s="4"/>
      <c r="V40" s="4"/>
      <c r="W40" s="4"/>
      <c r="X40" s="4"/>
      <c r="Y40" s="4"/>
      <c r="Z40" s="4"/>
      <c r="AA40" s="4"/>
    </row>
    <row r="41" spans="1:27" x14ac:dyDescent="0.35">
      <c r="A41" s="3">
        <v>44318</v>
      </c>
      <c r="B41" s="2" t="s">
        <v>9</v>
      </c>
      <c r="C41" s="2" t="s">
        <v>50</v>
      </c>
      <c r="D41" s="2" t="s">
        <v>4</v>
      </c>
      <c r="E41" s="2" t="s">
        <v>34</v>
      </c>
      <c r="F41" s="2" t="s">
        <v>44</v>
      </c>
      <c r="G41" s="2" t="s">
        <v>29</v>
      </c>
      <c r="H41" s="2" t="s">
        <v>51</v>
      </c>
      <c r="I41" s="2" t="s">
        <v>52</v>
      </c>
      <c r="J41" s="2" t="s">
        <v>7</v>
      </c>
      <c r="K41" s="2">
        <v>1</v>
      </c>
      <c r="L41" s="2" t="s">
        <v>7</v>
      </c>
      <c r="M41" s="2" t="s">
        <v>15</v>
      </c>
      <c r="O41" s="4"/>
      <c r="P41" s="43" t="str">
        <f>CONCATENATE(Táblázat132[[#This Row],[Competition name]],Táblázat132[[#This Row],[Competition type]],Táblázat132[[#This Row],[Competition Stage]],Táblázat132[[#This Row],[Team A]],Táblázat132[[#This Row],[Player B]])</f>
        <v>Budapest Challenger CupChallenger CupGroup StageAdrian Duszak / Franczuk Bartlomiej Adam Toronyi / Patrik Szatmari</v>
      </c>
      <c r="Q41" s="4">
        <f>IF(Táblázat132[[#This Row],[Serving Team]]=Táblázat132[[#This Row],[Point for Team…]],1,0)</f>
        <v>1</v>
      </c>
      <c r="R41" s="4">
        <f>IF(AND(Táblázat132[[#This Row],[Service]]=1,Táblázat132[[#This Row],[Serving Team]]=Táblázat132[[#This Row],[Point for Team…]]),1,0)</f>
        <v>1</v>
      </c>
      <c r="S41" s="4"/>
      <c r="T41" s="4"/>
      <c r="U41" s="4"/>
      <c r="V41" s="4"/>
      <c r="W41" s="4"/>
      <c r="X41" s="4"/>
      <c r="Y41" s="4"/>
      <c r="Z41" s="4"/>
      <c r="AA41" s="4"/>
    </row>
    <row r="42" spans="1:27" x14ac:dyDescent="0.35">
      <c r="A42" s="3">
        <v>44073</v>
      </c>
      <c r="B42" s="2" t="s">
        <v>9</v>
      </c>
      <c r="C42" s="2" t="s">
        <v>53</v>
      </c>
      <c r="D42" s="2" t="s">
        <v>28</v>
      </c>
      <c r="E42" s="2" t="s">
        <v>34</v>
      </c>
      <c r="F42" s="2" t="s">
        <v>44</v>
      </c>
      <c r="G42" s="2" t="s">
        <v>21</v>
      </c>
      <c r="H42" s="2" t="s">
        <v>54</v>
      </c>
      <c r="I42" s="2" t="s">
        <v>48</v>
      </c>
      <c r="J42" s="2" t="s">
        <v>7</v>
      </c>
      <c r="K42" s="2">
        <v>1</v>
      </c>
      <c r="L42" s="2" t="s">
        <v>7</v>
      </c>
      <c r="M42" s="2" t="s">
        <v>14</v>
      </c>
      <c r="O42" s="4"/>
      <c r="P42"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42" s="4">
        <f>IF(Táblázat132[[#This Row],[Serving Team]]=Táblázat132[[#This Row],[Point for Team…]],1,0)</f>
        <v>1</v>
      </c>
      <c r="R42" s="4">
        <f>IF(AND(Táblázat132[[#This Row],[Service]]=1,Táblázat132[[#This Row],[Serving Team]]=Táblázat132[[#This Row],[Point for Team…]]),1,0)</f>
        <v>1</v>
      </c>
      <c r="S42" s="4"/>
      <c r="T42" s="4"/>
      <c r="U42" s="4"/>
      <c r="V42" s="4"/>
      <c r="W42" s="4"/>
      <c r="X42" s="4"/>
      <c r="Y42" s="4"/>
      <c r="Z42" s="4"/>
      <c r="AA42" s="4"/>
    </row>
    <row r="43" spans="1:27" x14ac:dyDescent="0.35">
      <c r="A43" s="3">
        <v>44073</v>
      </c>
      <c r="B43" s="2" t="s">
        <v>9</v>
      </c>
      <c r="C43" s="2" t="s">
        <v>53</v>
      </c>
      <c r="D43" s="2" t="s">
        <v>28</v>
      </c>
      <c r="E43" s="2" t="s">
        <v>34</v>
      </c>
      <c r="F43" s="2" t="s">
        <v>44</v>
      </c>
      <c r="G43" s="2" t="s">
        <v>21</v>
      </c>
      <c r="H43" s="2" t="s">
        <v>54</v>
      </c>
      <c r="I43" s="2" t="s">
        <v>48</v>
      </c>
      <c r="J43" s="2" t="s">
        <v>7</v>
      </c>
      <c r="K43" s="2">
        <v>1</v>
      </c>
      <c r="L43" s="2" t="s">
        <v>7</v>
      </c>
      <c r="M43" s="2" t="s">
        <v>14</v>
      </c>
      <c r="O43" s="4"/>
      <c r="P43"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43" s="4">
        <f>IF(Táblázat132[[#This Row],[Serving Team]]=Táblázat132[[#This Row],[Point for Team…]],1,0)</f>
        <v>1</v>
      </c>
      <c r="R43" s="4">
        <f>IF(AND(Táblázat132[[#This Row],[Service]]=1,Táblázat132[[#This Row],[Serving Team]]=Táblázat132[[#This Row],[Point for Team…]]),1,0)</f>
        <v>1</v>
      </c>
      <c r="S43" s="4"/>
      <c r="T43" s="4"/>
      <c r="U43" s="4"/>
      <c r="V43" s="4"/>
      <c r="W43" s="4"/>
      <c r="X43" s="4"/>
      <c r="Y43" s="4"/>
      <c r="Z43" s="4"/>
      <c r="AA43" s="4"/>
    </row>
    <row r="44" spans="1:27" x14ac:dyDescent="0.35">
      <c r="A44" s="3">
        <v>44073</v>
      </c>
      <c r="B44" s="2" t="s">
        <v>9</v>
      </c>
      <c r="C44" s="2" t="s">
        <v>53</v>
      </c>
      <c r="D44" s="2" t="s">
        <v>28</v>
      </c>
      <c r="E44" s="2" t="s">
        <v>34</v>
      </c>
      <c r="F44" s="2" t="s">
        <v>44</v>
      </c>
      <c r="G44" s="2" t="s">
        <v>21</v>
      </c>
      <c r="H44" s="2" t="s">
        <v>54</v>
      </c>
      <c r="I44" s="2" t="s">
        <v>48</v>
      </c>
      <c r="J44" s="2" t="s">
        <v>7</v>
      </c>
      <c r="K44" s="2">
        <v>2</v>
      </c>
      <c r="L44" s="2" t="s">
        <v>7</v>
      </c>
      <c r="M44" s="2" t="s">
        <v>16</v>
      </c>
      <c r="O44" s="4"/>
      <c r="P44"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44" s="4">
        <f>IF(Táblázat132[[#This Row],[Serving Team]]=Táblázat132[[#This Row],[Point for Team…]],1,0)</f>
        <v>1</v>
      </c>
      <c r="R44" s="4">
        <f>IF(AND(Táblázat132[[#This Row],[Service]]=1,Táblázat132[[#This Row],[Serving Team]]=Táblázat132[[#This Row],[Point for Team…]]),1,0)</f>
        <v>0</v>
      </c>
      <c r="S44" s="4"/>
      <c r="T44" s="4"/>
      <c r="U44" s="4"/>
      <c r="V44" s="4"/>
      <c r="W44" s="4"/>
      <c r="X44" s="4"/>
      <c r="Y44" s="4"/>
      <c r="Z44" s="4"/>
      <c r="AA44" s="4"/>
    </row>
    <row r="45" spans="1:27" x14ac:dyDescent="0.35">
      <c r="A45" s="3">
        <v>44073</v>
      </c>
      <c r="B45" s="2" t="s">
        <v>9</v>
      </c>
      <c r="C45" s="2" t="s">
        <v>53</v>
      </c>
      <c r="D45" s="2" t="s">
        <v>28</v>
      </c>
      <c r="E45" s="2" t="s">
        <v>34</v>
      </c>
      <c r="F45" s="2" t="s">
        <v>44</v>
      </c>
      <c r="G45" s="2" t="s">
        <v>21</v>
      </c>
      <c r="H45" s="2" t="s">
        <v>54</v>
      </c>
      <c r="I45" s="2" t="s">
        <v>48</v>
      </c>
      <c r="J45" s="2" t="s">
        <v>7</v>
      </c>
      <c r="K45" s="2">
        <v>1</v>
      </c>
      <c r="L45" s="2" t="s">
        <v>8</v>
      </c>
      <c r="M45" s="2" t="s">
        <v>14</v>
      </c>
      <c r="O45" s="4"/>
      <c r="P45"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45" s="4">
        <f>IF(Táblázat132[[#This Row],[Serving Team]]=Táblázat132[[#This Row],[Point for Team…]],1,0)</f>
        <v>0</v>
      </c>
      <c r="R45" s="4">
        <f>IF(AND(Táblázat132[[#This Row],[Service]]=1,Táblázat132[[#This Row],[Serving Team]]=Táblázat132[[#This Row],[Point for Team…]]),1,0)</f>
        <v>0</v>
      </c>
      <c r="S45" s="4"/>
      <c r="T45" s="4"/>
      <c r="U45" s="4"/>
      <c r="V45" s="4"/>
      <c r="W45" s="4"/>
      <c r="X45" s="4"/>
      <c r="Y45" s="4"/>
      <c r="Z45" s="4"/>
      <c r="AA45" s="4"/>
    </row>
    <row r="46" spans="1:27" x14ac:dyDescent="0.35">
      <c r="A46" s="3">
        <v>44073</v>
      </c>
      <c r="B46" s="2" t="s">
        <v>9</v>
      </c>
      <c r="C46" s="2" t="s">
        <v>53</v>
      </c>
      <c r="D46" s="2" t="s">
        <v>28</v>
      </c>
      <c r="E46" s="2" t="s">
        <v>34</v>
      </c>
      <c r="F46" s="2" t="s">
        <v>44</v>
      </c>
      <c r="G46" s="2" t="s">
        <v>21</v>
      </c>
      <c r="H46" s="2" t="s">
        <v>54</v>
      </c>
      <c r="I46" s="2" t="s">
        <v>48</v>
      </c>
      <c r="J46" s="2" t="s">
        <v>8</v>
      </c>
      <c r="K46" s="2">
        <v>2</v>
      </c>
      <c r="L46" s="2" t="s">
        <v>8</v>
      </c>
      <c r="M46" s="2" t="s">
        <v>14</v>
      </c>
      <c r="O46" s="4"/>
      <c r="P46"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46" s="4">
        <f>IF(Táblázat132[[#This Row],[Serving Team]]=Táblázat132[[#This Row],[Point for Team…]],1,0)</f>
        <v>1</v>
      </c>
      <c r="R46" s="4">
        <f>IF(AND(Táblázat132[[#This Row],[Service]]=1,Táblázat132[[#This Row],[Serving Team]]=Táblázat132[[#This Row],[Point for Team…]]),1,0)</f>
        <v>0</v>
      </c>
      <c r="S46" s="4"/>
      <c r="T46" s="4"/>
      <c r="U46" s="4"/>
      <c r="V46" s="4"/>
      <c r="W46" s="4"/>
      <c r="X46" s="4"/>
      <c r="Y46" s="4"/>
      <c r="Z46" s="4"/>
      <c r="AA46" s="4"/>
    </row>
    <row r="47" spans="1:27" x14ac:dyDescent="0.35">
      <c r="A47" s="3">
        <v>44073</v>
      </c>
      <c r="B47" s="2" t="s">
        <v>9</v>
      </c>
      <c r="C47" s="2" t="s">
        <v>53</v>
      </c>
      <c r="D47" s="2" t="s">
        <v>28</v>
      </c>
      <c r="E47" s="2" t="s">
        <v>34</v>
      </c>
      <c r="F47" s="2" t="s">
        <v>44</v>
      </c>
      <c r="G47" s="2" t="s">
        <v>21</v>
      </c>
      <c r="H47" s="2" t="s">
        <v>54</v>
      </c>
      <c r="I47" s="2" t="s">
        <v>48</v>
      </c>
      <c r="J47" s="2" t="s">
        <v>8</v>
      </c>
      <c r="K47" s="2">
        <v>1</v>
      </c>
      <c r="L47" s="2" t="s">
        <v>7</v>
      </c>
      <c r="M47" s="2" t="s">
        <v>16</v>
      </c>
      <c r="O47" s="4"/>
      <c r="P47"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47" s="4">
        <f>IF(Táblázat132[[#This Row],[Serving Team]]=Táblázat132[[#This Row],[Point for Team…]],1,0)</f>
        <v>0</v>
      </c>
      <c r="R47" s="4">
        <f>IF(AND(Táblázat132[[#This Row],[Service]]=1,Táblázat132[[#This Row],[Serving Team]]=Táblázat132[[#This Row],[Point for Team…]]),1,0)</f>
        <v>0</v>
      </c>
      <c r="S47" s="4"/>
      <c r="T47" s="4"/>
      <c r="U47" s="4"/>
      <c r="V47" s="4"/>
      <c r="W47" s="4"/>
      <c r="X47" s="4"/>
      <c r="Y47" s="4"/>
      <c r="Z47" s="4"/>
      <c r="AA47" s="4"/>
    </row>
    <row r="48" spans="1:27" x14ac:dyDescent="0.35">
      <c r="A48" s="3">
        <v>44073</v>
      </c>
      <c r="B48" s="2" t="s">
        <v>9</v>
      </c>
      <c r="C48" s="2" t="s">
        <v>53</v>
      </c>
      <c r="D48" s="2" t="s">
        <v>28</v>
      </c>
      <c r="E48" s="2" t="s">
        <v>34</v>
      </c>
      <c r="F48" s="2" t="s">
        <v>44</v>
      </c>
      <c r="G48" s="2" t="s">
        <v>21</v>
      </c>
      <c r="H48" s="2" t="s">
        <v>54</v>
      </c>
      <c r="I48" s="2" t="s">
        <v>48</v>
      </c>
      <c r="J48" s="2" t="s">
        <v>8</v>
      </c>
      <c r="K48" s="2">
        <v>1</v>
      </c>
      <c r="L48" s="2" t="s">
        <v>8</v>
      </c>
      <c r="M48" s="2" t="s">
        <v>16</v>
      </c>
      <c r="O48" s="4"/>
      <c r="P48"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48" s="4">
        <f>IF(Táblázat132[[#This Row],[Serving Team]]=Táblázat132[[#This Row],[Point for Team…]],1,0)</f>
        <v>1</v>
      </c>
      <c r="R48" s="4">
        <f>IF(AND(Táblázat132[[#This Row],[Service]]=1,Táblázat132[[#This Row],[Serving Team]]=Táblázat132[[#This Row],[Point for Team…]]),1,0)</f>
        <v>1</v>
      </c>
      <c r="S48" s="4"/>
      <c r="T48" s="4"/>
      <c r="U48" s="4"/>
      <c r="V48" s="4"/>
      <c r="W48" s="4"/>
      <c r="X48" s="4"/>
      <c r="Y48" s="4"/>
      <c r="Z48" s="4"/>
      <c r="AA48" s="4"/>
    </row>
    <row r="49" spans="1:27" x14ac:dyDescent="0.35">
      <c r="A49" s="3">
        <v>44073</v>
      </c>
      <c r="B49" s="2" t="s">
        <v>9</v>
      </c>
      <c r="C49" s="2" t="s">
        <v>53</v>
      </c>
      <c r="D49" s="2" t="s">
        <v>28</v>
      </c>
      <c r="E49" s="2" t="s">
        <v>34</v>
      </c>
      <c r="F49" s="2" t="s">
        <v>44</v>
      </c>
      <c r="G49" s="2" t="s">
        <v>21</v>
      </c>
      <c r="H49" s="2" t="s">
        <v>54</v>
      </c>
      <c r="I49" s="2" t="s">
        <v>48</v>
      </c>
      <c r="J49" s="2" t="s">
        <v>8</v>
      </c>
      <c r="K49" s="2">
        <v>2</v>
      </c>
      <c r="L49" s="2" t="s">
        <v>7</v>
      </c>
      <c r="M49" s="2" t="s">
        <v>14</v>
      </c>
      <c r="O49" s="4"/>
      <c r="P49"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49" s="4">
        <f>IF(Táblázat132[[#This Row],[Serving Team]]=Táblázat132[[#This Row],[Point for Team…]],1,0)</f>
        <v>0</v>
      </c>
      <c r="R49" s="4">
        <f>IF(AND(Táblázat132[[#This Row],[Service]]=1,Táblázat132[[#This Row],[Serving Team]]=Táblázat132[[#This Row],[Point for Team…]]),1,0)</f>
        <v>0</v>
      </c>
      <c r="S49" s="4"/>
      <c r="T49" s="4"/>
      <c r="U49" s="4"/>
      <c r="V49" s="4"/>
      <c r="W49" s="4"/>
      <c r="X49" s="4"/>
      <c r="Y49" s="4"/>
      <c r="Z49" s="4"/>
      <c r="AA49" s="4"/>
    </row>
    <row r="50" spans="1:27" x14ac:dyDescent="0.35">
      <c r="A50" s="3">
        <v>44073</v>
      </c>
      <c r="B50" s="2" t="s">
        <v>9</v>
      </c>
      <c r="C50" s="2" t="s">
        <v>53</v>
      </c>
      <c r="D50" s="2" t="s">
        <v>28</v>
      </c>
      <c r="E50" s="2" t="s">
        <v>34</v>
      </c>
      <c r="F50" s="2" t="s">
        <v>44</v>
      </c>
      <c r="G50" s="2" t="s">
        <v>21</v>
      </c>
      <c r="H50" s="2" t="s">
        <v>54</v>
      </c>
      <c r="I50" s="2" t="s">
        <v>48</v>
      </c>
      <c r="J50" s="2" t="s">
        <v>7</v>
      </c>
      <c r="K50" s="2">
        <v>1</v>
      </c>
      <c r="L50" s="2" t="s">
        <v>8</v>
      </c>
      <c r="M50" s="2" t="s">
        <v>14</v>
      </c>
      <c r="O50" s="4"/>
      <c r="P50"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0" s="4">
        <f>IF(Táblázat132[[#This Row],[Serving Team]]=Táblázat132[[#This Row],[Point for Team…]],1,0)</f>
        <v>0</v>
      </c>
      <c r="R50" s="4">
        <f>IF(AND(Táblázat132[[#This Row],[Service]]=1,Táblázat132[[#This Row],[Serving Team]]=Táblázat132[[#This Row],[Point for Team…]]),1,0)</f>
        <v>0</v>
      </c>
      <c r="S50" s="4"/>
      <c r="T50" s="4"/>
      <c r="U50" s="4"/>
      <c r="V50" s="4"/>
      <c r="W50" s="4"/>
      <c r="X50" s="4"/>
      <c r="Y50" s="4"/>
      <c r="Z50" s="4"/>
      <c r="AA50" s="4"/>
    </row>
    <row r="51" spans="1:27" x14ac:dyDescent="0.35">
      <c r="A51" s="3">
        <v>44073</v>
      </c>
      <c r="B51" s="2" t="s">
        <v>9</v>
      </c>
      <c r="C51" s="2" t="s">
        <v>53</v>
      </c>
      <c r="D51" s="2" t="s">
        <v>28</v>
      </c>
      <c r="E51" s="2" t="s">
        <v>34</v>
      </c>
      <c r="F51" s="2" t="s">
        <v>44</v>
      </c>
      <c r="G51" s="2" t="s">
        <v>21</v>
      </c>
      <c r="H51" s="2" t="s">
        <v>54</v>
      </c>
      <c r="I51" s="2" t="s">
        <v>48</v>
      </c>
      <c r="J51" s="2" t="s">
        <v>7</v>
      </c>
      <c r="K51" s="2">
        <v>1</v>
      </c>
      <c r="L51" s="2" t="s">
        <v>8</v>
      </c>
      <c r="M51" s="2" t="s">
        <v>16</v>
      </c>
      <c r="O51" s="4"/>
      <c r="P51"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1" s="4">
        <f>IF(Táblázat132[[#This Row],[Serving Team]]=Táblázat132[[#This Row],[Point for Team…]],1,0)</f>
        <v>0</v>
      </c>
      <c r="R51" s="4">
        <f>IF(AND(Táblázat132[[#This Row],[Service]]=1,Táblázat132[[#This Row],[Serving Team]]=Táblázat132[[#This Row],[Point for Team…]]),1,0)</f>
        <v>0</v>
      </c>
      <c r="S51" s="4"/>
      <c r="T51" s="4"/>
      <c r="U51" s="4"/>
      <c r="V51" s="4"/>
      <c r="W51" s="4"/>
      <c r="X51" s="4"/>
      <c r="Y51" s="4"/>
      <c r="Z51" s="4"/>
      <c r="AA51" s="4"/>
    </row>
    <row r="52" spans="1:27" x14ac:dyDescent="0.35">
      <c r="A52" s="3">
        <v>44073</v>
      </c>
      <c r="B52" s="2" t="s">
        <v>9</v>
      </c>
      <c r="C52" s="2" t="s">
        <v>53</v>
      </c>
      <c r="D52" s="2" t="s">
        <v>28</v>
      </c>
      <c r="E52" s="2" t="s">
        <v>34</v>
      </c>
      <c r="F52" s="2" t="s">
        <v>44</v>
      </c>
      <c r="G52" s="2" t="s">
        <v>21</v>
      </c>
      <c r="H52" s="2" t="s">
        <v>54</v>
      </c>
      <c r="I52" s="2" t="s">
        <v>48</v>
      </c>
      <c r="J52" s="2" t="s">
        <v>7</v>
      </c>
      <c r="K52" s="2" t="s">
        <v>19</v>
      </c>
      <c r="L52" s="2" t="s">
        <v>8</v>
      </c>
      <c r="M52" s="2" t="s">
        <v>14</v>
      </c>
      <c r="O52" s="4"/>
      <c r="P52"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2" s="4">
        <f>IF(Táblázat132[[#This Row],[Serving Team]]=Táblázat132[[#This Row],[Point for Team…]],1,0)</f>
        <v>0</v>
      </c>
      <c r="R52" s="4">
        <f>IF(AND(Táblázat132[[#This Row],[Service]]=1,Táblázat132[[#This Row],[Serving Team]]=Táblázat132[[#This Row],[Point for Team…]]),1,0)</f>
        <v>0</v>
      </c>
      <c r="S52" s="4"/>
      <c r="T52" s="4"/>
      <c r="U52" s="4"/>
      <c r="V52" s="4"/>
      <c r="W52" s="4"/>
      <c r="X52" s="4"/>
      <c r="Y52" s="4"/>
      <c r="Z52" s="4"/>
      <c r="AA52" s="4"/>
    </row>
    <row r="53" spans="1:27" x14ac:dyDescent="0.35">
      <c r="A53" s="3">
        <v>44073</v>
      </c>
      <c r="B53" s="2" t="s">
        <v>9</v>
      </c>
      <c r="C53" s="2" t="s">
        <v>53</v>
      </c>
      <c r="D53" s="2" t="s">
        <v>28</v>
      </c>
      <c r="E53" s="2" t="s">
        <v>34</v>
      </c>
      <c r="F53" s="2" t="s">
        <v>44</v>
      </c>
      <c r="G53" s="2" t="s">
        <v>21</v>
      </c>
      <c r="H53" s="2" t="s">
        <v>54</v>
      </c>
      <c r="I53" s="2" t="s">
        <v>48</v>
      </c>
      <c r="J53" s="2" t="s">
        <v>7</v>
      </c>
      <c r="K53" s="2">
        <v>2</v>
      </c>
      <c r="L53" s="2" t="s">
        <v>7</v>
      </c>
      <c r="M53" s="2" t="s">
        <v>14</v>
      </c>
      <c r="O53" s="4"/>
      <c r="P53"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3" s="4">
        <f>IF(Táblázat132[[#This Row],[Serving Team]]=Táblázat132[[#This Row],[Point for Team…]],1,0)</f>
        <v>1</v>
      </c>
      <c r="R53" s="4">
        <f>IF(AND(Táblázat132[[#This Row],[Service]]=1,Táblázat132[[#This Row],[Serving Team]]=Táblázat132[[#This Row],[Point for Team…]]),1,0)</f>
        <v>0</v>
      </c>
      <c r="S53" s="4"/>
      <c r="T53" s="4"/>
      <c r="U53" s="4"/>
      <c r="V53" s="4"/>
      <c r="W53" s="4"/>
      <c r="X53" s="4"/>
      <c r="Y53" s="4"/>
      <c r="Z53" s="4"/>
      <c r="AA53" s="4"/>
    </row>
    <row r="54" spans="1:27" x14ac:dyDescent="0.35">
      <c r="A54" s="3">
        <v>44073</v>
      </c>
      <c r="B54" s="2" t="s">
        <v>9</v>
      </c>
      <c r="C54" s="2" t="s">
        <v>53</v>
      </c>
      <c r="D54" s="2" t="s">
        <v>28</v>
      </c>
      <c r="E54" s="2" t="s">
        <v>34</v>
      </c>
      <c r="F54" s="2" t="s">
        <v>44</v>
      </c>
      <c r="G54" s="2" t="s">
        <v>21</v>
      </c>
      <c r="H54" s="2" t="s">
        <v>54</v>
      </c>
      <c r="I54" s="2" t="s">
        <v>48</v>
      </c>
      <c r="J54" s="2" t="s">
        <v>8</v>
      </c>
      <c r="K54" s="2">
        <v>1</v>
      </c>
      <c r="L54" s="2" t="s">
        <v>8</v>
      </c>
      <c r="M54" s="2" t="s">
        <v>15</v>
      </c>
      <c r="P54"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4" s="4">
        <f>IF(Táblázat132[[#This Row],[Serving Team]]=Táblázat132[[#This Row],[Point for Team…]],1,0)</f>
        <v>1</v>
      </c>
      <c r="R54" s="4">
        <f>IF(AND(Táblázat132[[#This Row],[Service]]=1,Táblázat132[[#This Row],[Serving Team]]=Táblázat132[[#This Row],[Point for Team…]]),1,0)</f>
        <v>1</v>
      </c>
    </row>
    <row r="55" spans="1:27" x14ac:dyDescent="0.35">
      <c r="A55" s="3">
        <v>44073</v>
      </c>
      <c r="B55" s="2" t="s">
        <v>9</v>
      </c>
      <c r="C55" s="2" t="s">
        <v>53</v>
      </c>
      <c r="D55" s="2" t="s">
        <v>28</v>
      </c>
      <c r="E55" s="2" t="s">
        <v>34</v>
      </c>
      <c r="F55" s="2" t="s">
        <v>44</v>
      </c>
      <c r="G55" s="2" t="s">
        <v>21</v>
      </c>
      <c r="H55" s="2" t="s">
        <v>54</v>
      </c>
      <c r="I55" s="2" t="s">
        <v>48</v>
      </c>
      <c r="J55" s="2" t="s">
        <v>8</v>
      </c>
      <c r="K55" s="2">
        <v>1</v>
      </c>
      <c r="L55" s="2" t="s">
        <v>7</v>
      </c>
      <c r="M55" s="2" t="s">
        <v>15</v>
      </c>
      <c r="P55"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5" s="4">
        <f>IF(Táblázat132[[#This Row],[Serving Team]]=Táblázat132[[#This Row],[Point for Team…]],1,0)</f>
        <v>0</v>
      </c>
      <c r="R55" s="4">
        <f>IF(AND(Táblázat132[[#This Row],[Service]]=1,Táblázat132[[#This Row],[Serving Team]]=Táblázat132[[#This Row],[Point for Team…]]),1,0)</f>
        <v>0</v>
      </c>
    </row>
    <row r="56" spans="1:27" x14ac:dyDescent="0.35">
      <c r="A56" s="3">
        <v>44073</v>
      </c>
      <c r="B56" s="2" t="s">
        <v>9</v>
      </c>
      <c r="C56" s="2" t="s">
        <v>53</v>
      </c>
      <c r="D56" s="2" t="s">
        <v>28</v>
      </c>
      <c r="E56" s="2" t="s">
        <v>34</v>
      </c>
      <c r="F56" s="2" t="s">
        <v>44</v>
      </c>
      <c r="G56" s="2" t="s">
        <v>21</v>
      </c>
      <c r="H56" s="2" t="s">
        <v>54</v>
      </c>
      <c r="I56" s="2" t="s">
        <v>48</v>
      </c>
      <c r="J56" s="2" t="s">
        <v>8</v>
      </c>
      <c r="K56" s="2">
        <v>1</v>
      </c>
      <c r="L56" s="2" t="s">
        <v>7</v>
      </c>
      <c r="M56" s="2" t="s">
        <v>16</v>
      </c>
      <c r="P56"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6" s="4">
        <f>IF(Táblázat132[[#This Row],[Serving Team]]=Táblázat132[[#This Row],[Point for Team…]],1,0)</f>
        <v>0</v>
      </c>
      <c r="R56" s="4">
        <f>IF(AND(Táblázat132[[#This Row],[Service]]=1,Táblázat132[[#This Row],[Serving Team]]=Táblázat132[[#This Row],[Point for Team…]]),1,0)</f>
        <v>0</v>
      </c>
    </row>
    <row r="57" spans="1:27" x14ac:dyDescent="0.35">
      <c r="A57" s="3">
        <v>44073</v>
      </c>
      <c r="B57" s="2" t="s">
        <v>9</v>
      </c>
      <c r="C57" s="2" t="s">
        <v>53</v>
      </c>
      <c r="D57" s="2" t="s">
        <v>28</v>
      </c>
      <c r="E57" s="2" t="s">
        <v>34</v>
      </c>
      <c r="F57" s="2" t="s">
        <v>44</v>
      </c>
      <c r="G57" s="2" t="s">
        <v>21</v>
      </c>
      <c r="H57" s="2" t="s">
        <v>54</v>
      </c>
      <c r="I57" s="2" t="s">
        <v>48</v>
      </c>
      <c r="J57" s="2" t="s">
        <v>8</v>
      </c>
      <c r="K57" s="2">
        <v>1</v>
      </c>
      <c r="L57" s="2" t="s">
        <v>7</v>
      </c>
      <c r="M57" s="2" t="s">
        <v>15</v>
      </c>
      <c r="P57"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7" s="4">
        <f>IF(Táblázat132[[#This Row],[Serving Team]]=Táblázat132[[#This Row],[Point for Team…]],1,0)</f>
        <v>0</v>
      </c>
      <c r="R57" s="4">
        <f>IF(AND(Táblázat132[[#This Row],[Service]]=1,Táblázat132[[#This Row],[Serving Team]]=Táblázat132[[#This Row],[Point for Team…]]),1,0)</f>
        <v>0</v>
      </c>
    </row>
    <row r="58" spans="1:27" x14ac:dyDescent="0.35">
      <c r="A58" s="3">
        <v>44073</v>
      </c>
      <c r="B58" s="2" t="s">
        <v>9</v>
      </c>
      <c r="C58" s="2" t="s">
        <v>53</v>
      </c>
      <c r="D58" s="2" t="s">
        <v>28</v>
      </c>
      <c r="E58" s="2" t="s">
        <v>34</v>
      </c>
      <c r="F58" s="2" t="s">
        <v>44</v>
      </c>
      <c r="G58" s="2" t="s">
        <v>21</v>
      </c>
      <c r="H58" s="2" t="s">
        <v>54</v>
      </c>
      <c r="I58" s="2" t="s">
        <v>48</v>
      </c>
      <c r="J58" s="2" t="s">
        <v>7</v>
      </c>
      <c r="K58" s="2">
        <v>2</v>
      </c>
      <c r="L58" s="2" t="s">
        <v>8</v>
      </c>
      <c r="M58" s="2" t="s">
        <v>16</v>
      </c>
      <c r="P58"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8" s="4">
        <f>IF(Táblázat132[[#This Row],[Serving Team]]=Táblázat132[[#This Row],[Point for Team…]],1,0)</f>
        <v>0</v>
      </c>
      <c r="R58" s="4">
        <f>IF(AND(Táblázat132[[#This Row],[Service]]=1,Táblázat132[[#This Row],[Serving Team]]=Táblázat132[[#This Row],[Point for Team…]]),1,0)</f>
        <v>0</v>
      </c>
    </row>
    <row r="59" spans="1:27" x14ac:dyDescent="0.35">
      <c r="A59" s="3">
        <v>44073</v>
      </c>
      <c r="B59" s="2" t="s">
        <v>9</v>
      </c>
      <c r="C59" s="2" t="s">
        <v>53</v>
      </c>
      <c r="D59" s="2" t="s">
        <v>28</v>
      </c>
      <c r="E59" s="2" t="s">
        <v>34</v>
      </c>
      <c r="F59" s="2" t="s">
        <v>44</v>
      </c>
      <c r="G59" s="2" t="s">
        <v>21</v>
      </c>
      <c r="H59" s="2" t="s">
        <v>54</v>
      </c>
      <c r="I59" s="2" t="s">
        <v>48</v>
      </c>
      <c r="J59" s="2" t="s">
        <v>7</v>
      </c>
      <c r="K59" s="2">
        <v>1</v>
      </c>
      <c r="L59" s="2" t="s">
        <v>8</v>
      </c>
      <c r="M59" s="2" t="s">
        <v>15</v>
      </c>
      <c r="P59"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59" s="4">
        <f>IF(Táblázat132[[#This Row],[Serving Team]]=Táblázat132[[#This Row],[Point for Team…]],1,0)</f>
        <v>0</v>
      </c>
      <c r="R59" s="4">
        <f>IF(AND(Táblázat132[[#This Row],[Service]]=1,Táblázat132[[#This Row],[Serving Team]]=Táblázat132[[#This Row],[Point for Team…]]),1,0)</f>
        <v>0</v>
      </c>
    </row>
    <row r="60" spans="1:27" x14ac:dyDescent="0.35">
      <c r="A60" s="3">
        <v>44073</v>
      </c>
      <c r="B60" s="2" t="s">
        <v>9</v>
      </c>
      <c r="C60" s="2" t="s">
        <v>53</v>
      </c>
      <c r="D60" s="2" t="s">
        <v>28</v>
      </c>
      <c r="E60" s="2" t="s">
        <v>34</v>
      </c>
      <c r="F60" s="2" t="s">
        <v>44</v>
      </c>
      <c r="G60" s="2" t="s">
        <v>21</v>
      </c>
      <c r="H60" s="2" t="s">
        <v>54</v>
      </c>
      <c r="I60" s="2" t="s">
        <v>48</v>
      </c>
      <c r="J60" s="2" t="s">
        <v>7</v>
      </c>
      <c r="K60" s="2">
        <v>2</v>
      </c>
      <c r="L60" s="2" t="s">
        <v>7</v>
      </c>
      <c r="M60" s="2" t="s">
        <v>15</v>
      </c>
      <c r="P60"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60" s="4">
        <f>IF(Táblázat132[[#This Row],[Serving Team]]=Táblázat132[[#This Row],[Point for Team…]],1,0)</f>
        <v>1</v>
      </c>
      <c r="R60" s="4">
        <f>IF(AND(Táblázat132[[#This Row],[Service]]=1,Táblázat132[[#This Row],[Serving Team]]=Táblázat132[[#This Row],[Point for Team…]]),1,0)</f>
        <v>0</v>
      </c>
    </row>
    <row r="61" spans="1:27" x14ac:dyDescent="0.35">
      <c r="A61" s="3">
        <v>44073</v>
      </c>
      <c r="B61" s="2" t="s">
        <v>9</v>
      </c>
      <c r="C61" s="2" t="s">
        <v>53</v>
      </c>
      <c r="D61" s="2" t="s">
        <v>28</v>
      </c>
      <c r="E61" s="2" t="s">
        <v>34</v>
      </c>
      <c r="F61" s="2" t="s">
        <v>44</v>
      </c>
      <c r="G61" s="2" t="s">
        <v>21</v>
      </c>
      <c r="H61" s="2" t="s">
        <v>54</v>
      </c>
      <c r="I61" s="2" t="s">
        <v>48</v>
      </c>
      <c r="J61" s="2" t="s">
        <v>7</v>
      </c>
      <c r="K61" s="2">
        <v>2</v>
      </c>
      <c r="L61" s="2" t="s">
        <v>8</v>
      </c>
      <c r="M61" s="2" t="s">
        <v>14</v>
      </c>
      <c r="P61"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61" s="4">
        <f>IF(Táblázat132[[#This Row],[Serving Team]]=Táblázat132[[#This Row],[Point for Team…]],1,0)</f>
        <v>0</v>
      </c>
      <c r="R61" s="4">
        <f>IF(AND(Táblázat132[[#This Row],[Service]]=1,Táblázat132[[#This Row],[Serving Team]]=Táblázat132[[#This Row],[Point for Team…]]),1,0)</f>
        <v>0</v>
      </c>
    </row>
    <row r="62" spans="1:27" x14ac:dyDescent="0.35">
      <c r="A62" s="3">
        <v>44073</v>
      </c>
      <c r="B62" s="2" t="s">
        <v>9</v>
      </c>
      <c r="C62" s="2" t="s">
        <v>53</v>
      </c>
      <c r="D62" s="2" t="s">
        <v>28</v>
      </c>
      <c r="E62" s="2" t="s">
        <v>34</v>
      </c>
      <c r="F62" s="2" t="s">
        <v>44</v>
      </c>
      <c r="G62" s="2" t="s">
        <v>21</v>
      </c>
      <c r="H62" s="2" t="s">
        <v>54</v>
      </c>
      <c r="I62" s="2" t="s">
        <v>48</v>
      </c>
      <c r="J62" s="2" t="s">
        <v>8</v>
      </c>
      <c r="K62" s="2">
        <v>2</v>
      </c>
      <c r="L62" s="2" t="s">
        <v>8</v>
      </c>
      <c r="M62" s="2" t="s">
        <v>15</v>
      </c>
      <c r="P62"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62" s="4">
        <f>IF(Táblázat132[[#This Row],[Serving Team]]=Táblázat132[[#This Row],[Point for Team…]],1,0)</f>
        <v>1</v>
      </c>
      <c r="R62" s="4">
        <f>IF(AND(Táblázat132[[#This Row],[Service]]=1,Táblázat132[[#This Row],[Serving Team]]=Táblázat132[[#This Row],[Point for Team…]]),1,0)</f>
        <v>0</v>
      </c>
    </row>
    <row r="63" spans="1:27" x14ac:dyDescent="0.35">
      <c r="A63" s="3">
        <v>44073</v>
      </c>
      <c r="B63" s="2" t="s">
        <v>9</v>
      </c>
      <c r="C63" s="2" t="s">
        <v>53</v>
      </c>
      <c r="D63" s="2" t="s">
        <v>28</v>
      </c>
      <c r="E63" s="2" t="s">
        <v>34</v>
      </c>
      <c r="F63" s="2" t="s">
        <v>44</v>
      </c>
      <c r="G63" s="2" t="s">
        <v>21</v>
      </c>
      <c r="H63" s="2" t="s">
        <v>54</v>
      </c>
      <c r="I63" s="2" t="s">
        <v>48</v>
      </c>
      <c r="J63" s="2" t="s">
        <v>8</v>
      </c>
      <c r="K63" s="2">
        <v>1</v>
      </c>
      <c r="L63" s="2" t="s">
        <v>20</v>
      </c>
      <c r="M63" s="2" t="s">
        <v>20</v>
      </c>
      <c r="P63"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63" s="4">
        <f>IF(Táblázat132[[#This Row],[Serving Team]]=Táblázat132[[#This Row],[Point for Team…]],1,0)</f>
        <v>0</v>
      </c>
      <c r="R63" s="4">
        <f>IF(AND(Táblázat132[[#This Row],[Service]]=1,Táblázat132[[#This Row],[Serving Team]]=Táblázat132[[#This Row],[Point for Team…]]),1,0)</f>
        <v>0</v>
      </c>
    </row>
    <row r="64" spans="1:27" x14ac:dyDescent="0.35">
      <c r="A64" s="3">
        <v>44073</v>
      </c>
      <c r="B64" s="2" t="s">
        <v>9</v>
      </c>
      <c r="C64" s="2" t="s">
        <v>53</v>
      </c>
      <c r="D64" s="2" t="s">
        <v>28</v>
      </c>
      <c r="E64" s="2" t="s">
        <v>34</v>
      </c>
      <c r="F64" s="2" t="s">
        <v>44</v>
      </c>
      <c r="G64" s="2" t="s">
        <v>21</v>
      </c>
      <c r="H64" s="2" t="s">
        <v>54</v>
      </c>
      <c r="I64" s="2" t="s">
        <v>48</v>
      </c>
      <c r="J64" s="2" t="s">
        <v>8</v>
      </c>
      <c r="K64" s="2">
        <v>1</v>
      </c>
      <c r="L64" s="2" t="s">
        <v>8</v>
      </c>
      <c r="M64" s="2" t="s">
        <v>16</v>
      </c>
      <c r="P64"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64" s="4">
        <f>IF(Táblázat132[[#This Row],[Serving Team]]=Táblázat132[[#This Row],[Point for Team…]],1,0)</f>
        <v>1</v>
      </c>
      <c r="R64" s="4">
        <f>IF(AND(Táblázat132[[#This Row],[Service]]=1,Táblázat132[[#This Row],[Serving Team]]=Táblázat132[[#This Row],[Point for Team…]]),1,0)</f>
        <v>1</v>
      </c>
    </row>
    <row r="65" spans="1:18" x14ac:dyDescent="0.35">
      <c r="A65" s="3">
        <v>44073</v>
      </c>
      <c r="B65" s="2" t="s">
        <v>9</v>
      </c>
      <c r="C65" s="2" t="s">
        <v>53</v>
      </c>
      <c r="D65" s="2" t="s">
        <v>28</v>
      </c>
      <c r="E65" s="2" t="s">
        <v>34</v>
      </c>
      <c r="F65" s="2" t="s">
        <v>44</v>
      </c>
      <c r="G65" s="2" t="s">
        <v>21</v>
      </c>
      <c r="H65" s="2" t="s">
        <v>54</v>
      </c>
      <c r="I65" s="2" t="s">
        <v>48</v>
      </c>
      <c r="J65" s="2" t="s">
        <v>8</v>
      </c>
      <c r="K65" s="2">
        <v>1</v>
      </c>
      <c r="L65" s="2" t="s">
        <v>8</v>
      </c>
      <c r="M65" s="2" t="s">
        <v>15</v>
      </c>
      <c r="P65"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65" s="4">
        <f>IF(Táblázat132[[#This Row],[Serving Team]]=Táblázat132[[#This Row],[Point for Team…]],1,0)</f>
        <v>1</v>
      </c>
      <c r="R65" s="4">
        <f>IF(AND(Táblázat132[[#This Row],[Service]]=1,Táblázat132[[#This Row],[Serving Team]]=Táblázat132[[#This Row],[Point for Team…]]),1,0)</f>
        <v>1</v>
      </c>
    </row>
    <row r="66" spans="1:18" x14ac:dyDescent="0.35">
      <c r="A66" s="3">
        <v>44073</v>
      </c>
      <c r="B66" s="2" t="s">
        <v>9</v>
      </c>
      <c r="C66" s="2" t="s">
        <v>53</v>
      </c>
      <c r="D66" s="2" t="s">
        <v>28</v>
      </c>
      <c r="E66" s="2" t="s">
        <v>34</v>
      </c>
      <c r="F66" s="2" t="s">
        <v>44</v>
      </c>
      <c r="G66" s="2" t="s">
        <v>21</v>
      </c>
      <c r="H66" s="2" t="s">
        <v>54</v>
      </c>
      <c r="I66" s="2" t="s">
        <v>48</v>
      </c>
      <c r="J66" s="2" t="s">
        <v>8</v>
      </c>
      <c r="K66" s="2">
        <v>1</v>
      </c>
      <c r="L66" s="2" t="s">
        <v>8</v>
      </c>
      <c r="M66" s="2" t="s">
        <v>14</v>
      </c>
      <c r="P66"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66" s="4">
        <f>IF(Táblázat132[[#This Row],[Serving Team]]=Táblázat132[[#This Row],[Point for Team…]],1,0)</f>
        <v>1</v>
      </c>
      <c r="R66" s="4">
        <f>IF(AND(Táblázat132[[#This Row],[Service]]=1,Táblázat132[[#This Row],[Serving Team]]=Táblázat132[[#This Row],[Point for Team…]]),1,0)</f>
        <v>1</v>
      </c>
    </row>
    <row r="67" spans="1:18" x14ac:dyDescent="0.35">
      <c r="A67" s="3">
        <v>44073</v>
      </c>
      <c r="B67" s="2" t="s">
        <v>9</v>
      </c>
      <c r="C67" s="2" t="s">
        <v>53</v>
      </c>
      <c r="D67" s="2" t="s">
        <v>28</v>
      </c>
      <c r="E67" s="2" t="s">
        <v>34</v>
      </c>
      <c r="F67" s="2" t="s">
        <v>44</v>
      </c>
      <c r="G67" s="2" t="s">
        <v>21</v>
      </c>
      <c r="H67" s="2" t="s">
        <v>54</v>
      </c>
      <c r="I67" s="2" t="s">
        <v>48</v>
      </c>
      <c r="J67" s="2" t="s">
        <v>8</v>
      </c>
      <c r="K67" s="2">
        <v>1</v>
      </c>
      <c r="L67" s="2" t="s">
        <v>7</v>
      </c>
      <c r="M67" s="2" t="s">
        <v>16</v>
      </c>
      <c r="P67"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67" s="4">
        <f>IF(Táblázat132[[#This Row],[Serving Team]]=Táblázat132[[#This Row],[Point for Team…]],1,0)</f>
        <v>0</v>
      </c>
      <c r="R67" s="4">
        <f>IF(AND(Táblázat132[[#This Row],[Service]]=1,Táblázat132[[#This Row],[Serving Team]]=Táblázat132[[#This Row],[Point for Team…]]),1,0)</f>
        <v>0</v>
      </c>
    </row>
    <row r="68" spans="1:18" x14ac:dyDescent="0.35">
      <c r="A68" s="3">
        <v>44073</v>
      </c>
      <c r="B68" s="2" t="s">
        <v>9</v>
      </c>
      <c r="C68" s="2" t="s">
        <v>53</v>
      </c>
      <c r="D68" s="2" t="s">
        <v>28</v>
      </c>
      <c r="E68" s="2" t="s">
        <v>34</v>
      </c>
      <c r="F68" s="2" t="s">
        <v>44</v>
      </c>
      <c r="G68" s="2" t="s">
        <v>21</v>
      </c>
      <c r="H68" s="2" t="s">
        <v>54</v>
      </c>
      <c r="I68" s="2" t="s">
        <v>48</v>
      </c>
      <c r="J68" s="2" t="s">
        <v>8</v>
      </c>
      <c r="K68" s="2">
        <v>1</v>
      </c>
      <c r="L68" s="2" t="s">
        <v>7</v>
      </c>
      <c r="M68" s="2" t="s">
        <v>15</v>
      </c>
      <c r="P68" s="43" t="str">
        <f>CONCATENATE(Táblázat132[[#This Row],[Competition name]],Táblázat132[[#This Row],[Competition type]],Táblázat132[[#This Row],[Competition Stage]],Táblázat132[[#This Row],[Team A]],Táblázat132[[#This Row],[Player B]])</f>
        <v>Hungarian ChampionshipDomestic CompetitionFinalAdam Bako / Soma FordosAdam Blazsovics / Csaba Banyik</v>
      </c>
      <c r="Q68" s="4">
        <f>IF(Táblázat132[[#This Row],[Serving Team]]=Táblázat132[[#This Row],[Point for Team…]],1,0)</f>
        <v>0</v>
      </c>
      <c r="R68" s="4">
        <f>IF(AND(Táblázat132[[#This Row],[Service]]=1,Táblázat132[[#This Row],[Serving Team]]=Táblázat132[[#This Row],[Point for Team…]]),1,0)</f>
        <v>0</v>
      </c>
    </row>
    <row r="69" spans="1:18" x14ac:dyDescent="0.35">
      <c r="A69" s="3">
        <v>44247</v>
      </c>
      <c r="B69" s="2" t="s">
        <v>9</v>
      </c>
      <c r="C69" s="2" t="s">
        <v>73</v>
      </c>
      <c r="D69" s="2" t="s">
        <v>27</v>
      </c>
      <c r="E69" s="2" t="s">
        <v>34</v>
      </c>
      <c r="F69" s="2" t="s">
        <v>44</v>
      </c>
      <c r="G69" s="2" t="s">
        <v>21</v>
      </c>
      <c r="H69" s="2" t="s">
        <v>54</v>
      </c>
      <c r="I69" s="2" t="s">
        <v>48</v>
      </c>
      <c r="J69" s="2" t="s">
        <v>7</v>
      </c>
      <c r="K69" s="2">
        <v>1</v>
      </c>
      <c r="L69" s="2" t="s">
        <v>8</v>
      </c>
      <c r="M69" s="2" t="s">
        <v>14</v>
      </c>
      <c r="P69"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69" s="4">
        <f>IF(Táblázat132[[#This Row],[Serving Team]]=Táblázat132[[#This Row],[Point for Team…]],1,0)</f>
        <v>0</v>
      </c>
      <c r="R69" s="4">
        <f>IF(AND(Táblázat132[[#This Row],[Service]]=1,Táblázat132[[#This Row],[Serving Team]]=Táblázat132[[#This Row],[Point for Team…]]),1,0)</f>
        <v>0</v>
      </c>
    </row>
    <row r="70" spans="1:18" x14ac:dyDescent="0.35">
      <c r="A70" s="3">
        <v>44247</v>
      </c>
      <c r="B70" s="2" t="s">
        <v>9</v>
      </c>
      <c r="C70" s="2" t="s">
        <v>73</v>
      </c>
      <c r="D70" s="2" t="s">
        <v>27</v>
      </c>
      <c r="E70" s="2" t="s">
        <v>34</v>
      </c>
      <c r="F70" s="2" t="s">
        <v>44</v>
      </c>
      <c r="G70" s="2" t="s">
        <v>21</v>
      </c>
      <c r="H70" s="2" t="s">
        <v>54</v>
      </c>
      <c r="I70" s="2" t="s">
        <v>48</v>
      </c>
      <c r="J70" s="2" t="s">
        <v>7</v>
      </c>
      <c r="K70" s="2">
        <v>2</v>
      </c>
      <c r="L70" s="2" t="s">
        <v>7</v>
      </c>
      <c r="M70" s="2" t="s">
        <v>14</v>
      </c>
      <c r="P70"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0" s="4">
        <f>IF(Táblázat132[[#This Row],[Serving Team]]=Táblázat132[[#This Row],[Point for Team…]],1,0)</f>
        <v>1</v>
      </c>
      <c r="R70" s="4">
        <f>IF(AND(Táblázat132[[#This Row],[Service]]=1,Táblázat132[[#This Row],[Serving Team]]=Táblázat132[[#This Row],[Point for Team…]]),1,0)</f>
        <v>0</v>
      </c>
    </row>
    <row r="71" spans="1:18" x14ac:dyDescent="0.35">
      <c r="A71" s="3">
        <v>44247</v>
      </c>
      <c r="B71" s="2" t="s">
        <v>9</v>
      </c>
      <c r="C71" s="2" t="s">
        <v>73</v>
      </c>
      <c r="D71" s="2" t="s">
        <v>27</v>
      </c>
      <c r="E71" s="2" t="s">
        <v>34</v>
      </c>
      <c r="F71" s="2" t="s">
        <v>44</v>
      </c>
      <c r="G71" s="2" t="s">
        <v>21</v>
      </c>
      <c r="H71" s="2" t="s">
        <v>54</v>
      </c>
      <c r="I71" s="2" t="s">
        <v>48</v>
      </c>
      <c r="J71" s="2" t="s">
        <v>7</v>
      </c>
      <c r="K71" s="2">
        <v>1</v>
      </c>
      <c r="L71" s="2" t="s">
        <v>7</v>
      </c>
      <c r="M71" s="2" t="s">
        <v>16</v>
      </c>
      <c r="P71"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1" s="4">
        <f>IF(Táblázat132[[#This Row],[Serving Team]]=Táblázat132[[#This Row],[Point for Team…]],1,0)</f>
        <v>1</v>
      </c>
      <c r="R71" s="4">
        <f>IF(AND(Táblázat132[[#This Row],[Service]]=1,Táblázat132[[#This Row],[Serving Team]]=Táblázat132[[#This Row],[Point for Team…]]),1,0)</f>
        <v>1</v>
      </c>
    </row>
    <row r="72" spans="1:18" x14ac:dyDescent="0.35">
      <c r="A72" s="3">
        <v>44247</v>
      </c>
      <c r="B72" s="2" t="s">
        <v>9</v>
      </c>
      <c r="C72" s="2" t="s">
        <v>73</v>
      </c>
      <c r="D72" s="2" t="s">
        <v>27</v>
      </c>
      <c r="E72" s="2" t="s">
        <v>34</v>
      </c>
      <c r="F72" s="2" t="s">
        <v>44</v>
      </c>
      <c r="G72" s="2" t="s">
        <v>21</v>
      </c>
      <c r="H72" s="2" t="s">
        <v>54</v>
      </c>
      <c r="I72" s="2" t="s">
        <v>48</v>
      </c>
      <c r="J72" s="2" t="s">
        <v>7</v>
      </c>
      <c r="K72" s="2">
        <v>1</v>
      </c>
      <c r="L72" s="2" t="s">
        <v>8</v>
      </c>
      <c r="M72" s="2" t="s">
        <v>14</v>
      </c>
      <c r="P72"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2" s="4">
        <f>IF(Táblázat132[[#This Row],[Serving Team]]=Táblázat132[[#This Row],[Point for Team…]],1,0)</f>
        <v>0</v>
      </c>
      <c r="R72" s="4">
        <f>IF(AND(Táblázat132[[#This Row],[Service]]=1,Táblázat132[[#This Row],[Serving Team]]=Táblázat132[[#This Row],[Point for Team…]]),1,0)</f>
        <v>0</v>
      </c>
    </row>
    <row r="73" spans="1:18" x14ac:dyDescent="0.35">
      <c r="A73" s="3">
        <v>44247</v>
      </c>
      <c r="B73" s="2" t="s">
        <v>9</v>
      </c>
      <c r="C73" s="2" t="s">
        <v>73</v>
      </c>
      <c r="D73" s="2" t="s">
        <v>27</v>
      </c>
      <c r="E73" s="2" t="s">
        <v>34</v>
      </c>
      <c r="F73" s="2" t="s">
        <v>44</v>
      </c>
      <c r="G73" s="2" t="s">
        <v>21</v>
      </c>
      <c r="H73" s="2" t="s">
        <v>54</v>
      </c>
      <c r="I73" s="2" t="s">
        <v>48</v>
      </c>
      <c r="J73" s="2" t="s">
        <v>8</v>
      </c>
      <c r="K73" s="2">
        <v>2</v>
      </c>
      <c r="L73" s="2" t="s">
        <v>7</v>
      </c>
      <c r="M73" s="2" t="s">
        <v>16</v>
      </c>
      <c r="P73"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3" s="4">
        <f>IF(Táblázat132[[#This Row],[Serving Team]]=Táblázat132[[#This Row],[Point for Team…]],1,0)</f>
        <v>0</v>
      </c>
      <c r="R73" s="4">
        <f>IF(AND(Táblázat132[[#This Row],[Service]]=1,Táblázat132[[#This Row],[Serving Team]]=Táblázat132[[#This Row],[Point for Team…]]),1,0)</f>
        <v>0</v>
      </c>
    </row>
    <row r="74" spans="1:18" x14ac:dyDescent="0.35">
      <c r="A74" s="3">
        <v>44247</v>
      </c>
      <c r="B74" s="2" t="s">
        <v>9</v>
      </c>
      <c r="C74" s="2" t="s">
        <v>73</v>
      </c>
      <c r="D74" s="2" t="s">
        <v>27</v>
      </c>
      <c r="E74" s="2" t="s">
        <v>34</v>
      </c>
      <c r="F74" s="2" t="s">
        <v>44</v>
      </c>
      <c r="G74" s="2" t="s">
        <v>21</v>
      </c>
      <c r="H74" s="2" t="s">
        <v>54</v>
      </c>
      <c r="I74" s="2" t="s">
        <v>48</v>
      </c>
      <c r="J74" s="2" t="s">
        <v>8</v>
      </c>
      <c r="K74" s="2">
        <v>1</v>
      </c>
      <c r="L74" s="2" t="s">
        <v>7</v>
      </c>
      <c r="M74" s="2" t="s">
        <v>16</v>
      </c>
      <c r="P74"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4" s="4">
        <f>IF(Táblázat132[[#This Row],[Serving Team]]=Táblázat132[[#This Row],[Point for Team…]],1,0)</f>
        <v>0</v>
      </c>
      <c r="R74" s="4">
        <f>IF(AND(Táblázat132[[#This Row],[Service]]=1,Táblázat132[[#This Row],[Serving Team]]=Táblázat132[[#This Row],[Point for Team…]]),1,0)</f>
        <v>0</v>
      </c>
    </row>
    <row r="75" spans="1:18" x14ac:dyDescent="0.35">
      <c r="A75" s="3">
        <v>44247</v>
      </c>
      <c r="B75" s="2" t="s">
        <v>9</v>
      </c>
      <c r="C75" s="2" t="s">
        <v>73</v>
      </c>
      <c r="D75" s="2" t="s">
        <v>27</v>
      </c>
      <c r="E75" s="2" t="s">
        <v>34</v>
      </c>
      <c r="F75" s="2" t="s">
        <v>44</v>
      </c>
      <c r="G75" s="2" t="s">
        <v>21</v>
      </c>
      <c r="H75" s="2" t="s">
        <v>54</v>
      </c>
      <c r="I75" s="2" t="s">
        <v>48</v>
      </c>
      <c r="J75" s="2" t="s">
        <v>8</v>
      </c>
      <c r="K75" s="2">
        <v>1</v>
      </c>
      <c r="L75" s="2" t="s">
        <v>8</v>
      </c>
      <c r="M75" s="2" t="s">
        <v>15</v>
      </c>
      <c r="P75"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5" s="4">
        <f>IF(Táblázat132[[#This Row],[Serving Team]]=Táblázat132[[#This Row],[Point for Team…]],1,0)</f>
        <v>1</v>
      </c>
      <c r="R75" s="4">
        <f>IF(AND(Táblázat132[[#This Row],[Service]]=1,Táblázat132[[#This Row],[Serving Team]]=Táblázat132[[#This Row],[Point for Team…]]),1,0)</f>
        <v>1</v>
      </c>
    </row>
    <row r="76" spans="1:18" x14ac:dyDescent="0.35">
      <c r="A76" s="3">
        <v>44247</v>
      </c>
      <c r="B76" s="2" t="s">
        <v>9</v>
      </c>
      <c r="C76" s="2" t="s">
        <v>73</v>
      </c>
      <c r="D76" s="2" t="s">
        <v>27</v>
      </c>
      <c r="E76" s="2" t="s">
        <v>34</v>
      </c>
      <c r="F76" s="2" t="s">
        <v>44</v>
      </c>
      <c r="G76" s="2" t="s">
        <v>21</v>
      </c>
      <c r="H76" s="2" t="s">
        <v>54</v>
      </c>
      <c r="I76" s="2" t="s">
        <v>48</v>
      </c>
      <c r="J76" s="2" t="s">
        <v>8</v>
      </c>
      <c r="K76" s="2">
        <v>1</v>
      </c>
      <c r="L76" s="2" t="s">
        <v>8</v>
      </c>
      <c r="M76" s="2" t="s">
        <v>14</v>
      </c>
      <c r="P76"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6" s="4">
        <f>IF(Táblázat132[[#This Row],[Serving Team]]=Táblázat132[[#This Row],[Point for Team…]],1,0)</f>
        <v>1</v>
      </c>
      <c r="R76" s="4">
        <f>IF(AND(Táblázat132[[#This Row],[Service]]=1,Táblázat132[[#This Row],[Serving Team]]=Táblázat132[[#This Row],[Point for Team…]]),1,0)</f>
        <v>1</v>
      </c>
    </row>
    <row r="77" spans="1:18" x14ac:dyDescent="0.35">
      <c r="A77" s="3">
        <v>44247</v>
      </c>
      <c r="B77" s="2" t="s">
        <v>9</v>
      </c>
      <c r="C77" s="2" t="s">
        <v>73</v>
      </c>
      <c r="D77" s="2" t="s">
        <v>27</v>
      </c>
      <c r="E77" s="2" t="s">
        <v>34</v>
      </c>
      <c r="F77" s="2" t="s">
        <v>44</v>
      </c>
      <c r="G77" s="2" t="s">
        <v>21</v>
      </c>
      <c r="H77" s="2" t="s">
        <v>54</v>
      </c>
      <c r="I77" s="2" t="s">
        <v>48</v>
      </c>
      <c r="J77" s="2" t="s">
        <v>7</v>
      </c>
      <c r="K77" s="2">
        <v>2</v>
      </c>
      <c r="L77" s="2" t="s">
        <v>8</v>
      </c>
      <c r="M77" s="2" t="s">
        <v>14</v>
      </c>
      <c r="P77"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7" s="4">
        <f>IF(Táblázat132[[#This Row],[Serving Team]]=Táblázat132[[#This Row],[Point for Team…]],1,0)</f>
        <v>0</v>
      </c>
      <c r="R77" s="4">
        <f>IF(AND(Táblázat132[[#This Row],[Service]]=1,Táblázat132[[#This Row],[Serving Team]]=Táblázat132[[#This Row],[Point for Team…]]),1,0)</f>
        <v>0</v>
      </c>
    </row>
    <row r="78" spans="1:18" x14ac:dyDescent="0.35">
      <c r="A78" s="3">
        <v>44247</v>
      </c>
      <c r="B78" s="2" t="s">
        <v>9</v>
      </c>
      <c r="C78" s="2" t="s">
        <v>73</v>
      </c>
      <c r="D78" s="2" t="s">
        <v>27</v>
      </c>
      <c r="E78" s="2" t="s">
        <v>34</v>
      </c>
      <c r="F78" s="2" t="s">
        <v>44</v>
      </c>
      <c r="G78" s="2" t="s">
        <v>21</v>
      </c>
      <c r="H78" s="2" t="s">
        <v>54</v>
      </c>
      <c r="I78" s="2" t="s">
        <v>48</v>
      </c>
      <c r="J78" s="2" t="s">
        <v>7</v>
      </c>
      <c r="K78" s="2">
        <v>1</v>
      </c>
      <c r="L78" s="2" t="s">
        <v>7</v>
      </c>
      <c r="M78" s="2" t="s">
        <v>14</v>
      </c>
      <c r="P78"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8" s="4">
        <f>IF(Táblázat132[[#This Row],[Serving Team]]=Táblázat132[[#This Row],[Point for Team…]],1,0)</f>
        <v>1</v>
      </c>
      <c r="R78" s="4">
        <f>IF(AND(Táblázat132[[#This Row],[Service]]=1,Táblázat132[[#This Row],[Serving Team]]=Táblázat132[[#This Row],[Point for Team…]]),1,0)</f>
        <v>1</v>
      </c>
    </row>
    <row r="79" spans="1:18" x14ac:dyDescent="0.35">
      <c r="A79" s="3">
        <v>44247</v>
      </c>
      <c r="B79" s="2" t="s">
        <v>9</v>
      </c>
      <c r="C79" s="2" t="s">
        <v>73</v>
      </c>
      <c r="D79" s="2" t="s">
        <v>27</v>
      </c>
      <c r="E79" s="2" t="s">
        <v>34</v>
      </c>
      <c r="F79" s="2" t="s">
        <v>44</v>
      </c>
      <c r="G79" s="2" t="s">
        <v>21</v>
      </c>
      <c r="H79" s="2" t="s">
        <v>54</v>
      </c>
      <c r="I79" s="2" t="s">
        <v>48</v>
      </c>
      <c r="J79" s="2" t="s">
        <v>7</v>
      </c>
      <c r="K79" s="2">
        <v>1</v>
      </c>
      <c r="L79" s="2" t="s">
        <v>7</v>
      </c>
      <c r="M79" s="2" t="s">
        <v>16</v>
      </c>
      <c r="P79"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79" s="4">
        <f>IF(Táblázat132[[#This Row],[Serving Team]]=Táblázat132[[#This Row],[Point for Team…]],1,0)</f>
        <v>1</v>
      </c>
      <c r="R79" s="4">
        <f>IF(AND(Táblázat132[[#This Row],[Service]]=1,Táblázat132[[#This Row],[Serving Team]]=Táblázat132[[#This Row],[Point for Team…]]),1,0)</f>
        <v>1</v>
      </c>
    </row>
    <row r="80" spans="1:18" x14ac:dyDescent="0.35">
      <c r="A80" s="3">
        <v>44247</v>
      </c>
      <c r="B80" s="2" t="s">
        <v>9</v>
      </c>
      <c r="C80" s="2" t="s">
        <v>73</v>
      </c>
      <c r="D80" s="2" t="s">
        <v>27</v>
      </c>
      <c r="E80" s="2" t="s">
        <v>34</v>
      </c>
      <c r="F80" s="2" t="s">
        <v>44</v>
      </c>
      <c r="G80" s="2" t="s">
        <v>21</v>
      </c>
      <c r="H80" s="2" t="s">
        <v>54</v>
      </c>
      <c r="I80" s="2" t="s">
        <v>48</v>
      </c>
      <c r="J80" s="2" t="s">
        <v>7</v>
      </c>
      <c r="K80" s="2">
        <v>1</v>
      </c>
      <c r="L80" s="2" t="s">
        <v>8</v>
      </c>
      <c r="M80" s="2" t="s">
        <v>14</v>
      </c>
      <c r="P80"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0" s="4">
        <f>IF(Táblázat132[[#This Row],[Serving Team]]=Táblázat132[[#This Row],[Point for Team…]],1,0)</f>
        <v>0</v>
      </c>
      <c r="R80" s="4">
        <f>IF(AND(Táblázat132[[#This Row],[Service]]=1,Táblázat132[[#This Row],[Serving Team]]=Táblázat132[[#This Row],[Point for Team…]]),1,0)</f>
        <v>0</v>
      </c>
    </row>
    <row r="81" spans="1:18" x14ac:dyDescent="0.35">
      <c r="A81" s="3">
        <v>44247</v>
      </c>
      <c r="B81" s="2" t="s">
        <v>9</v>
      </c>
      <c r="C81" s="2" t="s">
        <v>73</v>
      </c>
      <c r="D81" s="2" t="s">
        <v>27</v>
      </c>
      <c r="E81" s="2" t="s">
        <v>34</v>
      </c>
      <c r="F81" s="2" t="s">
        <v>44</v>
      </c>
      <c r="G81" s="2" t="s">
        <v>21</v>
      </c>
      <c r="H81" s="2" t="s">
        <v>54</v>
      </c>
      <c r="I81" s="2" t="s">
        <v>48</v>
      </c>
      <c r="J81" s="2" t="s">
        <v>8</v>
      </c>
      <c r="K81" s="2">
        <v>2</v>
      </c>
      <c r="L81" s="2" t="s">
        <v>7</v>
      </c>
      <c r="M81" s="2" t="s">
        <v>15</v>
      </c>
      <c r="P81"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1" s="4">
        <f>IF(Táblázat132[[#This Row],[Serving Team]]=Táblázat132[[#This Row],[Point for Team…]],1,0)</f>
        <v>0</v>
      </c>
      <c r="R81" s="4">
        <f>IF(AND(Táblázat132[[#This Row],[Service]]=1,Táblázat132[[#This Row],[Serving Team]]=Táblázat132[[#This Row],[Point for Team…]]),1,0)</f>
        <v>0</v>
      </c>
    </row>
    <row r="82" spans="1:18" x14ac:dyDescent="0.35">
      <c r="A82" s="3">
        <v>44247</v>
      </c>
      <c r="B82" s="2" t="s">
        <v>9</v>
      </c>
      <c r="C82" s="2" t="s">
        <v>73</v>
      </c>
      <c r="D82" s="2" t="s">
        <v>27</v>
      </c>
      <c r="E82" s="2" t="s">
        <v>34</v>
      </c>
      <c r="F82" s="2" t="s">
        <v>44</v>
      </c>
      <c r="G82" s="2" t="s">
        <v>21</v>
      </c>
      <c r="H82" s="2" t="s">
        <v>54</v>
      </c>
      <c r="I82" s="2" t="s">
        <v>48</v>
      </c>
      <c r="J82" s="2" t="s">
        <v>8</v>
      </c>
      <c r="K82" s="2">
        <v>1</v>
      </c>
      <c r="L82" s="2" t="s">
        <v>8</v>
      </c>
      <c r="M82" s="2" t="s">
        <v>16</v>
      </c>
      <c r="P82"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2" s="4">
        <f>IF(Táblázat132[[#This Row],[Serving Team]]=Táblázat132[[#This Row],[Point for Team…]],1,0)</f>
        <v>1</v>
      </c>
      <c r="R82" s="4">
        <f>IF(AND(Táblázat132[[#This Row],[Service]]=1,Táblázat132[[#This Row],[Serving Team]]=Táblázat132[[#This Row],[Point for Team…]]),1,0)</f>
        <v>1</v>
      </c>
    </row>
    <row r="83" spans="1:18" x14ac:dyDescent="0.35">
      <c r="A83" s="3">
        <v>44247</v>
      </c>
      <c r="B83" s="2" t="s">
        <v>9</v>
      </c>
      <c r="C83" s="2" t="s">
        <v>73</v>
      </c>
      <c r="D83" s="2" t="s">
        <v>27</v>
      </c>
      <c r="E83" s="2" t="s">
        <v>34</v>
      </c>
      <c r="F83" s="2" t="s">
        <v>44</v>
      </c>
      <c r="G83" s="2" t="s">
        <v>21</v>
      </c>
      <c r="H83" s="2" t="s">
        <v>54</v>
      </c>
      <c r="I83" s="2" t="s">
        <v>48</v>
      </c>
      <c r="J83" s="2" t="s">
        <v>8</v>
      </c>
      <c r="K83" s="2">
        <v>1</v>
      </c>
      <c r="L83" s="2" t="s">
        <v>8</v>
      </c>
      <c r="M83" s="2" t="s">
        <v>14</v>
      </c>
      <c r="P83"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3" s="4">
        <f>IF(Táblázat132[[#This Row],[Serving Team]]=Táblázat132[[#This Row],[Point for Team…]],1,0)</f>
        <v>1</v>
      </c>
      <c r="R83" s="4">
        <f>IF(AND(Táblázat132[[#This Row],[Service]]=1,Táblázat132[[#This Row],[Serving Team]]=Táblázat132[[#This Row],[Point for Team…]]),1,0)</f>
        <v>1</v>
      </c>
    </row>
    <row r="84" spans="1:18" x14ac:dyDescent="0.35">
      <c r="A84" s="3">
        <v>44247</v>
      </c>
      <c r="B84" s="2" t="s">
        <v>9</v>
      </c>
      <c r="C84" s="2" t="s">
        <v>73</v>
      </c>
      <c r="D84" s="2" t="s">
        <v>27</v>
      </c>
      <c r="E84" s="2" t="s">
        <v>34</v>
      </c>
      <c r="F84" s="2" t="s">
        <v>44</v>
      </c>
      <c r="G84" s="2" t="s">
        <v>21</v>
      </c>
      <c r="H84" s="2" t="s">
        <v>54</v>
      </c>
      <c r="I84" s="2" t="s">
        <v>48</v>
      </c>
      <c r="J84" s="2" t="s">
        <v>8</v>
      </c>
      <c r="K84" s="2">
        <v>2</v>
      </c>
      <c r="L84" s="2" t="s">
        <v>8</v>
      </c>
      <c r="M84" s="2" t="s">
        <v>14</v>
      </c>
      <c r="P84"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4" s="4">
        <f>IF(Táblázat132[[#This Row],[Serving Team]]=Táblázat132[[#This Row],[Point for Team…]],1,0)</f>
        <v>1</v>
      </c>
      <c r="R84" s="4">
        <f>IF(AND(Táblázat132[[#This Row],[Service]]=1,Táblázat132[[#This Row],[Serving Team]]=Táblázat132[[#This Row],[Point for Team…]]),1,0)</f>
        <v>0</v>
      </c>
    </row>
    <row r="85" spans="1:18" x14ac:dyDescent="0.35">
      <c r="A85" s="3">
        <v>44247</v>
      </c>
      <c r="B85" s="2" t="s">
        <v>9</v>
      </c>
      <c r="C85" s="2" t="s">
        <v>73</v>
      </c>
      <c r="D85" s="2" t="s">
        <v>27</v>
      </c>
      <c r="E85" s="2" t="s">
        <v>34</v>
      </c>
      <c r="F85" s="2" t="s">
        <v>44</v>
      </c>
      <c r="G85" s="2" t="s">
        <v>21</v>
      </c>
      <c r="H85" s="2" t="s">
        <v>54</v>
      </c>
      <c r="I85" s="2" t="s">
        <v>48</v>
      </c>
      <c r="J85" s="2" t="s">
        <v>7</v>
      </c>
      <c r="K85" s="2">
        <v>1</v>
      </c>
      <c r="L85" s="2" t="s">
        <v>7</v>
      </c>
      <c r="M85" s="2" t="s">
        <v>14</v>
      </c>
      <c r="P85"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5" s="4">
        <f>IF(Táblázat132[[#This Row],[Serving Team]]=Táblázat132[[#This Row],[Point for Team…]],1,0)</f>
        <v>1</v>
      </c>
      <c r="R85" s="4">
        <f>IF(AND(Táblázat132[[#This Row],[Service]]=1,Táblázat132[[#This Row],[Serving Team]]=Táblázat132[[#This Row],[Point for Team…]]),1,0)</f>
        <v>1</v>
      </c>
    </row>
    <row r="86" spans="1:18" x14ac:dyDescent="0.35">
      <c r="A86" s="3">
        <v>44247</v>
      </c>
      <c r="B86" s="2" t="s">
        <v>9</v>
      </c>
      <c r="C86" s="2" t="s">
        <v>73</v>
      </c>
      <c r="D86" s="2" t="s">
        <v>27</v>
      </c>
      <c r="E86" s="2" t="s">
        <v>34</v>
      </c>
      <c r="F86" s="2" t="s">
        <v>44</v>
      </c>
      <c r="G86" s="2" t="s">
        <v>21</v>
      </c>
      <c r="H86" s="2" t="s">
        <v>54</v>
      </c>
      <c r="I86" s="2" t="s">
        <v>48</v>
      </c>
      <c r="J86" s="2" t="s">
        <v>7</v>
      </c>
      <c r="K86" s="2">
        <v>1</v>
      </c>
      <c r="L86" s="2" t="s">
        <v>8</v>
      </c>
      <c r="M86" s="2" t="s">
        <v>15</v>
      </c>
      <c r="P86"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6" s="4">
        <f>IF(Táblázat132[[#This Row],[Serving Team]]=Táblázat132[[#This Row],[Point for Team…]],1,0)</f>
        <v>0</v>
      </c>
      <c r="R86" s="4">
        <f>IF(AND(Táblázat132[[#This Row],[Service]]=1,Táblázat132[[#This Row],[Serving Team]]=Táblázat132[[#This Row],[Point for Team…]]),1,0)</f>
        <v>0</v>
      </c>
    </row>
    <row r="87" spans="1:18" x14ac:dyDescent="0.35">
      <c r="A87" s="3">
        <v>44247</v>
      </c>
      <c r="B87" s="2" t="s">
        <v>9</v>
      </c>
      <c r="C87" s="2" t="s">
        <v>73</v>
      </c>
      <c r="D87" s="2" t="s">
        <v>27</v>
      </c>
      <c r="E87" s="2" t="s">
        <v>34</v>
      </c>
      <c r="F87" s="2" t="s">
        <v>44</v>
      </c>
      <c r="G87" s="2" t="s">
        <v>21</v>
      </c>
      <c r="H87" s="2" t="s">
        <v>54</v>
      </c>
      <c r="I87" s="2" t="s">
        <v>48</v>
      </c>
      <c r="J87" s="2" t="s">
        <v>7</v>
      </c>
      <c r="K87" s="2">
        <v>1</v>
      </c>
      <c r="L87" s="2" t="s">
        <v>7</v>
      </c>
      <c r="M87" s="2" t="s">
        <v>15</v>
      </c>
      <c r="P87"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7" s="4">
        <f>IF(Táblázat132[[#This Row],[Serving Team]]=Táblázat132[[#This Row],[Point for Team…]],1,0)</f>
        <v>1</v>
      </c>
      <c r="R87" s="4">
        <f>IF(AND(Táblázat132[[#This Row],[Service]]=1,Táblázat132[[#This Row],[Serving Team]]=Táblázat132[[#This Row],[Point for Team…]]),1,0)</f>
        <v>1</v>
      </c>
    </row>
    <row r="88" spans="1:18" x14ac:dyDescent="0.35">
      <c r="A88" s="3">
        <v>44247</v>
      </c>
      <c r="B88" s="2" t="s">
        <v>9</v>
      </c>
      <c r="C88" s="2" t="s">
        <v>73</v>
      </c>
      <c r="D88" s="2" t="s">
        <v>27</v>
      </c>
      <c r="E88" s="2" t="s">
        <v>34</v>
      </c>
      <c r="F88" s="2" t="s">
        <v>44</v>
      </c>
      <c r="G88" s="2" t="s">
        <v>21</v>
      </c>
      <c r="H88" s="2" t="s">
        <v>54</v>
      </c>
      <c r="I88" s="2" t="s">
        <v>48</v>
      </c>
      <c r="J88" s="2" t="s">
        <v>7</v>
      </c>
      <c r="K88" s="2">
        <v>1</v>
      </c>
      <c r="L88" s="2" t="s">
        <v>7</v>
      </c>
      <c r="M88" s="2" t="s">
        <v>15</v>
      </c>
      <c r="P88"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8" s="4">
        <f>IF(Táblázat132[[#This Row],[Serving Team]]=Táblázat132[[#This Row],[Point for Team…]],1,0)</f>
        <v>1</v>
      </c>
      <c r="R88" s="4">
        <f>IF(AND(Táblázat132[[#This Row],[Service]]=1,Táblázat132[[#This Row],[Serving Team]]=Táblázat132[[#This Row],[Point for Team…]]),1,0)</f>
        <v>1</v>
      </c>
    </row>
    <row r="89" spans="1:18" x14ac:dyDescent="0.35">
      <c r="A89" s="3">
        <v>44247</v>
      </c>
      <c r="B89" s="2" t="s">
        <v>9</v>
      </c>
      <c r="C89" s="2" t="s">
        <v>73</v>
      </c>
      <c r="D89" s="2" t="s">
        <v>27</v>
      </c>
      <c r="E89" s="2" t="s">
        <v>34</v>
      </c>
      <c r="F89" s="2" t="s">
        <v>44</v>
      </c>
      <c r="G89" s="2" t="s">
        <v>21</v>
      </c>
      <c r="H89" s="2" t="s">
        <v>54</v>
      </c>
      <c r="I89" s="2" t="s">
        <v>48</v>
      </c>
      <c r="J89" s="2" t="s">
        <v>8</v>
      </c>
      <c r="K89" s="2">
        <v>1</v>
      </c>
      <c r="L89" s="2" t="s">
        <v>7</v>
      </c>
      <c r="M89" s="2" t="s">
        <v>16</v>
      </c>
      <c r="P89"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89" s="4">
        <f>IF(Táblázat132[[#This Row],[Serving Team]]=Táblázat132[[#This Row],[Point for Team…]],1,0)</f>
        <v>0</v>
      </c>
      <c r="R89" s="4">
        <f>IF(AND(Táblázat132[[#This Row],[Service]]=1,Táblázat132[[#This Row],[Serving Team]]=Táblázat132[[#This Row],[Point for Team…]]),1,0)</f>
        <v>0</v>
      </c>
    </row>
    <row r="90" spans="1:18" x14ac:dyDescent="0.35">
      <c r="A90" s="3">
        <v>44247</v>
      </c>
      <c r="B90" s="2" t="s">
        <v>9</v>
      </c>
      <c r="C90" s="2" t="s">
        <v>73</v>
      </c>
      <c r="D90" s="2" t="s">
        <v>27</v>
      </c>
      <c r="E90" s="2" t="s">
        <v>34</v>
      </c>
      <c r="F90" s="2" t="s">
        <v>44</v>
      </c>
      <c r="G90" s="2" t="s">
        <v>21</v>
      </c>
      <c r="H90" s="2" t="s">
        <v>54</v>
      </c>
      <c r="I90" s="2" t="s">
        <v>48</v>
      </c>
      <c r="J90" s="2" t="s">
        <v>8</v>
      </c>
      <c r="K90" s="2">
        <v>2</v>
      </c>
      <c r="L90" s="2" t="s">
        <v>20</v>
      </c>
      <c r="M90" s="2" t="s">
        <v>20</v>
      </c>
      <c r="P90"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0" s="4">
        <f>IF(Táblázat132[[#This Row],[Serving Team]]=Táblázat132[[#This Row],[Point for Team…]],1,0)</f>
        <v>0</v>
      </c>
      <c r="R90" s="4">
        <f>IF(AND(Táblázat132[[#This Row],[Service]]=1,Táblázat132[[#This Row],[Serving Team]]=Táblázat132[[#This Row],[Point for Team…]]),1,0)</f>
        <v>0</v>
      </c>
    </row>
    <row r="91" spans="1:18" x14ac:dyDescent="0.35">
      <c r="A91" s="3">
        <v>44247</v>
      </c>
      <c r="B91" s="2" t="s">
        <v>9</v>
      </c>
      <c r="C91" s="2" t="s">
        <v>73</v>
      </c>
      <c r="D91" s="2" t="s">
        <v>27</v>
      </c>
      <c r="E91" s="2" t="s">
        <v>34</v>
      </c>
      <c r="F91" s="2" t="s">
        <v>44</v>
      </c>
      <c r="G91" s="2" t="s">
        <v>21</v>
      </c>
      <c r="H91" s="2" t="s">
        <v>54</v>
      </c>
      <c r="I91" s="2" t="s">
        <v>48</v>
      </c>
      <c r="J91" s="2" t="s">
        <v>8</v>
      </c>
      <c r="K91" s="2">
        <v>2</v>
      </c>
      <c r="L91" s="2" t="s">
        <v>7</v>
      </c>
      <c r="M91" s="2" t="s">
        <v>14</v>
      </c>
      <c r="P91"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1" s="4">
        <f>IF(Táblázat132[[#This Row],[Serving Team]]=Táblázat132[[#This Row],[Point for Team…]],1,0)</f>
        <v>0</v>
      </c>
      <c r="R91" s="4">
        <f>IF(AND(Táblázat132[[#This Row],[Service]]=1,Táblázat132[[#This Row],[Serving Team]]=Táblázat132[[#This Row],[Point for Team…]]),1,0)</f>
        <v>0</v>
      </c>
    </row>
    <row r="92" spans="1:18" x14ac:dyDescent="0.35">
      <c r="A92" s="3">
        <v>44247</v>
      </c>
      <c r="B92" s="2" t="s">
        <v>9</v>
      </c>
      <c r="C92" s="2" t="s">
        <v>73</v>
      </c>
      <c r="D92" s="2" t="s">
        <v>27</v>
      </c>
      <c r="E92" s="2" t="s">
        <v>34</v>
      </c>
      <c r="F92" s="2" t="s">
        <v>44</v>
      </c>
      <c r="G92" s="2" t="s">
        <v>21</v>
      </c>
      <c r="H92" s="2" t="s">
        <v>54</v>
      </c>
      <c r="I92" s="2" t="s">
        <v>48</v>
      </c>
      <c r="J92" s="2" t="s">
        <v>8</v>
      </c>
      <c r="K92" s="2">
        <v>1</v>
      </c>
      <c r="L92" s="2" t="s">
        <v>7</v>
      </c>
      <c r="M92" s="2" t="s">
        <v>15</v>
      </c>
      <c r="P92"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2" s="4">
        <f>IF(Táblázat132[[#This Row],[Serving Team]]=Táblázat132[[#This Row],[Point for Team…]],1,0)</f>
        <v>0</v>
      </c>
      <c r="R92" s="4">
        <f>IF(AND(Táblázat132[[#This Row],[Service]]=1,Táblázat132[[#This Row],[Serving Team]]=Táblázat132[[#This Row],[Point for Team…]]),1,0)</f>
        <v>0</v>
      </c>
    </row>
    <row r="93" spans="1:18" x14ac:dyDescent="0.35">
      <c r="A93" s="3">
        <v>44247</v>
      </c>
      <c r="B93" s="2" t="s">
        <v>9</v>
      </c>
      <c r="C93" s="2" t="s">
        <v>73</v>
      </c>
      <c r="D93" s="2" t="s">
        <v>27</v>
      </c>
      <c r="E93" s="2" t="s">
        <v>34</v>
      </c>
      <c r="F93" s="2" t="s">
        <v>44</v>
      </c>
      <c r="G93" s="2" t="s">
        <v>21</v>
      </c>
      <c r="H93" s="2" t="s">
        <v>54</v>
      </c>
      <c r="I93" s="2" t="s">
        <v>48</v>
      </c>
      <c r="J93" s="2" t="s">
        <v>8</v>
      </c>
      <c r="K93" s="2">
        <v>1</v>
      </c>
      <c r="L93" s="2" t="s">
        <v>8</v>
      </c>
      <c r="M93" s="2" t="s">
        <v>14</v>
      </c>
      <c r="P93"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3" s="4">
        <f>IF(Táblázat132[[#This Row],[Serving Team]]=Táblázat132[[#This Row],[Point for Team…]],1,0)</f>
        <v>1</v>
      </c>
      <c r="R93" s="4">
        <f>IF(AND(Táblázat132[[#This Row],[Service]]=1,Táblázat132[[#This Row],[Serving Team]]=Táblázat132[[#This Row],[Point for Team…]]),1,0)</f>
        <v>1</v>
      </c>
    </row>
    <row r="94" spans="1:18" x14ac:dyDescent="0.35">
      <c r="A94" s="3">
        <v>44247</v>
      </c>
      <c r="B94" s="2" t="s">
        <v>9</v>
      </c>
      <c r="C94" s="2" t="s">
        <v>73</v>
      </c>
      <c r="D94" s="2" t="s">
        <v>27</v>
      </c>
      <c r="E94" s="2" t="s">
        <v>34</v>
      </c>
      <c r="F94" s="2" t="s">
        <v>44</v>
      </c>
      <c r="G94" s="2" t="s">
        <v>21</v>
      </c>
      <c r="H94" s="2" t="s">
        <v>54</v>
      </c>
      <c r="I94" s="2" t="s">
        <v>48</v>
      </c>
      <c r="J94" s="2" t="s">
        <v>8</v>
      </c>
      <c r="K94" s="2">
        <v>1</v>
      </c>
      <c r="L94" s="2" t="s">
        <v>8</v>
      </c>
      <c r="M94" s="2" t="s">
        <v>14</v>
      </c>
      <c r="P94"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4" s="4">
        <f>IF(Táblázat132[[#This Row],[Serving Team]]=Táblázat132[[#This Row],[Point for Team…]],1,0)</f>
        <v>1</v>
      </c>
      <c r="R94" s="4">
        <f>IF(AND(Táblázat132[[#This Row],[Service]]=1,Táblázat132[[#This Row],[Serving Team]]=Táblázat132[[#This Row],[Point for Team…]]),1,0)</f>
        <v>1</v>
      </c>
    </row>
    <row r="95" spans="1:18" x14ac:dyDescent="0.35">
      <c r="A95" s="3">
        <v>44247</v>
      </c>
      <c r="B95" s="2" t="s">
        <v>9</v>
      </c>
      <c r="C95" s="2" t="s">
        <v>73</v>
      </c>
      <c r="D95" s="2" t="s">
        <v>27</v>
      </c>
      <c r="E95" s="2" t="s">
        <v>34</v>
      </c>
      <c r="F95" s="2" t="s">
        <v>44</v>
      </c>
      <c r="G95" s="2" t="s">
        <v>21</v>
      </c>
      <c r="H95" s="2" t="s">
        <v>54</v>
      </c>
      <c r="I95" s="2" t="s">
        <v>48</v>
      </c>
      <c r="J95" s="2" t="s">
        <v>8</v>
      </c>
      <c r="K95" s="2">
        <v>2</v>
      </c>
      <c r="L95" s="2" t="s">
        <v>8</v>
      </c>
      <c r="M95" s="2" t="s">
        <v>14</v>
      </c>
      <c r="P95"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5" s="4">
        <f>IF(Táblázat132[[#This Row],[Serving Team]]=Táblázat132[[#This Row],[Point for Team…]],1,0)</f>
        <v>1</v>
      </c>
      <c r="R95" s="4">
        <f>IF(AND(Táblázat132[[#This Row],[Service]]=1,Táblázat132[[#This Row],[Serving Team]]=Táblázat132[[#This Row],[Point for Team…]]),1,0)</f>
        <v>0</v>
      </c>
    </row>
    <row r="96" spans="1:18" x14ac:dyDescent="0.35">
      <c r="A96" s="3">
        <v>44247</v>
      </c>
      <c r="B96" s="2" t="s">
        <v>9</v>
      </c>
      <c r="C96" s="2" t="s">
        <v>73</v>
      </c>
      <c r="D96" s="2" t="s">
        <v>27</v>
      </c>
      <c r="E96" s="2" t="s">
        <v>34</v>
      </c>
      <c r="F96" s="2" t="s">
        <v>44</v>
      </c>
      <c r="G96" s="2" t="s">
        <v>21</v>
      </c>
      <c r="H96" s="2" t="s">
        <v>54</v>
      </c>
      <c r="I96" s="2" t="s">
        <v>48</v>
      </c>
      <c r="J96" s="2" t="s">
        <v>7</v>
      </c>
      <c r="K96" s="2">
        <v>1</v>
      </c>
      <c r="L96" s="2" t="s">
        <v>7</v>
      </c>
      <c r="M96" s="2" t="s">
        <v>14</v>
      </c>
      <c r="P96"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6" s="4">
        <f>IF(Táblázat132[[#This Row],[Serving Team]]=Táblázat132[[#This Row],[Point for Team…]],1,0)</f>
        <v>1</v>
      </c>
      <c r="R96" s="4">
        <f>IF(AND(Táblázat132[[#This Row],[Service]]=1,Táblázat132[[#This Row],[Serving Team]]=Táblázat132[[#This Row],[Point for Team…]]),1,0)</f>
        <v>1</v>
      </c>
    </row>
    <row r="97" spans="1:18" x14ac:dyDescent="0.35">
      <c r="A97" s="3">
        <v>44247</v>
      </c>
      <c r="B97" s="2" t="s">
        <v>9</v>
      </c>
      <c r="C97" s="2" t="s">
        <v>73</v>
      </c>
      <c r="D97" s="2" t="s">
        <v>27</v>
      </c>
      <c r="E97" s="2" t="s">
        <v>34</v>
      </c>
      <c r="F97" s="2" t="s">
        <v>44</v>
      </c>
      <c r="G97" s="2" t="s">
        <v>21</v>
      </c>
      <c r="H97" s="2" t="s">
        <v>54</v>
      </c>
      <c r="I97" s="2" t="s">
        <v>48</v>
      </c>
      <c r="J97" s="2" t="s">
        <v>7</v>
      </c>
      <c r="K97" s="2">
        <v>1</v>
      </c>
      <c r="L97" s="2" t="s">
        <v>20</v>
      </c>
      <c r="M97" s="2" t="s">
        <v>20</v>
      </c>
      <c r="P97"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7" s="4">
        <f>IF(Táblázat132[[#This Row],[Serving Team]]=Táblázat132[[#This Row],[Point for Team…]],1,0)</f>
        <v>0</v>
      </c>
      <c r="R97" s="4">
        <f>IF(AND(Táblázat132[[#This Row],[Service]]=1,Táblázat132[[#This Row],[Serving Team]]=Táblázat132[[#This Row],[Point for Team…]]),1,0)</f>
        <v>0</v>
      </c>
    </row>
    <row r="98" spans="1:18" x14ac:dyDescent="0.35">
      <c r="A98" s="3">
        <v>44247</v>
      </c>
      <c r="B98" s="2" t="s">
        <v>9</v>
      </c>
      <c r="C98" s="2" t="s">
        <v>73</v>
      </c>
      <c r="D98" s="2" t="s">
        <v>27</v>
      </c>
      <c r="E98" s="2" t="s">
        <v>34</v>
      </c>
      <c r="F98" s="2" t="s">
        <v>44</v>
      </c>
      <c r="G98" s="2" t="s">
        <v>21</v>
      </c>
      <c r="H98" s="2" t="s">
        <v>54</v>
      </c>
      <c r="I98" s="2" t="s">
        <v>48</v>
      </c>
      <c r="J98" s="2" t="s">
        <v>7</v>
      </c>
      <c r="K98" s="2">
        <v>2</v>
      </c>
      <c r="L98" s="2" t="s">
        <v>8</v>
      </c>
      <c r="M98" s="2" t="s">
        <v>16</v>
      </c>
      <c r="P98"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8" s="4">
        <f>IF(Táblázat132[[#This Row],[Serving Team]]=Táblázat132[[#This Row],[Point for Team…]],1,0)</f>
        <v>0</v>
      </c>
      <c r="R98" s="4">
        <f>IF(AND(Táblázat132[[#This Row],[Service]]=1,Táblázat132[[#This Row],[Serving Team]]=Táblázat132[[#This Row],[Point for Team…]]),1,0)</f>
        <v>0</v>
      </c>
    </row>
    <row r="99" spans="1:18" x14ac:dyDescent="0.35">
      <c r="A99" s="3">
        <v>44247</v>
      </c>
      <c r="B99" s="2" t="s">
        <v>9</v>
      </c>
      <c r="C99" s="2" t="s">
        <v>73</v>
      </c>
      <c r="D99" s="2" t="s">
        <v>27</v>
      </c>
      <c r="E99" s="2" t="s">
        <v>34</v>
      </c>
      <c r="F99" s="2" t="s">
        <v>44</v>
      </c>
      <c r="G99" s="2" t="s">
        <v>21</v>
      </c>
      <c r="H99" s="2" t="s">
        <v>54</v>
      </c>
      <c r="I99" s="2" t="s">
        <v>48</v>
      </c>
      <c r="J99" s="2" t="s">
        <v>7</v>
      </c>
      <c r="K99" s="2">
        <v>1</v>
      </c>
      <c r="L99" s="2" t="s">
        <v>20</v>
      </c>
      <c r="M99" s="2" t="s">
        <v>20</v>
      </c>
      <c r="P99"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99" s="4">
        <f>IF(Táblázat132[[#This Row],[Serving Team]]=Táblázat132[[#This Row],[Point for Team…]],1,0)</f>
        <v>0</v>
      </c>
      <c r="R99" s="4">
        <f>IF(AND(Táblázat132[[#This Row],[Service]]=1,Táblázat132[[#This Row],[Serving Team]]=Táblázat132[[#This Row],[Point for Team…]]),1,0)</f>
        <v>0</v>
      </c>
    </row>
    <row r="100" spans="1:18" x14ac:dyDescent="0.35">
      <c r="A100" s="3">
        <v>44247</v>
      </c>
      <c r="B100" s="2" t="s">
        <v>9</v>
      </c>
      <c r="C100" s="2" t="s">
        <v>73</v>
      </c>
      <c r="D100" s="2" t="s">
        <v>27</v>
      </c>
      <c r="E100" s="2" t="s">
        <v>34</v>
      </c>
      <c r="F100" s="2" t="s">
        <v>44</v>
      </c>
      <c r="G100" s="2" t="s">
        <v>21</v>
      </c>
      <c r="H100" s="2" t="s">
        <v>54</v>
      </c>
      <c r="I100" s="2" t="s">
        <v>48</v>
      </c>
      <c r="J100" s="2" t="s">
        <v>7</v>
      </c>
      <c r="K100" s="2">
        <v>2</v>
      </c>
      <c r="L100" s="2" t="s">
        <v>8</v>
      </c>
      <c r="M100" s="2" t="s">
        <v>16</v>
      </c>
      <c r="P100"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0" s="4">
        <f>IF(Táblázat132[[#This Row],[Serving Team]]=Táblázat132[[#This Row],[Point for Team…]],1,0)</f>
        <v>0</v>
      </c>
      <c r="R100" s="4">
        <f>IF(AND(Táblázat132[[#This Row],[Service]]=1,Táblázat132[[#This Row],[Serving Team]]=Táblázat132[[#This Row],[Point for Team…]]),1,0)</f>
        <v>0</v>
      </c>
    </row>
    <row r="101" spans="1:18" x14ac:dyDescent="0.35">
      <c r="A101" s="3">
        <v>44247</v>
      </c>
      <c r="B101" s="2" t="s">
        <v>9</v>
      </c>
      <c r="C101" s="2" t="s">
        <v>73</v>
      </c>
      <c r="D101" s="2" t="s">
        <v>27</v>
      </c>
      <c r="E101" s="2" t="s">
        <v>34</v>
      </c>
      <c r="F101" s="2" t="s">
        <v>44</v>
      </c>
      <c r="G101" s="2" t="s">
        <v>21</v>
      </c>
      <c r="H101" s="2" t="s">
        <v>54</v>
      </c>
      <c r="I101" s="2" t="s">
        <v>48</v>
      </c>
      <c r="J101" s="2" t="s">
        <v>7</v>
      </c>
      <c r="K101" s="2">
        <v>1</v>
      </c>
      <c r="L101" s="2" t="s">
        <v>8</v>
      </c>
      <c r="M101" s="2" t="s">
        <v>14</v>
      </c>
      <c r="P101"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1" s="4">
        <f>IF(Táblázat132[[#This Row],[Serving Team]]=Táblázat132[[#This Row],[Point for Team…]],1,0)</f>
        <v>0</v>
      </c>
      <c r="R101" s="4">
        <f>IF(AND(Táblázat132[[#This Row],[Service]]=1,Táblázat132[[#This Row],[Serving Team]]=Táblázat132[[#This Row],[Point for Team…]]),1,0)</f>
        <v>0</v>
      </c>
    </row>
    <row r="102" spans="1:18" x14ac:dyDescent="0.35">
      <c r="A102" s="3">
        <v>44247</v>
      </c>
      <c r="B102" s="2" t="s">
        <v>9</v>
      </c>
      <c r="C102" s="2" t="s">
        <v>73</v>
      </c>
      <c r="D102" s="2" t="s">
        <v>27</v>
      </c>
      <c r="E102" s="2" t="s">
        <v>34</v>
      </c>
      <c r="F102" s="2" t="s">
        <v>44</v>
      </c>
      <c r="G102" s="2" t="s">
        <v>21</v>
      </c>
      <c r="H102" s="2" t="s">
        <v>54</v>
      </c>
      <c r="I102" s="2" t="s">
        <v>48</v>
      </c>
      <c r="J102" s="2" t="s">
        <v>8</v>
      </c>
      <c r="K102" s="2">
        <v>1</v>
      </c>
      <c r="L102" s="2" t="s">
        <v>7</v>
      </c>
      <c r="M102" s="2" t="s">
        <v>15</v>
      </c>
      <c r="P102"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2" s="4">
        <f>IF(Táblázat132[[#This Row],[Serving Team]]=Táblázat132[[#This Row],[Point for Team…]],1,0)</f>
        <v>0</v>
      </c>
      <c r="R102" s="4">
        <f>IF(AND(Táblázat132[[#This Row],[Service]]=1,Táblázat132[[#This Row],[Serving Team]]=Táblázat132[[#This Row],[Point for Team…]]),1,0)</f>
        <v>0</v>
      </c>
    </row>
    <row r="103" spans="1:18" x14ac:dyDescent="0.35">
      <c r="A103" s="3">
        <v>44247</v>
      </c>
      <c r="B103" s="2" t="s">
        <v>9</v>
      </c>
      <c r="C103" s="2" t="s">
        <v>73</v>
      </c>
      <c r="D103" s="2" t="s">
        <v>27</v>
      </c>
      <c r="E103" s="2" t="s">
        <v>34</v>
      </c>
      <c r="F103" s="2" t="s">
        <v>44</v>
      </c>
      <c r="G103" s="2" t="s">
        <v>21</v>
      </c>
      <c r="H103" s="2" t="s">
        <v>54</v>
      </c>
      <c r="I103" s="2" t="s">
        <v>48</v>
      </c>
      <c r="J103" s="2" t="s">
        <v>8</v>
      </c>
      <c r="K103" s="2">
        <v>1</v>
      </c>
      <c r="L103" s="2" t="s">
        <v>7</v>
      </c>
      <c r="M103" s="2" t="s">
        <v>15</v>
      </c>
      <c r="P103"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3" s="4">
        <f>IF(Táblázat132[[#This Row],[Serving Team]]=Táblázat132[[#This Row],[Point for Team…]],1,0)</f>
        <v>0</v>
      </c>
      <c r="R103" s="4">
        <f>IF(AND(Táblázat132[[#This Row],[Service]]=1,Táblázat132[[#This Row],[Serving Team]]=Táblázat132[[#This Row],[Point for Team…]]),1,0)</f>
        <v>0</v>
      </c>
    </row>
    <row r="104" spans="1:18" x14ac:dyDescent="0.35">
      <c r="A104" s="3">
        <v>44247</v>
      </c>
      <c r="B104" s="2" t="s">
        <v>9</v>
      </c>
      <c r="C104" s="2" t="s">
        <v>73</v>
      </c>
      <c r="D104" s="2" t="s">
        <v>27</v>
      </c>
      <c r="E104" s="2" t="s">
        <v>34</v>
      </c>
      <c r="F104" s="2" t="s">
        <v>44</v>
      </c>
      <c r="G104" s="2" t="s">
        <v>21</v>
      </c>
      <c r="H104" s="2" t="s">
        <v>54</v>
      </c>
      <c r="I104" s="2" t="s">
        <v>48</v>
      </c>
      <c r="J104" s="2" t="s">
        <v>8</v>
      </c>
      <c r="K104" s="2">
        <v>1</v>
      </c>
      <c r="L104" s="2" t="s">
        <v>8</v>
      </c>
      <c r="M104" s="2" t="s">
        <v>15</v>
      </c>
      <c r="P104"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4" s="4">
        <f>IF(Táblázat132[[#This Row],[Serving Team]]=Táblázat132[[#This Row],[Point for Team…]],1,0)</f>
        <v>1</v>
      </c>
      <c r="R104" s="4">
        <f>IF(AND(Táblázat132[[#This Row],[Service]]=1,Táblázat132[[#This Row],[Serving Team]]=Táblázat132[[#This Row],[Point for Team…]]),1,0)</f>
        <v>1</v>
      </c>
    </row>
    <row r="105" spans="1:18" x14ac:dyDescent="0.35">
      <c r="A105" s="3">
        <v>44247</v>
      </c>
      <c r="B105" s="2" t="s">
        <v>9</v>
      </c>
      <c r="C105" s="2" t="s">
        <v>73</v>
      </c>
      <c r="D105" s="2" t="s">
        <v>27</v>
      </c>
      <c r="E105" s="2" t="s">
        <v>34</v>
      </c>
      <c r="F105" s="2" t="s">
        <v>44</v>
      </c>
      <c r="G105" s="2" t="s">
        <v>21</v>
      </c>
      <c r="H105" s="2" t="s">
        <v>54</v>
      </c>
      <c r="I105" s="2" t="s">
        <v>48</v>
      </c>
      <c r="J105" s="2" t="s">
        <v>8</v>
      </c>
      <c r="K105" s="2">
        <v>1</v>
      </c>
      <c r="L105" s="2" t="s">
        <v>8</v>
      </c>
      <c r="M105" s="2" t="s">
        <v>14</v>
      </c>
      <c r="P105"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5" s="4">
        <f>IF(Táblázat132[[#This Row],[Serving Team]]=Táblázat132[[#This Row],[Point for Team…]],1,0)</f>
        <v>1</v>
      </c>
      <c r="R105" s="4">
        <f>IF(AND(Táblázat132[[#This Row],[Service]]=1,Táblázat132[[#This Row],[Serving Team]]=Táblázat132[[#This Row],[Point for Team…]]),1,0)</f>
        <v>1</v>
      </c>
    </row>
    <row r="106" spans="1:18" x14ac:dyDescent="0.35">
      <c r="A106" s="3">
        <v>44247</v>
      </c>
      <c r="B106" s="2" t="s">
        <v>9</v>
      </c>
      <c r="C106" s="2" t="s">
        <v>73</v>
      </c>
      <c r="D106" s="2" t="s">
        <v>27</v>
      </c>
      <c r="E106" s="2" t="s">
        <v>34</v>
      </c>
      <c r="F106" s="2" t="s">
        <v>44</v>
      </c>
      <c r="G106" s="2" t="s">
        <v>21</v>
      </c>
      <c r="H106" s="2" t="s">
        <v>54</v>
      </c>
      <c r="I106" s="2" t="s">
        <v>48</v>
      </c>
      <c r="J106" s="2" t="s">
        <v>7</v>
      </c>
      <c r="K106" s="2">
        <v>1</v>
      </c>
      <c r="L106" s="2" t="s">
        <v>8</v>
      </c>
      <c r="M106" s="2" t="s">
        <v>14</v>
      </c>
      <c r="P106"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6" s="4">
        <f>IF(Táblázat132[[#This Row],[Serving Team]]=Táblázat132[[#This Row],[Point for Team…]],1,0)</f>
        <v>0</v>
      </c>
      <c r="R106" s="4">
        <f>IF(AND(Táblázat132[[#This Row],[Service]]=1,Táblázat132[[#This Row],[Serving Team]]=Táblázat132[[#This Row],[Point for Team…]]),1,0)</f>
        <v>0</v>
      </c>
    </row>
    <row r="107" spans="1:18" x14ac:dyDescent="0.35">
      <c r="A107" s="3">
        <v>44247</v>
      </c>
      <c r="B107" s="2" t="s">
        <v>9</v>
      </c>
      <c r="C107" s="2" t="s">
        <v>73</v>
      </c>
      <c r="D107" s="2" t="s">
        <v>27</v>
      </c>
      <c r="E107" s="2" t="s">
        <v>34</v>
      </c>
      <c r="F107" s="2" t="s">
        <v>44</v>
      </c>
      <c r="G107" s="2" t="s">
        <v>21</v>
      </c>
      <c r="H107" s="2" t="s">
        <v>54</v>
      </c>
      <c r="I107" s="2" t="s">
        <v>48</v>
      </c>
      <c r="J107" s="2" t="s">
        <v>7</v>
      </c>
      <c r="K107" s="2">
        <v>1</v>
      </c>
      <c r="L107" s="2" t="s">
        <v>8</v>
      </c>
      <c r="M107" s="2" t="s">
        <v>14</v>
      </c>
      <c r="P107"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7" s="4">
        <f>IF(Táblázat132[[#This Row],[Serving Team]]=Táblázat132[[#This Row],[Point for Team…]],1,0)</f>
        <v>0</v>
      </c>
      <c r="R107" s="4">
        <f>IF(AND(Táblázat132[[#This Row],[Service]]=1,Táblázat132[[#This Row],[Serving Team]]=Táblázat132[[#This Row],[Point for Team…]]),1,0)</f>
        <v>0</v>
      </c>
    </row>
    <row r="108" spans="1:18" x14ac:dyDescent="0.35">
      <c r="A108" s="3">
        <v>44247</v>
      </c>
      <c r="B108" s="2" t="s">
        <v>9</v>
      </c>
      <c r="C108" s="2" t="s">
        <v>73</v>
      </c>
      <c r="D108" s="2" t="s">
        <v>27</v>
      </c>
      <c r="E108" s="2" t="s">
        <v>34</v>
      </c>
      <c r="F108" s="2" t="s">
        <v>44</v>
      </c>
      <c r="G108" s="2" t="s">
        <v>21</v>
      </c>
      <c r="H108" s="2" t="s">
        <v>54</v>
      </c>
      <c r="I108" s="2" t="s">
        <v>48</v>
      </c>
      <c r="J108" s="2" t="s">
        <v>7</v>
      </c>
      <c r="K108" s="2">
        <v>2</v>
      </c>
      <c r="L108" s="2" t="s">
        <v>20</v>
      </c>
      <c r="M108" s="2" t="s">
        <v>20</v>
      </c>
      <c r="P108"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8" s="4">
        <f>IF(Táblázat132[[#This Row],[Serving Team]]=Táblázat132[[#This Row],[Point for Team…]],1,0)</f>
        <v>0</v>
      </c>
      <c r="R108" s="4">
        <f>IF(AND(Táblázat132[[#This Row],[Service]]=1,Táblázat132[[#This Row],[Serving Team]]=Táblázat132[[#This Row],[Point for Team…]]),1,0)</f>
        <v>0</v>
      </c>
    </row>
    <row r="109" spans="1:18" x14ac:dyDescent="0.35">
      <c r="A109" s="3">
        <v>44247</v>
      </c>
      <c r="B109" s="2" t="s">
        <v>9</v>
      </c>
      <c r="C109" s="2" t="s">
        <v>73</v>
      </c>
      <c r="D109" s="2" t="s">
        <v>27</v>
      </c>
      <c r="E109" s="2" t="s">
        <v>34</v>
      </c>
      <c r="F109" s="2" t="s">
        <v>44</v>
      </c>
      <c r="G109" s="2" t="s">
        <v>21</v>
      </c>
      <c r="H109" s="2" t="s">
        <v>54</v>
      </c>
      <c r="I109" s="2" t="s">
        <v>48</v>
      </c>
      <c r="J109" s="2" t="s">
        <v>7</v>
      </c>
      <c r="K109" s="2">
        <v>1</v>
      </c>
      <c r="L109" s="2" t="s">
        <v>8</v>
      </c>
      <c r="M109" s="2" t="s">
        <v>15</v>
      </c>
      <c r="P109"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09" s="4">
        <f>IF(Táblázat132[[#This Row],[Serving Team]]=Táblázat132[[#This Row],[Point for Team…]],1,0)</f>
        <v>0</v>
      </c>
      <c r="R109" s="4">
        <f>IF(AND(Táblázat132[[#This Row],[Service]]=1,Táblázat132[[#This Row],[Serving Team]]=Táblázat132[[#This Row],[Point for Team…]]),1,0)</f>
        <v>0</v>
      </c>
    </row>
    <row r="110" spans="1:18" x14ac:dyDescent="0.35">
      <c r="A110" s="3">
        <v>44247</v>
      </c>
      <c r="B110" s="2" t="s">
        <v>9</v>
      </c>
      <c r="C110" s="2" t="s">
        <v>73</v>
      </c>
      <c r="D110" s="2" t="s">
        <v>27</v>
      </c>
      <c r="E110" s="2" t="s">
        <v>34</v>
      </c>
      <c r="F110" s="2" t="s">
        <v>44</v>
      </c>
      <c r="G110" s="2" t="s">
        <v>21</v>
      </c>
      <c r="H110" s="2" t="s">
        <v>54</v>
      </c>
      <c r="I110" s="2" t="s">
        <v>48</v>
      </c>
      <c r="J110" s="2" t="s">
        <v>8</v>
      </c>
      <c r="K110" s="2">
        <v>1</v>
      </c>
      <c r="L110" s="2" t="s">
        <v>8</v>
      </c>
      <c r="M110" s="2" t="s">
        <v>15</v>
      </c>
      <c r="P110"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0" s="4">
        <f>IF(Táblázat132[[#This Row],[Serving Team]]=Táblázat132[[#This Row],[Point for Team…]],1,0)</f>
        <v>1</v>
      </c>
      <c r="R110" s="4">
        <f>IF(AND(Táblázat132[[#This Row],[Service]]=1,Táblázat132[[#This Row],[Serving Team]]=Táblázat132[[#This Row],[Point for Team…]]),1,0)</f>
        <v>1</v>
      </c>
    </row>
    <row r="111" spans="1:18" x14ac:dyDescent="0.35">
      <c r="A111" s="3">
        <v>44247</v>
      </c>
      <c r="B111" s="2" t="s">
        <v>9</v>
      </c>
      <c r="C111" s="2" t="s">
        <v>73</v>
      </c>
      <c r="D111" s="2" t="s">
        <v>27</v>
      </c>
      <c r="E111" s="2" t="s">
        <v>34</v>
      </c>
      <c r="F111" s="2" t="s">
        <v>44</v>
      </c>
      <c r="G111" s="2" t="s">
        <v>21</v>
      </c>
      <c r="H111" s="2" t="s">
        <v>54</v>
      </c>
      <c r="I111" s="2" t="s">
        <v>48</v>
      </c>
      <c r="J111" s="2" t="s">
        <v>8</v>
      </c>
      <c r="K111" s="2">
        <v>2</v>
      </c>
      <c r="L111" s="2" t="s">
        <v>8</v>
      </c>
      <c r="M111" s="2" t="s">
        <v>14</v>
      </c>
      <c r="P111"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1" s="4">
        <f>IF(Táblázat132[[#This Row],[Serving Team]]=Táblázat132[[#This Row],[Point for Team…]],1,0)</f>
        <v>1</v>
      </c>
      <c r="R111" s="4">
        <f>IF(AND(Táblázat132[[#This Row],[Service]]=1,Táblázat132[[#This Row],[Serving Team]]=Táblázat132[[#This Row],[Point for Team…]]),1,0)</f>
        <v>0</v>
      </c>
    </row>
    <row r="112" spans="1:18" x14ac:dyDescent="0.35">
      <c r="A112" s="3">
        <v>44247</v>
      </c>
      <c r="B112" s="2" t="s">
        <v>9</v>
      </c>
      <c r="C112" s="2" t="s">
        <v>73</v>
      </c>
      <c r="D112" s="2" t="s">
        <v>27</v>
      </c>
      <c r="E112" s="2" t="s">
        <v>34</v>
      </c>
      <c r="F112" s="2" t="s">
        <v>44</v>
      </c>
      <c r="G112" s="2" t="s">
        <v>21</v>
      </c>
      <c r="H112" s="2" t="s">
        <v>54</v>
      </c>
      <c r="I112" s="2" t="s">
        <v>48</v>
      </c>
      <c r="J112" s="2" t="s">
        <v>8</v>
      </c>
      <c r="K112" s="2">
        <v>1</v>
      </c>
      <c r="L112" s="2" t="s">
        <v>8</v>
      </c>
      <c r="M112" s="2" t="s">
        <v>15</v>
      </c>
      <c r="P112"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2" s="4">
        <f>IF(Táblázat132[[#This Row],[Serving Team]]=Táblázat132[[#This Row],[Point for Team…]],1,0)</f>
        <v>1</v>
      </c>
      <c r="R112" s="4">
        <f>IF(AND(Táblázat132[[#This Row],[Service]]=1,Táblázat132[[#This Row],[Serving Team]]=Táblázat132[[#This Row],[Point for Team…]]),1,0)</f>
        <v>1</v>
      </c>
    </row>
    <row r="113" spans="1:18" x14ac:dyDescent="0.35">
      <c r="A113" s="3">
        <v>44247</v>
      </c>
      <c r="B113" s="2" t="s">
        <v>9</v>
      </c>
      <c r="C113" s="2" t="s">
        <v>73</v>
      </c>
      <c r="D113" s="2" t="s">
        <v>27</v>
      </c>
      <c r="E113" s="2" t="s">
        <v>34</v>
      </c>
      <c r="F113" s="2" t="s">
        <v>44</v>
      </c>
      <c r="G113" s="2" t="s">
        <v>21</v>
      </c>
      <c r="H113" s="2" t="s">
        <v>54</v>
      </c>
      <c r="I113" s="2" t="s">
        <v>48</v>
      </c>
      <c r="J113" s="2" t="s">
        <v>8</v>
      </c>
      <c r="K113" s="2">
        <v>2</v>
      </c>
      <c r="L113" s="2" t="s">
        <v>7</v>
      </c>
      <c r="M113" s="2" t="s">
        <v>15</v>
      </c>
      <c r="P113"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3" s="4">
        <f>IF(Táblázat132[[#This Row],[Serving Team]]=Táblázat132[[#This Row],[Point for Team…]],1,0)</f>
        <v>0</v>
      </c>
      <c r="R113" s="4">
        <f>IF(AND(Táblázat132[[#This Row],[Service]]=1,Táblázat132[[#This Row],[Serving Team]]=Táblázat132[[#This Row],[Point for Team…]]),1,0)</f>
        <v>0</v>
      </c>
    </row>
    <row r="114" spans="1:18" x14ac:dyDescent="0.35">
      <c r="A114" s="3">
        <v>44247</v>
      </c>
      <c r="B114" s="2" t="s">
        <v>9</v>
      </c>
      <c r="C114" s="2" t="s">
        <v>73</v>
      </c>
      <c r="D114" s="2" t="s">
        <v>27</v>
      </c>
      <c r="E114" s="2" t="s">
        <v>34</v>
      </c>
      <c r="F114" s="2" t="s">
        <v>44</v>
      </c>
      <c r="G114" s="2" t="s">
        <v>21</v>
      </c>
      <c r="H114" s="2" t="s">
        <v>54</v>
      </c>
      <c r="I114" s="2" t="s">
        <v>48</v>
      </c>
      <c r="J114" s="2" t="s">
        <v>8</v>
      </c>
      <c r="K114" s="2">
        <v>1</v>
      </c>
      <c r="L114" s="2" t="s">
        <v>8</v>
      </c>
      <c r="M114" s="2" t="s">
        <v>15</v>
      </c>
      <c r="P114"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4" s="4">
        <f>IF(Táblázat132[[#This Row],[Serving Team]]=Táblázat132[[#This Row],[Point for Team…]],1,0)</f>
        <v>1</v>
      </c>
      <c r="R114" s="4">
        <f>IF(AND(Táblázat132[[#This Row],[Service]]=1,Táblázat132[[#This Row],[Serving Team]]=Táblázat132[[#This Row],[Point for Team…]]),1,0)</f>
        <v>1</v>
      </c>
    </row>
    <row r="115" spans="1:18" x14ac:dyDescent="0.35">
      <c r="A115" s="3">
        <v>44247</v>
      </c>
      <c r="B115" s="2" t="s">
        <v>9</v>
      </c>
      <c r="C115" s="2" t="s">
        <v>73</v>
      </c>
      <c r="D115" s="2" t="s">
        <v>27</v>
      </c>
      <c r="E115" s="2" t="s">
        <v>34</v>
      </c>
      <c r="F115" s="2" t="s">
        <v>44</v>
      </c>
      <c r="G115" s="2" t="s">
        <v>21</v>
      </c>
      <c r="H115" s="2" t="s">
        <v>54</v>
      </c>
      <c r="I115" s="2" t="s">
        <v>48</v>
      </c>
      <c r="J115" s="2" t="s">
        <v>7</v>
      </c>
      <c r="K115" s="2">
        <v>2</v>
      </c>
      <c r="L115" s="2" t="s">
        <v>8</v>
      </c>
      <c r="M115" s="2" t="s">
        <v>14</v>
      </c>
      <c r="P115"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5" s="4">
        <f>IF(Táblázat132[[#This Row],[Serving Team]]=Táblázat132[[#This Row],[Point for Team…]],1,0)</f>
        <v>0</v>
      </c>
      <c r="R115" s="4">
        <f>IF(AND(Táblázat132[[#This Row],[Service]]=1,Táblázat132[[#This Row],[Serving Team]]=Táblázat132[[#This Row],[Point for Team…]]),1,0)</f>
        <v>0</v>
      </c>
    </row>
    <row r="116" spans="1:18" x14ac:dyDescent="0.35">
      <c r="A116" s="3">
        <v>44247</v>
      </c>
      <c r="B116" s="2" t="s">
        <v>9</v>
      </c>
      <c r="C116" s="2" t="s">
        <v>73</v>
      </c>
      <c r="D116" s="2" t="s">
        <v>27</v>
      </c>
      <c r="E116" s="2" t="s">
        <v>34</v>
      </c>
      <c r="F116" s="2" t="s">
        <v>44</v>
      </c>
      <c r="G116" s="2" t="s">
        <v>21</v>
      </c>
      <c r="H116" s="2" t="s">
        <v>54</v>
      </c>
      <c r="I116" s="2" t="s">
        <v>48</v>
      </c>
      <c r="J116" s="2" t="s">
        <v>7</v>
      </c>
      <c r="K116" s="2">
        <v>2</v>
      </c>
      <c r="L116" s="2" t="s">
        <v>7</v>
      </c>
      <c r="M116" s="2" t="s">
        <v>14</v>
      </c>
      <c r="P116"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6" s="4">
        <f>IF(Táblázat132[[#This Row],[Serving Team]]=Táblázat132[[#This Row],[Point for Team…]],1,0)</f>
        <v>1</v>
      </c>
      <c r="R116" s="4">
        <f>IF(AND(Táblázat132[[#This Row],[Service]]=1,Táblázat132[[#This Row],[Serving Team]]=Táblázat132[[#This Row],[Point for Team…]]),1,0)</f>
        <v>0</v>
      </c>
    </row>
    <row r="117" spans="1:18" x14ac:dyDescent="0.35">
      <c r="A117" s="3">
        <v>44247</v>
      </c>
      <c r="B117" s="2" t="s">
        <v>9</v>
      </c>
      <c r="C117" s="2" t="s">
        <v>73</v>
      </c>
      <c r="D117" s="2" t="s">
        <v>27</v>
      </c>
      <c r="E117" s="2" t="s">
        <v>34</v>
      </c>
      <c r="F117" s="2" t="s">
        <v>44</v>
      </c>
      <c r="G117" s="2" t="s">
        <v>21</v>
      </c>
      <c r="H117" s="2" t="s">
        <v>54</v>
      </c>
      <c r="I117" s="2" t="s">
        <v>48</v>
      </c>
      <c r="J117" s="2" t="s">
        <v>7</v>
      </c>
      <c r="K117" s="2">
        <v>2</v>
      </c>
      <c r="L117" s="2" t="s">
        <v>8</v>
      </c>
      <c r="M117" s="2" t="s">
        <v>15</v>
      </c>
      <c r="P117"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7" s="4">
        <f>IF(Táblázat132[[#This Row],[Serving Team]]=Táblázat132[[#This Row],[Point for Team…]],1,0)</f>
        <v>0</v>
      </c>
      <c r="R117" s="4">
        <f>IF(AND(Táblázat132[[#This Row],[Service]]=1,Táblázat132[[#This Row],[Serving Team]]=Táblázat132[[#This Row],[Point for Team…]]),1,0)</f>
        <v>0</v>
      </c>
    </row>
    <row r="118" spans="1:18" x14ac:dyDescent="0.35">
      <c r="A118" s="3">
        <v>44247</v>
      </c>
      <c r="B118" s="2" t="s">
        <v>9</v>
      </c>
      <c r="C118" s="2" t="s">
        <v>73</v>
      </c>
      <c r="D118" s="2" t="s">
        <v>27</v>
      </c>
      <c r="E118" s="2" t="s">
        <v>34</v>
      </c>
      <c r="F118" s="2" t="s">
        <v>44</v>
      </c>
      <c r="G118" s="2" t="s">
        <v>21</v>
      </c>
      <c r="H118" s="2" t="s">
        <v>54</v>
      </c>
      <c r="I118" s="2" t="s">
        <v>48</v>
      </c>
      <c r="J118" s="2" t="s">
        <v>7</v>
      </c>
      <c r="K118" s="2">
        <v>1</v>
      </c>
      <c r="L118" s="2" t="s">
        <v>8</v>
      </c>
      <c r="M118" s="2" t="s">
        <v>16</v>
      </c>
      <c r="P118"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8" s="4">
        <f>IF(Táblázat132[[#This Row],[Serving Team]]=Táblázat132[[#This Row],[Point for Team…]],1,0)</f>
        <v>0</v>
      </c>
      <c r="R118" s="4">
        <f>IF(AND(Táblázat132[[#This Row],[Service]]=1,Táblázat132[[#This Row],[Serving Team]]=Táblázat132[[#This Row],[Point for Team…]]),1,0)</f>
        <v>0</v>
      </c>
    </row>
    <row r="119" spans="1:18" x14ac:dyDescent="0.35">
      <c r="A119" s="3">
        <v>44247</v>
      </c>
      <c r="B119" s="2" t="s">
        <v>9</v>
      </c>
      <c r="C119" s="2" t="s">
        <v>73</v>
      </c>
      <c r="D119" s="2" t="s">
        <v>27</v>
      </c>
      <c r="E119" s="2" t="s">
        <v>34</v>
      </c>
      <c r="F119" s="2" t="s">
        <v>44</v>
      </c>
      <c r="G119" s="2" t="s">
        <v>21</v>
      </c>
      <c r="H119" s="2" t="s">
        <v>54</v>
      </c>
      <c r="I119" s="2" t="s">
        <v>48</v>
      </c>
      <c r="J119" s="2" t="s">
        <v>8</v>
      </c>
      <c r="K119" s="2">
        <v>1</v>
      </c>
      <c r="L119" s="2" t="s">
        <v>7</v>
      </c>
      <c r="M119" s="2" t="s">
        <v>16</v>
      </c>
      <c r="P119"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19" s="4">
        <f>IF(Táblázat132[[#This Row],[Serving Team]]=Táblázat132[[#This Row],[Point for Team…]],1,0)</f>
        <v>0</v>
      </c>
      <c r="R119" s="4">
        <f>IF(AND(Táblázat132[[#This Row],[Service]]=1,Táblázat132[[#This Row],[Serving Team]]=Táblázat132[[#This Row],[Point for Team…]]),1,0)</f>
        <v>0</v>
      </c>
    </row>
    <row r="120" spans="1:18" x14ac:dyDescent="0.35">
      <c r="A120" s="3">
        <v>44247</v>
      </c>
      <c r="B120" s="2" t="s">
        <v>9</v>
      </c>
      <c r="C120" s="2" t="s">
        <v>73</v>
      </c>
      <c r="D120" s="2" t="s">
        <v>27</v>
      </c>
      <c r="E120" s="2" t="s">
        <v>34</v>
      </c>
      <c r="F120" s="2" t="s">
        <v>44</v>
      </c>
      <c r="G120" s="2" t="s">
        <v>21</v>
      </c>
      <c r="H120" s="2" t="s">
        <v>54</v>
      </c>
      <c r="I120" s="2" t="s">
        <v>48</v>
      </c>
      <c r="J120" s="2" t="s">
        <v>8</v>
      </c>
      <c r="K120" s="2">
        <v>2</v>
      </c>
      <c r="L120" s="2" t="s">
        <v>8</v>
      </c>
      <c r="M120" s="2" t="s">
        <v>14</v>
      </c>
      <c r="P120"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20" s="4">
        <f>IF(Táblázat132[[#This Row],[Serving Team]]=Táblázat132[[#This Row],[Point for Team…]],1,0)</f>
        <v>1</v>
      </c>
      <c r="R120" s="4">
        <f>IF(AND(Táblázat132[[#This Row],[Service]]=1,Táblázat132[[#This Row],[Serving Team]]=Táblázat132[[#This Row],[Point for Team…]]),1,0)</f>
        <v>0</v>
      </c>
    </row>
    <row r="121" spans="1:18" x14ac:dyDescent="0.35">
      <c r="A121" s="3">
        <v>44247</v>
      </c>
      <c r="B121" s="2" t="s">
        <v>9</v>
      </c>
      <c r="C121" s="2" t="s">
        <v>73</v>
      </c>
      <c r="D121" s="2" t="s">
        <v>27</v>
      </c>
      <c r="E121" s="2" t="s">
        <v>34</v>
      </c>
      <c r="F121" s="2" t="s">
        <v>44</v>
      </c>
      <c r="G121" s="2" t="s">
        <v>21</v>
      </c>
      <c r="H121" s="2" t="s">
        <v>54</v>
      </c>
      <c r="I121" s="2" t="s">
        <v>48</v>
      </c>
      <c r="J121" s="2" t="s">
        <v>8</v>
      </c>
      <c r="K121" s="2">
        <v>1</v>
      </c>
      <c r="L121" s="2" t="s">
        <v>8</v>
      </c>
      <c r="M121" s="2" t="s">
        <v>14</v>
      </c>
      <c r="P121"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21" s="4">
        <f>IF(Táblázat132[[#This Row],[Serving Team]]=Táblázat132[[#This Row],[Point for Team…]],1,0)</f>
        <v>1</v>
      </c>
      <c r="R121" s="4">
        <f>IF(AND(Táblázat132[[#This Row],[Service]]=1,Táblázat132[[#This Row],[Serving Team]]=Táblázat132[[#This Row],[Point for Team…]]),1,0)</f>
        <v>1</v>
      </c>
    </row>
    <row r="122" spans="1:18" x14ac:dyDescent="0.35">
      <c r="A122" s="3">
        <v>44247</v>
      </c>
      <c r="B122" s="2" t="s">
        <v>9</v>
      </c>
      <c r="C122" s="2" t="s">
        <v>73</v>
      </c>
      <c r="D122" s="2" t="s">
        <v>27</v>
      </c>
      <c r="E122" s="2" t="s">
        <v>34</v>
      </c>
      <c r="F122" s="2" t="s">
        <v>44</v>
      </c>
      <c r="G122" s="2" t="s">
        <v>21</v>
      </c>
      <c r="H122" s="2" t="s">
        <v>54</v>
      </c>
      <c r="I122" s="2" t="s">
        <v>48</v>
      </c>
      <c r="J122" s="2" t="s">
        <v>8</v>
      </c>
      <c r="K122" s="2">
        <v>1</v>
      </c>
      <c r="L122" s="2" t="s">
        <v>7</v>
      </c>
      <c r="M122" s="2" t="s">
        <v>15</v>
      </c>
      <c r="P122"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22" s="4">
        <f>IF(Táblázat132[[#This Row],[Serving Team]]=Táblázat132[[#This Row],[Point for Team…]],1,0)</f>
        <v>0</v>
      </c>
      <c r="R122" s="4">
        <f>IF(AND(Táblázat132[[#This Row],[Service]]=1,Táblázat132[[#This Row],[Serving Team]]=Táblázat132[[#This Row],[Point for Team…]]),1,0)</f>
        <v>0</v>
      </c>
    </row>
    <row r="123" spans="1:18" x14ac:dyDescent="0.35">
      <c r="A123" s="3">
        <v>44247</v>
      </c>
      <c r="B123" s="2" t="s">
        <v>9</v>
      </c>
      <c r="C123" s="2" t="s">
        <v>73</v>
      </c>
      <c r="D123" s="2" t="s">
        <v>27</v>
      </c>
      <c r="E123" s="2" t="s">
        <v>34</v>
      </c>
      <c r="F123" s="2" t="s">
        <v>44</v>
      </c>
      <c r="G123" s="2" t="s">
        <v>21</v>
      </c>
      <c r="H123" s="2" t="s">
        <v>54</v>
      </c>
      <c r="I123" s="2" t="s">
        <v>48</v>
      </c>
      <c r="J123" s="2" t="s">
        <v>7</v>
      </c>
      <c r="K123" s="2" t="s">
        <v>19</v>
      </c>
      <c r="L123" s="2" t="s">
        <v>8</v>
      </c>
      <c r="M123" s="2" t="s">
        <v>14</v>
      </c>
      <c r="P123"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23" s="4">
        <f>IF(Táblázat132[[#This Row],[Serving Team]]=Táblázat132[[#This Row],[Point for Team…]],1,0)</f>
        <v>0</v>
      </c>
      <c r="R123" s="4">
        <f>IF(AND(Táblázat132[[#This Row],[Service]]=1,Táblázat132[[#This Row],[Serving Team]]=Táblázat132[[#This Row],[Point for Team…]]),1,0)</f>
        <v>0</v>
      </c>
    </row>
    <row r="124" spans="1:18" x14ac:dyDescent="0.35">
      <c r="A124" s="3">
        <v>44247</v>
      </c>
      <c r="B124" s="2" t="s">
        <v>9</v>
      </c>
      <c r="C124" s="2" t="s">
        <v>73</v>
      </c>
      <c r="D124" s="2" t="s">
        <v>27</v>
      </c>
      <c r="E124" s="2" t="s">
        <v>34</v>
      </c>
      <c r="F124" s="2" t="s">
        <v>44</v>
      </c>
      <c r="G124" s="2" t="s">
        <v>21</v>
      </c>
      <c r="H124" s="2" t="s">
        <v>54</v>
      </c>
      <c r="I124" s="2" t="s">
        <v>48</v>
      </c>
      <c r="J124" s="2" t="s">
        <v>7</v>
      </c>
      <c r="K124" s="2">
        <v>1</v>
      </c>
      <c r="L124" s="2" t="s">
        <v>8</v>
      </c>
      <c r="M124" s="2" t="s">
        <v>14</v>
      </c>
      <c r="P124"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24" s="4">
        <f>IF(Táblázat132[[#This Row],[Serving Team]]=Táblázat132[[#This Row],[Point for Team…]],1,0)</f>
        <v>0</v>
      </c>
      <c r="R124" s="4">
        <f>IF(AND(Táblázat132[[#This Row],[Service]]=1,Táblázat132[[#This Row],[Serving Team]]=Táblázat132[[#This Row],[Point for Team…]]),1,0)</f>
        <v>0</v>
      </c>
    </row>
    <row r="125" spans="1:18" x14ac:dyDescent="0.35">
      <c r="A125" s="3">
        <v>44247</v>
      </c>
      <c r="B125" s="2" t="s">
        <v>9</v>
      </c>
      <c r="C125" s="2" t="s">
        <v>73</v>
      </c>
      <c r="D125" s="2" t="s">
        <v>27</v>
      </c>
      <c r="E125" s="2" t="s">
        <v>34</v>
      </c>
      <c r="F125" s="2" t="s">
        <v>44</v>
      </c>
      <c r="G125" s="2" t="s">
        <v>21</v>
      </c>
      <c r="H125" s="2" t="s">
        <v>54</v>
      </c>
      <c r="I125" s="2" t="s">
        <v>48</v>
      </c>
      <c r="J125" s="2" t="s">
        <v>7</v>
      </c>
      <c r="K125" s="2">
        <v>1</v>
      </c>
      <c r="L125" s="2" t="s">
        <v>20</v>
      </c>
      <c r="M125" s="2" t="s">
        <v>20</v>
      </c>
      <c r="P125"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25" s="4">
        <f>IF(Táblázat132[[#This Row],[Serving Team]]=Táblázat132[[#This Row],[Point for Team…]],1,0)</f>
        <v>0</v>
      </c>
      <c r="R125" s="4">
        <f>IF(AND(Táblázat132[[#This Row],[Service]]=1,Táblázat132[[#This Row],[Serving Team]]=Táblázat132[[#This Row],[Point for Team…]]),1,0)</f>
        <v>0</v>
      </c>
    </row>
    <row r="126" spans="1:18" x14ac:dyDescent="0.35">
      <c r="A126" s="3">
        <v>44247</v>
      </c>
      <c r="B126" s="2" t="s">
        <v>9</v>
      </c>
      <c r="C126" s="2" t="s">
        <v>73</v>
      </c>
      <c r="D126" s="2" t="s">
        <v>27</v>
      </c>
      <c r="E126" s="2" t="s">
        <v>34</v>
      </c>
      <c r="F126" s="2" t="s">
        <v>44</v>
      </c>
      <c r="G126" s="2" t="s">
        <v>21</v>
      </c>
      <c r="H126" s="2" t="s">
        <v>54</v>
      </c>
      <c r="I126" s="2" t="s">
        <v>48</v>
      </c>
      <c r="J126" s="2" t="s">
        <v>7</v>
      </c>
      <c r="K126" s="2">
        <v>1</v>
      </c>
      <c r="L126" s="2" t="s">
        <v>7</v>
      </c>
      <c r="M126" s="2" t="s">
        <v>15</v>
      </c>
      <c r="P126"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26" s="4">
        <f>IF(Táblázat132[[#This Row],[Serving Team]]=Táblázat132[[#This Row],[Point for Team…]],1,0)</f>
        <v>1</v>
      </c>
      <c r="R126" s="4">
        <f>IF(AND(Táblázat132[[#This Row],[Service]]=1,Táblázat132[[#This Row],[Serving Team]]=Táblázat132[[#This Row],[Point for Team…]]),1,0)</f>
        <v>1</v>
      </c>
    </row>
    <row r="127" spans="1:18" x14ac:dyDescent="0.35">
      <c r="A127" s="3">
        <v>44247</v>
      </c>
      <c r="B127" s="2" t="s">
        <v>9</v>
      </c>
      <c r="C127" s="2" t="s">
        <v>73</v>
      </c>
      <c r="D127" s="2" t="s">
        <v>27</v>
      </c>
      <c r="E127" s="2" t="s">
        <v>34</v>
      </c>
      <c r="F127" s="2" t="s">
        <v>44</v>
      </c>
      <c r="G127" s="2" t="s">
        <v>21</v>
      </c>
      <c r="H127" s="2" t="s">
        <v>54</v>
      </c>
      <c r="I127" s="2" t="s">
        <v>48</v>
      </c>
      <c r="J127" s="2" t="s">
        <v>7</v>
      </c>
      <c r="K127" s="2">
        <v>1</v>
      </c>
      <c r="L127" s="2" t="s">
        <v>8</v>
      </c>
      <c r="M127" s="2" t="s">
        <v>14</v>
      </c>
      <c r="P127"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27" s="4">
        <f>IF(Táblázat132[[#This Row],[Serving Team]]=Táblázat132[[#This Row],[Point for Team…]],1,0)</f>
        <v>0</v>
      </c>
      <c r="R127" s="4">
        <f>IF(AND(Táblázat132[[#This Row],[Service]]=1,Táblázat132[[#This Row],[Serving Team]]=Táblázat132[[#This Row],[Point for Team…]]),1,0)</f>
        <v>0</v>
      </c>
    </row>
    <row r="128" spans="1:18" x14ac:dyDescent="0.35">
      <c r="A128" s="3">
        <v>44247</v>
      </c>
      <c r="B128" s="2" t="s">
        <v>9</v>
      </c>
      <c r="C128" s="2" t="s">
        <v>73</v>
      </c>
      <c r="D128" s="2" t="s">
        <v>27</v>
      </c>
      <c r="E128" s="2" t="s">
        <v>34</v>
      </c>
      <c r="F128" s="2" t="s">
        <v>44</v>
      </c>
      <c r="G128" s="2" t="s">
        <v>21</v>
      </c>
      <c r="H128" s="2" t="s">
        <v>54</v>
      </c>
      <c r="I128" s="2" t="s">
        <v>48</v>
      </c>
      <c r="J128" s="2" t="s">
        <v>8</v>
      </c>
      <c r="K128" s="2">
        <v>1</v>
      </c>
      <c r="L128" s="2" t="s">
        <v>8</v>
      </c>
      <c r="M128" s="2" t="s">
        <v>14</v>
      </c>
      <c r="P128" s="43" t="str">
        <f>CONCATENATE(Táblázat132[[#This Row],[Competition name]],Táblázat132[[#This Row],[Competition type]],Táblázat132[[#This Row],[Competition Stage]],Táblázat132[[#This Row],[Team A]],Táblázat132[[#This Row],[Player B]])</f>
        <v>National Challenger Series - Round 3 - HungaryNational Challenger SeriesFinalAdam Bako / Soma FordosAdam Blazsovics / Csaba Banyik</v>
      </c>
      <c r="Q128" s="4">
        <f>IF(Táblázat132[[#This Row],[Serving Team]]=Táblázat132[[#This Row],[Point for Team…]],1,0)</f>
        <v>1</v>
      </c>
      <c r="R128" s="4">
        <f>IF(AND(Táblázat132[[#This Row],[Service]]=1,Táblázat132[[#This Row],[Serving Team]]=Táblázat132[[#This Row],[Point for Team…]]),1,0)</f>
        <v>1</v>
      </c>
    </row>
    <row r="129" spans="1:27" ht="15.5" x14ac:dyDescent="0.35">
      <c r="A129" s="7">
        <v>44318</v>
      </c>
      <c r="B129" s="9" t="s">
        <v>9</v>
      </c>
      <c r="C129" s="9" t="s">
        <v>50</v>
      </c>
      <c r="D129" s="9" t="s">
        <v>4</v>
      </c>
      <c r="E129" s="9" t="s">
        <v>34</v>
      </c>
      <c r="F129" s="9" t="s">
        <v>44</v>
      </c>
      <c r="G129" s="9" t="s">
        <v>30</v>
      </c>
      <c r="H129" s="9" t="s">
        <v>61</v>
      </c>
      <c r="I129" s="11" t="s">
        <v>55</v>
      </c>
      <c r="J129" s="9" t="s">
        <v>8</v>
      </c>
      <c r="K129" s="9">
        <v>2</v>
      </c>
      <c r="L129" s="9" t="s">
        <v>7</v>
      </c>
      <c r="M129" s="9" t="s">
        <v>15</v>
      </c>
      <c r="N129" s="5"/>
      <c r="O129" s="6"/>
      <c r="P129"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29" s="4">
        <f>IF(Táblázat132[[#This Row],[Serving Team]]=Táblázat132[[#This Row],[Point for Team…]],1,0)</f>
        <v>0</v>
      </c>
      <c r="R129" s="4">
        <f>IF(AND(Táblázat132[[#This Row],[Service]]=1,Táblázat132[[#This Row],[Serving Team]]=Táblázat132[[#This Row],[Point for Team…]]),1,0)</f>
        <v>0</v>
      </c>
      <c r="S129" s="42"/>
      <c r="T129" s="42"/>
      <c r="U129" s="42"/>
      <c r="V129" s="42"/>
      <c r="W129" s="42"/>
      <c r="X129" s="42"/>
      <c r="Y129" s="42"/>
      <c r="Z129" s="42"/>
      <c r="AA129" s="42"/>
    </row>
    <row r="130" spans="1:27" ht="15.5" x14ac:dyDescent="0.35">
      <c r="A130" s="7">
        <v>44318</v>
      </c>
      <c r="B130" s="9" t="s">
        <v>9</v>
      </c>
      <c r="C130" s="9" t="s">
        <v>50</v>
      </c>
      <c r="D130" s="9" t="s">
        <v>4</v>
      </c>
      <c r="E130" s="9" t="s">
        <v>34</v>
      </c>
      <c r="F130" s="9" t="s">
        <v>44</v>
      </c>
      <c r="G130" s="9" t="s">
        <v>30</v>
      </c>
      <c r="H130" s="9" t="s">
        <v>61</v>
      </c>
      <c r="I130" s="11" t="s">
        <v>55</v>
      </c>
      <c r="J130" s="9" t="s">
        <v>8</v>
      </c>
      <c r="K130" s="9">
        <v>2</v>
      </c>
      <c r="L130" s="9" t="s">
        <v>8</v>
      </c>
      <c r="M130" s="9" t="s">
        <v>14</v>
      </c>
      <c r="N130" s="5"/>
      <c r="O130" s="6"/>
      <c r="P130"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0" s="4">
        <f>IF(Táblázat132[[#This Row],[Serving Team]]=Táblázat132[[#This Row],[Point for Team…]],1,0)</f>
        <v>1</v>
      </c>
      <c r="R130" s="4">
        <f>IF(AND(Táblázat132[[#This Row],[Service]]=1,Táblázat132[[#This Row],[Serving Team]]=Táblázat132[[#This Row],[Point for Team…]]),1,0)</f>
        <v>0</v>
      </c>
      <c r="S130" s="42"/>
      <c r="T130" s="42"/>
      <c r="U130" s="42"/>
      <c r="V130" s="42"/>
      <c r="W130" s="42"/>
      <c r="X130" s="42"/>
      <c r="Y130" s="42"/>
      <c r="Z130" s="42"/>
      <c r="AA130" s="42"/>
    </row>
    <row r="131" spans="1:27" ht="15.5" x14ac:dyDescent="0.35">
      <c r="A131" s="7">
        <v>44318</v>
      </c>
      <c r="B131" s="9" t="s">
        <v>9</v>
      </c>
      <c r="C131" s="9" t="s">
        <v>50</v>
      </c>
      <c r="D131" s="9" t="s">
        <v>4</v>
      </c>
      <c r="E131" s="9" t="s">
        <v>34</v>
      </c>
      <c r="F131" s="9" t="s">
        <v>44</v>
      </c>
      <c r="G131" s="9" t="s">
        <v>30</v>
      </c>
      <c r="H131" s="9" t="s">
        <v>61</v>
      </c>
      <c r="I131" s="11" t="s">
        <v>55</v>
      </c>
      <c r="J131" s="9" t="s">
        <v>8</v>
      </c>
      <c r="K131" s="9">
        <v>2</v>
      </c>
      <c r="L131" s="9" t="s">
        <v>8</v>
      </c>
      <c r="M131" s="9" t="s">
        <v>14</v>
      </c>
      <c r="N131" s="5"/>
      <c r="O131" s="6"/>
      <c r="P131"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1" s="4">
        <f>IF(Táblázat132[[#This Row],[Serving Team]]=Táblázat132[[#This Row],[Point for Team…]],1,0)</f>
        <v>1</v>
      </c>
      <c r="R131" s="4">
        <f>IF(AND(Táblázat132[[#This Row],[Service]]=1,Táblázat132[[#This Row],[Serving Team]]=Táblázat132[[#This Row],[Point for Team…]]),1,0)</f>
        <v>0</v>
      </c>
      <c r="S131" s="42"/>
      <c r="T131" s="42"/>
      <c r="U131" s="42"/>
      <c r="V131" s="42"/>
      <c r="W131" s="42"/>
      <c r="X131" s="42"/>
      <c r="Y131" s="42"/>
      <c r="Z131" s="42"/>
      <c r="AA131" s="42"/>
    </row>
    <row r="132" spans="1:27" ht="15.5" x14ac:dyDescent="0.35">
      <c r="A132" s="7">
        <v>44318</v>
      </c>
      <c r="B132" s="9" t="s">
        <v>9</v>
      </c>
      <c r="C132" s="9" t="s">
        <v>50</v>
      </c>
      <c r="D132" s="9" t="s">
        <v>4</v>
      </c>
      <c r="E132" s="9" t="s">
        <v>34</v>
      </c>
      <c r="F132" s="9" t="s">
        <v>44</v>
      </c>
      <c r="G132" s="9" t="s">
        <v>30</v>
      </c>
      <c r="H132" s="9" t="s">
        <v>61</v>
      </c>
      <c r="I132" s="11" t="s">
        <v>55</v>
      </c>
      <c r="J132" s="9" t="s">
        <v>8</v>
      </c>
      <c r="K132" s="9">
        <v>2</v>
      </c>
      <c r="L132" s="9" t="s">
        <v>8</v>
      </c>
      <c r="M132" s="9" t="s">
        <v>14</v>
      </c>
      <c r="N132" s="5"/>
      <c r="O132" s="6"/>
      <c r="P132"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2" s="4">
        <f>IF(Táblázat132[[#This Row],[Serving Team]]=Táblázat132[[#This Row],[Point for Team…]],1,0)</f>
        <v>1</v>
      </c>
      <c r="R132" s="4">
        <f>IF(AND(Táblázat132[[#This Row],[Service]]=1,Táblázat132[[#This Row],[Serving Team]]=Táblázat132[[#This Row],[Point for Team…]]),1,0)</f>
        <v>0</v>
      </c>
      <c r="S132" s="42"/>
      <c r="T132" s="42"/>
      <c r="U132" s="42"/>
      <c r="V132" s="42"/>
      <c r="W132" s="42"/>
      <c r="X132" s="42"/>
      <c r="Y132" s="42"/>
      <c r="Z132" s="42"/>
      <c r="AA132" s="42"/>
    </row>
    <row r="133" spans="1:27" ht="15.5" x14ac:dyDescent="0.35">
      <c r="A133" s="7">
        <v>44318</v>
      </c>
      <c r="B133" s="9" t="s">
        <v>9</v>
      </c>
      <c r="C133" s="9" t="s">
        <v>50</v>
      </c>
      <c r="D133" s="9" t="s">
        <v>4</v>
      </c>
      <c r="E133" s="9" t="s">
        <v>34</v>
      </c>
      <c r="F133" s="9" t="s">
        <v>44</v>
      </c>
      <c r="G133" s="9" t="s">
        <v>30</v>
      </c>
      <c r="H133" s="9" t="s">
        <v>61</v>
      </c>
      <c r="I133" s="11" t="s">
        <v>55</v>
      </c>
      <c r="J133" s="9" t="s">
        <v>7</v>
      </c>
      <c r="K133" s="9" t="s">
        <v>19</v>
      </c>
      <c r="L133" s="9" t="s">
        <v>8</v>
      </c>
      <c r="M133" s="9" t="s">
        <v>14</v>
      </c>
      <c r="N133" s="5"/>
      <c r="O133" s="6"/>
      <c r="P133"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3" s="4">
        <f>IF(Táblázat132[[#This Row],[Serving Team]]=Táblázat132[[#This Row],[Point for Team…]],1,0)</f>
        <v>0</v>
      </c>
      <c r="R133" s="4">
        <f>IF(AND(Táblázat132[[#This Row],[Service]]=1,Táblázat132[[#This Row],[Serving Team]]=Táblázat132[[#This Row],[Point for Team…]]),1,0)</f>
        <v>0</v>
      </c>
      <c r="S133" s="42"/>
      <c r="T133" s="42"/>
      <c r="U133" s="42"/>
      <c r="V133" s="42"/>
      <c r="W133" s="42"/>
      <c r="X133" s="42"/>
      <c r="Y133" s="42"/>
      <c r="Z133" s="42"/>
      <c r="AA133" s="42"/>
    </row>
    <row r="134" spans="1:27" ht="15.5" x14ac:dyDescent="0.35">
      <c r="A134" s="7">
        <v>44318</v>
      </c>
      <c r="B134" s="9" t="s">
        <v>9</v>
      </c>
      <c r="C134" s="9" t="s">
        <v>50</v>
      </c>
      <c r="D134" s="9" t="s">
        <v>4</v>
      </c>
      <c r="E134" s="9" t="s">
        <v>34</v>
      </c>
      <c r="F134" s="9" t="s">
        <v>44</v>
      </c>
      <c r="G134" s="9" t="s">
        <v>30</v>
      </c>
      <c r="H134" s="9" t="s">
        <v>61</v>
      </c>
      <c r="I134" s="11" t="s">
        <v>55</v>
      </c>
      <c r="J134" s="9" t="s">
        <v>7</v>
      </c>
      <c r="K134" s="9">
        <v>1</v>
      </c>
      <c r="L134" s="9" t="s">
        <v>7</v>
      </c>
      <c r="M134" s="9" t="s">
        <v>16</v>
      </c>
      <c r="N134" s="5"/>
      <c r="O134" s="6"/>
      <c r="P134"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4" s="4">
        <f>IF(Táblázat132[[#This Row],[Serving Team]]=Táblázat132[[#This Row],[Point for Team…]],1,0)</f>
        <v>1</v>
      </c>
      <c r="R134" s="4">
        <f>IF(AND(Táblázat132[[#This Row],[Service]]=1,Táblázat132[[#This Row],[Serving Team]]=Táblázat132[[#This Row],[Point for Team…]]),1,0)</f>
        <v>1</v>
      </c>
      <c r="S134" s="42"/>
      <c r="T134" s="42"/>
      <c r="U134" s="42"/>
      <c r="V134" s="42"/>
      <c r="W134" s="42"/>
      <c r="X134" s="42"/>
      <c r="Y134" s="42"/>
      <c r="Z134" s="42"/>
      <c r="AA134" s="42"/>
    </row>
    <row r="135" spans="1:27" ht="15.5" x14ac:dyDescent="0.35">
      <c r="A135" s="7">
        <v>44318</v>
      </c>
      <c r="B135" s="9" t="s">
        <v>9</v>
      </c>
      <c r="C135" s="9" t="s">
        <v>50</v>
      </c>
      <c r="D135" s="9" t="s">
        <v>4</v>
      </c>
      <c r="E135" s="9" t="s">
        <v>34</v>
      </c>
      <c r="F135" s="9" t="s">
        <v>44</v>
      </c>
      <c r="G135" s="9" t="s">
        <v>30</v>
      </c>
      <c r="H135" s="9" t="s">
        <v>61</v>
      </c>
      <c r="I135" s="11" t="s">
        <v>55</v>
      </c>
      <c r="J135" s="9" t="s">
        <v>7</v>
      </c>
      <c r="K135" s="9">
        <v>1</v>
      </c>
      <c r="L135" s="9" t="s">
        <v>7</v>
      </c>
      <c r="M135" s="9" t="s">
        <v>16</v>
      </c>
      <c r="N135" s="5"/>
      <c r="O135" s="6"/>
      <c r="P135"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5" s="4">
        <f>IF(Táblázat132[[#This Row],[Serving Team]]=Táblázat132[[#This Row],[Point for Team…]],1,0)</f>
        <v>1</v>
      </c>
      <c r="R135" s="4">
        <f>IF(AND(Táblázat132[[#This Row],[Service]]=1,Táblázat132[[#This Row],[Serving Team]]=Táblázat132[[#This Row],[Point for Team…]]),1,0)</f>
        <v>1</v>
      </c>
      <c r="S135" s="42"/>
      <c r="T135" s="42"/>
      <c r="U135" s="42"/>
      <c r="V135" s="42"/>
      <c r="W135" s="42"/>
      <c r="X135" s="42"/>
      <c r="Y135" s="42"/>
      <c r="Z135" s="42"/>
      <c r="AA135" s="42"/>
    </row>
    <row r="136" spans="1:27" ht="15.5" x14ac:dyDescent="0.35">
      <c r="A136" s="7">
        <v>44318</v>
      </c>
      <c r="B136" s="9" t="s">
        <v>9</v>
      </c>
      <c r="C136" s="9" t="s">
        <v>50</v>
      </c>
      <c r="D136" s="9" t="s">
        <v>4</v>
      </c>
      <c r="E136" s="9" t="s">
        <v>34</v>
      </c>
      <c r="F136" s="9" t="s">
        <v>44</v>
      </c>
      <c r="G136" s="9" t="s">
        <v>30</v>
      </c>
      <c r="H136" s="9" t="s">
        <v>61</v>
      </c>
      <c r="I136" s="11" t="s">
        <v>55</v>
      </c>
      <c r="J136" s="9" t="s">
        <v>7</v>
      </c>
      <c r="K136" s="9">
        <v>1</v>
      </c>
      <c r="L136" s="9" t="s">
        <v>7</v>
      </c>
      <c r="M136" s="9" t="s">
        <v>15</v>
      </c>
      <c r="N136" s="5"/>
      <c r="O136" s="6"/>
      <c r="P136"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6" s="4">
        <f>IF(Táblázat132[[#This Row],[Serving Team]]=Táblázat132[[#This Row],[Point for Team…]],1,0)</f>
        <v>1</v>
      </c>
      <c r="R136" s="4">
        <f>IF(AND(Táblázat132[[#This Row],[Service]]=1,Táblázat132[[#This Row],[Serving Team]]=Táblázat132[[#This Row],[Point for Team…]]),1,0)</f>
        <v>1</v>
      </c>
      <c r="S136" s="42"/>
      <c r="T136" s="42"/>
      <c r="U136" s="42"/>
      <c r="V136" s="42"/>
      <c r="W136" s="42"/>
      <c r="X136" s="42"/>
      <c r="Y136" s="42"/>
      <c r="Z136" s="42"/>
      <c r="AA136" s="42"/>
    </row>
    <row r="137" spans="1:27" ht="15.5" x14ac:dyDescent="0.35">
      <c r="A137" s="7">
        <v>44318</v>
      </c>
      <c r="B137" s="9" t="s">
        <v>9</v>
      </c>
      <c r="C137" s="9" t="s">
        <v>50</v>
      </c>
      <c r="D137" s="9" t="s">
        <v>4</v>
      </c>
      <c r="E137" s="9" t="s">
        <v>34</v>
      </c>
      <c r="F137" s="9" t="s">
        <v>44</v>
      </c>
      <c r="G137" s="9" t="s">
        <v>30</v>
      </c>
      <c r="H137" s="9" t="s">
        <v>61</v>
      </c>
      <c r="I137" s="11" t="s">
        <v>55</v>
      </c>
      <c r="J137" s="9" t="s">
        <v>8</v>
      </c>
      <c r="K137" s="9">
        <v>1</v>
      </c>
      <c r="L137" s="9" t="s">
        <v>7</v>
      </c>
      <c r="M137" s="9" t="s">
        <v>16</v>
      </c>
      <c r="N137" s="5"/>
      <c r="O137" s="6"/>
      <c r="P137"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7" s="4">
        <f>IF(Táblázat132[[#This Row],[Serving Team]]=Táblázat132[[#This Row],[Point for Team…]],1,0)</f>
        <v>0</v>
      </c>
      <c r="R137" s="4">
        <f>IF(AND(Táblázat132[[#This Row],[Service]]=1,Táblázat132[[#This Row],[Serving Team]]=Táblázat132[[#This Row],[Point for Team…]]),1,0)</f>
        <v>0</v>
      </c>
      <c r="S137" s="42"/>
      <c r="T137" s="42"/>
      <c r="U137" s="42"/>
      <c r="V137" s="42"/>
      <c r="W137" s="42"/>
      <c r="X137" s="42"/>
      <c r="Y137" s="42"/>
      <c r="Z137" s="42"/>
      <c r="AA137" s="42"/>
    </row>
    <row r="138" spans="1:27" ht="15.5" x14ac:dyDescent="0.35">
      <c r="A138" s="7">
        <v>44318</v>
      </c>
      <c r="B138" s="9" t="s">
        <v>9</v>
      </c>
      <c r="C138" s="9" t="s">
        <v>50</v>
      </c>
      <c r="D138" s="9" t="s">
        <v>4</v>
      </c>
      <c r="E138" s="9" t="s">
        <v>34</v>
      </c>
      <c r="F138" s="9" t="s">
        <v>44</v>
      </c>
      <c r="G138" s="9" t="s">
        <v>30</v>
      </c>
      <c r="H138" s="9" t="s">
        <v>61</v>
      </c>
      <c r="I138" s="11" t="s">
        <v>55</v>
      </c>
      <c r="J138" s="9" t="s">
        <v>8</v>
      </c>
      <c r="K138" s="9">
        <v>2</v>
      </c>
      <c r="L138" s="9" t="s">
        <v>7</v>
      </c>
      <c r="M138" s="9" t="s">
        <v>16</v>
      </c>
      <c r="N138" s="5"/>
      <c r="O138" s="6"/>
      <c r="P138"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8" s="4">
        <f>IF(Táblázat132[[#This Row],[Serving Team]]=Táblázat132[[#This Row],[Point for Team…]],1,0)</f>
        <v>0</v>
      </c>
      <c r="R138" s="4">
        <f>IF(AND(Táblázat132[[#This Row],[Service]]=1,Táblázat132[[#This Row],[Serving Team]]=Táblázat132[[#This Row],[Point for Team…]]),1,0)</f>
        <v>0</v>
      </c>
      <c r="S138" s="42"/>
      <c r="T138" s="42"/>
      <c r="U138" s="42"/>
      <c r="V138" s="42"/>
      <c r="W138" s="42"/>
      <c r="X138" s="42"/>
      <c r="Y138" s="42"/>
      <c r="Z138" s="42"/>
      <c r="AA138" s="42"/>
    </row>
    <row r="139" spans="1:27" ht="15.5" x14ac:dyDescent="0.35">
      <c r="A139" s="7">
        <v>44318</v>
      </c>
      <c r="B139" s="9" t="s">
        <v>9</v>
      </c>
      <c r="C139" s="9" t="s">
        <v>50</v>
      </c>
      <c r="D139" s="9" t="s">
        <v>4</v>
      </c>
      <c r="E139" s="9" t="s">
        <v>34</v>
      </c>
      <c r="F139" s="9" t="s">
        <v>44</v>
      </c>
      <c r="G139" s="9" t="s">
        <v>30</v>
      </c>
      <c r="H139" s="9" t="s">
        <v>61</v>
      </c>
      <c r="I139" s="11" t="s">
        <v>55</v>
      </c>
      <c r="J139" s="9" t="s">
        <v>8</v>
      </c>
      <c r="K139" s="9">
        <v>2</v>
      </c>
      <c r="L139" s="9" t="s">
        <v>7</v>
      </c>
      <c r="M139" s="9" t="s">
        <v>14</v>
      </c>
      <c r="N139" s="5"/>
      <c r="O139" s="6"/>
      <c r="P139"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39" s="4">
        <f>IF(Táblázat132[[#This Row],[Serving Team]]=Táblázat132[[#This Row],[Point for Team…]],1,0)</f>
        <v>0</v>
      </c>
      <c r="R139" s="4">
        <f>IF(AND(Táblázat132[[#This Row],[Service]]=1,Táblázat132[[#This Row],[Serving Team]]=Táblázat132[[#This Row],[Point for Team…]]),1,0)</f>
        <v>0</v>
      </c>
      <c r="S139" s="42"/>
      <c r="T139" s="42"/>
      <c r="U139" s="42"/>
      <c r="V139" s="42"/>
      <c r="W139" s="42"/>
      <c r="X139" s="42"/>
      <c r="Y139" s="42"/>
      <c r="Z139" s="42"/>
      <c r="AA139" s="42"/>
    </row>
    <row r="140" spans="1:27" ht="15.5" x14ac:dyDescent="0.35">
      <c r="A140" s="7">
        <v>44318</v>
      </c>
      <c r="B140" s="9" t="s">
        <v>9</v>
      </c>
      <c r="C140" s="9" t="s">
        <v>50</v>
      </c>
      <c r="D140" s="9" t="s">
        <v>4</v>
      </c>
      <c r="E140" s="9" t="s">
        <v>34</v>
      </c>
      <c r="F140" s="9" t="s">
        <v>44</v>
      </c>
      <c r="G140" s="9" t="s">
        <v>30</v>
      </c>
      <c r="H140" s="9" t="s">
        <v>61</v>
      </c>
      <c r="I140" s="11" t="s">
        <v>55</v>
      </c>
      <c r="J140" s="9" t="s">
        <v>8</v>
      </c>
      <c r="K140" s="9">
        <v>2</v>
      </c>
      <c r="L140" s="9" t="s">
        <v>7</v>
      </c>
      <c r="M140" s="9" t="s">
        <v>16</v>
      </c>
      <c r="N140" s="5"/>
      <c r="O140" s="6"/>
      <c r="P140"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0" s="4">
        <f>IF(Táblázat132[[#This Row],[Serving Team]]=Táblázat132[[#This Row],[Point for Team…]],1,0)</f>
        <v>0</v>
      </c>
      <c r="R140" s="4">
        <f>IF(AND(Táblázat132[[#This Row],[Service]]=1,Táblázat132[[#This Row],[Serving Team]]=Táblázat132[[#This Row],[Point for Team…]]),1,0)</f>
        <v>0</v>
      </c>
      <c r="S140" s="42"/>
      <c r="T140" s="42"/>
      <c r="U140" s="42"/>
      <c r="V140" s="42"/>
      <c r="W140" s="42"/>
      <c r="X140" s="42"/>
      <c r="Y140" s="42"/>
      <c r="Z140" s="42"/>
      <c r="AA140" s="42"/>
    </row>
    <row r="141" spans="1:27" ht="15.5" x14ac:dyDescent="0.35">
      <c r="A141" s="7">
        <v>44318</v>
      </c>
      <c r="B141" s="9" t="s">
        <v>9</v>
      </c>
      <c r="C141" s="9" t="s">
        <v>50</v>
      </c>
      <c r="D141" s="9" t="s">
        <v>4</v>
      </c>
      <c r="E141" s="9" t="s">
        <v>34</v>
      </c>
      <c r="F141" s="9" t="s">
        <v>44</v>
      </c>
      <c r="G141" s="9" t="s">
        <v>30</v>
      </c>
      <c r="H141" s="9" t="s">
        <v>61</v>
      </c>
      <c r="I141" s="11" t="s">
        <v>55</v>
      </c>
      <c r="J141" s="9" t="s">
        <v>7</v>
      </c>
      <c r="K141" s="9">
        <v>2</v>
      </c>
      <c r="L141" s="9" t="s">
        <v>8</v>
      </c>
      <c r="M141" s="9" t="s">
        <v>15</v>
      </c>
      <c r="N141" s="5"/>
      <c r="O141" s="6"/>
      <c r="P141"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1" s="4">
        <f>IF(Táblázat132[[#This Row],[Serving Team]]=Táblázat132[[#This Row],[Point for Team…]],1,0)</f>
        <v>0</v>
      </c>
      <c r="R141" s="4">
        <f>IF(AND(Táblázat132[[#This Row],[Service]]=1,Táblázat132[[#This Row],[Serving Team]]=Táblázat132[[#This Row],[Point for Team…]]),1,0)</f>
        <v>0</v>
      </c>
      <c r="S141" s="42"/>
      <c r="T141" s="42"/>
      <c r="U141" s="42"/>
      <c r="V141" s="42"/>
      <c r="W141" s="42"/>
      <c r="X141" s="42"/>
      <c r="Y141" s="42"/>
      <c r="Z141" s="42"/>
      <c r="AA141" s="42"/>
    </row>
    <row r="142" spans="1:27" ht="15.5" x14ac:dyDescent="0.35">
      <c r="A142" s="7">
        <v>44318</v>
      </c>
      <c r="B142" s="9" t="s">
        <v>9</v>
      </c>
      <c r="C142" s="9" t="s">
        <v>50</v>
      </c>
      <c r="D142" s="9" t="s">
        <v>4</v>
      </c>
      <c r="E142" s="9" t="s">
        <v>34</v>
      </c>
      <c r="F142" s="9" t="s">
        <v>44</v>
      </c>
      <c r="G142" s="9" t="s">
        <v>30</v>
      </c>
      <c r="H142" s="9" t="s">
        <v>61</v>
      </c>
      <c r="I142" s="11" t="s">
        <v>55</v>
      </c>
      <c r="J142" s="9" t="s">
        <v>7</v>
      </c>
      <c r="K142" s="9">
        <v>1</v>
      </c>
      <c r="L142" s="9" t="s">
        <v>7</v>
      </c>
      <c r="M142" s="9" t="s">
        <v>14</v>
      </c>
      <c r="N142" s="5"/>
      <c r="O142" s="6"/>
      <c r="P142"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2" s="4">
        <f>IF(Táblázat132[[#This Row],[Serving Team]]=Táblázat132[[#This Row],[Point for Team…]],1,0)</f>
        <v>1</v>
      </c>
      <c r="R142" s="4">
        <f>IF(AND(Táblázat132[[#This Row],[Service]]=1,Táblázat132[[#This Row],[Serving Team]]=Táblázat132[[#This Row],[Point for Team…]]),1,0)</f>
        <v>1</v>
      </c>
      <c r="S142" s="42"/>
      <c r="T142" s="42"/>
      <c r="U142" s="42"/>
      <c r="V142" s="42"/>
      <c r="W142" s="42"/>
      <c r="X142" s="42"/>
      <c r="Y142" s="42"/>
      <c r="Z142" s="42"/>
      <c r="AA142" s="42"/>
    </row>
    <row r="143" spans="1:27" ht="15.5" x14ac:dyDescent="0.35">
      <c r="A143" s="7">
        <v>44318</v>
      </c>
      <c r="B143" s="9" t="s">
        <v>9</v>
      </c>
      <c r="C143" s="9" t="s">
        <v>50</v>
      </c>
      <c r="D143" s="9" t="s">
        <v>4</v>
      </c>
      <c r="E143" s="9" t="s">
        <v>34</v>
      </c>
      <c r="F143" s="9" t="s">
        <v>44</v>
      </c>
      <c r="G143" s="9" t="s">
        <v>30</v>
      </c>
      <c r="H143" s="9" t="s">
        <v>61</v>
      </c>
      <c r="I143" s="11" t="s">
        <v>55</v>
      </c>
      <c r="J143" s="9" t="s">
        <v>7</v>
      </c>
      <c r="K143" s="9">
        <v>2</v>
      </c>
      <c r="L143" s="9" t="s">
        <v>7</v>
      </c>
      <c r="M143" s="9" t="s">
        <v>14</v>
      </c>
      <c r="N143" s="5"/>
      <c r="O143" s="6"/>
      <c r="P143"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3" s="4">
        <f>IF(Táblázat132[[#This Row],[Serving Team]]=Táblázat132[[#This Row],[Point for Team…]],1,0)</f>
        <v>1</v>
      </c>
      <c r="R143" s="4">
        <f>IF(AND(Táblázat132[[#This Row],[Service]]=1,Táblázat132[[#This Row],[Serving Team]]=Táblázat132[[#This Row],[Point for Team…]]),1,0)</f>
        <v>0</v>
      </c>
      <c r="S143" s="42"/>
      <c r="T143" s="42"/>
      <c r="U143" s="42"/>
      <c r="V143" s="42"/>
      <c r="W143" s="42"/>
      <c r="X143" s="42"/>
      <c r="Y143" s="42"/>
      <c r="Z143" s="42"/>
      <c r="AA143" s="42"/>
    </row>
    <row r="144" spans="1:27" ht="15.5" x14ac:dyDescent="0.35">
      <c r="A144" s="7">
        <v>44318</v>
      </c>
      <c r="B144" s="9" t="s">
        <v>9</v>
      </c>
      <c r="C144" s="9" t="s">
        <v>50</v>
      </c>
      <c r="D144" s="9" t="s">
        <v>4</v>
      </c>
      <c r="E144" s="9" t="s">
        <v>34</v>
      </c>
      <c r="F144" s="9" t="s">
        <v>44</v>
      </c>
      <c r="G144" s="9" t="s">
        <v>30</v>
      </c>
      <c r="H144" s="9" t="s">
        <v>61</v>
      </c>
      <c r="I144" s="11" t="s">
        <v>55</v>
      </c>
      <c r="J144" s="9" t="s">
        <v>7</v>
      </c>
      <c r="K144" s="9">
        <v>2</v>
      </c>
      <c r="L144" s="9" t="s">
        <v>8</v>
      </c>
      <c r="M144" s="9" t="s">
        <v>16</v>
      </c>
      <c r="N144" s="5"/>
      <c r="O144" s="6"/>
      <c r="P144"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4" s="4">
        <f>IF(Táblázat132[[#This Row],[Serving Team]]=Táblázat132[[#This Row],[Point for Team…]],1,0)</f>
        <v>0</v>
      </c>
      <c r="R144" s="4">
        <f>IF(AND(Táblázat132[[#This Row],[Service]]=1,Táblázat132[[#This Row],[Serving Team]]=Táblázat132[[#This Row],[Point for Team…]]),1,0)</f>
        <v>0</v>
      </c>
      <c r="S144" s="42"/>
      <c r="T144" s="42"/>
      <c r="U144" s="42"/>
      <c r="V144" s="42"/>
      <c r="W144" s="42"/>
      <c r="X144" s="42"/>
      <c r="Y144" s="42"/>
      <c r="Z144" s="42"/>
      <c r="AA144" s="42"/>
    </row>
    <row r="145" spans="1:27" ht="15.5" x14ac:dyDescent="0.35">
      <c r="A145" s="7">
        <v>44318</v>
      </c>
      <c r="B145" s="9" t="s">
        <v>9</v>
      </c>
      <c r="C145" s="9" t="s">
        <v>50</v>
      </c>
      <c r="D145" s="9" t="s">
        <v>4</v>
      </c>
      <c r="E145" s="9" t="s">
        <v>34</v>
      </c>
      <c r="F145" s="9" t="s">
        <v>44</v>
      </c>
      <c r="G145" s="9" t="s">
        <v>30</v>
      </c>
      <c r="H145" s="9" t="s">
        <v>61</v>
      </c>
      <c r="I145" s="11" t="s">
        <v>55</v>
      </c>
      <c r="J145" s="9" t="s">
        <v>8</v>
      </c>
      <c r="K145" s="9">
        <v>1</v>
      </c>
      <c r="L145" s="9" t="s">
        <v>7</v>
      </c>
      <c r="M145" s="9" t="s">
        <v>14</v>
      </c>
      <c r="N145" s="5"/>
      <c r="O145" s="6"/>
      <c r="P145"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5" s="4">
        <f>IF(Táblázat132[[#This Row],[Serving Team]]=Táblázat132[[#This Row],[Point for Team…]],1,0)</f>
        <v>0</v>
      </c>
      <c r="R145" s="4">
        <f>IF(AND(Táblázat132[[#This Row],[Service]]=1,Táblázat132[[#This Row],[Serving Team]]=Táblázat132[[#This Row],[Point for Team…]]),1,0)</f>
        <v>0</v>
      </c>
      <c r="S145" s="42"/>
      <c r="T145" s="42"/>
      <c r="U145" s="42"/>
      <c r="V145" s="42"/>
      <c r="W145" s="42"/>
      <c r="X145" s="42"/>
      <c r="Y145" s="42"/>
      <c r="Z145" s="42"/>
      <c r="AA145" s="42"/>
    </row>
    <row r="146" spans="1:27" ht="15.5" x14ac:dyDescent="0.35">
      <c r="A146" s="7">
        <v>44318</v>
      </c>
      <c r="B146" s="9" t="s">
        <v>9</v>
      </c>
      <c r="C146" s="9" t="s">
        <v>50</v>
      </c>
      <c r="D146" s="9" t="s">
        <v>4</v>
      </c>
      <c r="E146" s="9" t="s">
        <v>34</v>
      </c>
      <c r="F146" s="9" t="s">
        <v>44</v>
      </c>
      <c r="G146" s="9" t="s">
        <v>30</v>
      </c>
      <c r="H146" s="9" t="s">
        <v>61</v>
      </c>
      <c r="I146" s="11" t="s">
        <v>55</v>
      </c>
      <c r="J146" s="9" t="s">
        <v>8</v>
      </c>
      <c r="K146" s="9">
        <v>2</v>
      </c>
      <c r="L146" s="9" t="s">
        <v>8</v>
      </c>
      <c r="M146" s="9" t="s">
        <v>14</v>
      </c>
      <c r="N146" s="5"/>
      <c r="O146" s="6"/>
      <c r="P146"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6" s="4">
        <f>IF(Táblázat132[[#This Row],[Serving Team]]=Táblázat132[[#This Row],[Point for Team…]],1,0)</f>
        <v>1</v>
      </c>
      <c r="R146" s="4">
        <f>IF(AND(Táblázat132[[#This Row],[Service]]=1,Táblázat132[[#This Row],[Serving Team]]=Táblázat132[[#This Row],[Point for Team…]]),1,0)</f>
        <v>0</v>
      </c>
      <c r="S146" s="42"/>
      <c r="T146" s="42"/>
      <c r="U146" s="42"/>
      <c r="V146" s="42"/>
      <c r="W146" s="42"/>
      <c r="X146" s="42"/>
      <c r="Y146" s="42"/>
      <c r="Z146" s="42"/>
      <c r="AA146" s="42"/>
    </row>
    <row r="147" spans="1:27" ht="15.5" x14ac:dyDescent="0.35">
      <c r="A147" s="7">
        <v>44318</v>
      </c>
      <c r="B147" s="9" t="s">
        <v>9</v>
      </c>
      <c r="C147" s="9" t="s">
        <v>50</v>
      </c>
      <c r="D147" s="9" t="s">
        <v>4</v>
      </c>
      <c r="E147" s="9" t="s">
        <v>34</v>
      </c>
      <c r="F147" s="9" t="s">
        <v>44</v>
      </c>
      <c r="G147" s="9" t="s">
        <v>30</v>
      </c>
      <c r="H147" s="9" t="s">
        <v>61</v>
      </c>
      <c r="I147" s="11" t="s">
        <v>55</v>
      </c>
      <c r="J147" s="9" t="s">
        <v>8</v>
      </c>
      <c r="K147" s="9">
        <v>2</v>
      </c>
      <c r="L147" s="9" t="s">
        <v>7</v>
      </c>
      <c r="M147" s="9" t="s">
        <v>14</v>
      </c>
      <c r="N147" s="5"/>
      <c r="O147" s="6"/>
      <c r="P147"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7" s="4">
        <f>IF(Táblázat132[[#This Row],[Serving Team]]=Táblázat132[[#This Row],[Point for Team…]],1,0)</f>
        <v>0</v>
      </c>
      <c r="R147" s="4">
        <f>IF(AND(Táblázat132[[#This Row],[Service]]=1,Táblázat132[[#This Row],[Serving Team]]=Táblázat132[[#This Row],[Point for Team…]]),1,0)</f>
        <v>0</v>
      </c>
      <c r="S147" s="42"/>
      <c r="T147" s="42"/>
      <c r="U147" s="42"/>
      <c r="V147" s="42"/>
      <c r="W147" s="42"/>
      <c r="X147" s="42"/>
      <c r="Y147" s="42"/>
      <c r="Z147" s="42"/>
      <c r="AA147" s="42"/>
    </row>
    <row r="148" spans="1:27" ht="15.5" x14ac:dyDescent="0.35">
      <c r="A148" s="7">
        <v>44318</v>
      </c>
      <c r="B148" s="9" t="s">
        <v>9</v>
      </c>
      <c r="C148" s="9" t="s">
        <v>50</v>
      </c>
      <c r="D148" s="9" t="s">
        <v>4</v>
      </c>
      <c r="E148" s="9" t="s">
        <v>34</v>
      </c>
      <c r="F148" s="9" t="s">
        <v>44</v>
      </c>
      <c r="G148" s="9" t="s">
        <v>30</v>
      </c>
      <c r="H148" s="9" t="s">
        <v>61</v>
      </c>
      <c r="I148" s="11" t="s">
        <v>55</v>
      </c>
      <c r="J148" s="9" t="s">
        <v>7</v>
      </c>
      <c r="K148" s="9">
        <v>1</v>
      </c>
      <c r="L148" s="9" t="s">
        <v>7</v>
      </c>
      <c r="M148" s="9" t="s">
        <v>16</v>
      </c>
      <c r="N148" s="5"/>
      <c r="O148" s="6"/>
      <c r="P148"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8" s="4">
        <f>IF(Táblázat132[[#This Row],[Serving Team]]=Táblázat132[[#This Row],[Point for Team…]],1,0)</f>
        <v>1</v>
      </c>
      <c r="R148" s="4">
        <f>IF(AND(Táblázat132[[#This Row],[Service]]=1,Táblázat132[[#This Row],[Serving Team]]=Táblázat132[[#This Row],[Point for Team…]]),1,0)</f>
        <v>1</v>
      </c>
      <c r="S148" s="42"/>
      <c r="T148" s="42"/>
      <c r="U148" s="42"/>
      <c r="V148" s="42"/>
      <c r="W148" s="42"/>
      <c r="X148" s="42"/>
      <c r="Y148" s="42"/>
      <c r="Z148" s="42"/>
      <c r="AA148" s="42"/>
    </row>
    <row r="149" spans="1:27" ht="15.5" x14ac:dyDescent="0.35">
      <c r="A149" s="7">
        <v>44318</v>
      </c>
      <c r="B149" s="9" t="s">
        <v>9</v>
      </c>
      <c r="C149" s="9" t="s">
        <v>50</v>
      </c>
      <c r="D149" s="9" t="s">
        <v>4</v>
      </c>
      <c r="E149" s="9" t="s">
        <v>34</v>
      </c>
      <c r="F149" s="9" t="s">
        <v>44</v>
      </c>
      <c r="G149" s="9" t="s">
        <v>30</v>
      </c>
      <c r="H149" s="9" t="s">
        <v>61</v>
      </c>
      <c r="I149" s="11" t="s">
        <v>55</v>
      </c>
      <c r="J149" s="9" t="s">
        <v>7</v>
      </c>
      <c r="K149" s="9" t="s">
        <v>19</v>
      </c>
      <c r="L149" s="9" t="s">
        <v>8</v>
      </c>
      <c r="M149" s="9" t="s">
        <v>14</v>
      </c>
      <c r="N149" s="5"/>
      <c r="O149" s="6"/>
      <c r="P149"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49" s="4">
        <f>IF(Táblázat132[[#This Row],[Serving Team]]=Táblázat132[[#This Row],[Point for Team…]],1,0)</f>
        <v>0</v>
      </c>
      <c r="R149" s="4">
        <f>IF(AND(Táblázat132[[#This Row],[Service]]=1,Táblázat132[[#This Row],[Serving Team]]=Táblázat132[[#This Row],[Point for Team…]]),1,0)</f>
        <v>0</v>
      </c>
      <c r="S149" s="42"/>
      <c r="T149" s="42"/>
      <c r="U149" s="42"/>
      <c r="V149" s="42"/>
      <c r="W149" s="42"/>
      <c r="X149" s="42"/>
      <c r="Y149" s="42"/>
      <c r="Z149" s="42"/>
      <c r="AA149" s="42"/>
    </row>
    <row r="150" spans="1:27" ht="15.5" x14ac:dyDescent="0.35">
      <c r="A150" s="7">
        <v>44318</v>
      </c>
      <c r="B150" s="9" t="s">
        <v>9</v>
      </c>
      <c r="C150" s="9" t="s">
        <v>50</v>
      </c>
      <c r="D150" s="9" t="s">
        <v>4</v>
      </c>
      <c r="E150" s="9" t="s">
        <v>34</v>
      </c>
      <c r="F150" s="9" t="s">
        <v>44</v>
      </c>
      <c r="G150" s="9" t="s">
        <v>30</v>
      </c>
      <c r="H150" s="9" t="s">
        <v>61</v>
      </c>
      <c r="I150" s="11" t="s">
        <v>55</v>
      </c>
      <c r="J150" s="9" t="s">
        <v>7</v>
      </c>
      <c r="K150" s="9">
        <v>2</v>
      </c>
      <c r="L150" s="9" t="s">
        <v>8</v>
      </c>
      <c r="M150" s="9" t="s">
        <v>14</v>
      </c>
      <c r="N150" s="5"/>
      <c r="O150" s="6"/>
      <c r="P150"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0" s="4">
        <f>IF(Táblázat132[[#This Row],[Serving Team]]=Táblázat132[[#This Row],[Point for Team…]],1,0)</f>
        <v>0</v>
      </c>
      <c r="R150" s="4">
        <f>IF(AND(Táblázat132[[#This Row],[Service]]=1,Táblázat132[[#This Row],[Serving Team]]=Táblázat132[[#This Row],[Point for Team…]]),1,0)</f>
        <v>0</v>
      </c>
      <c r="S150" s="42"/>
      <c r="T150" s="42"/>
      <c r="U150" s="42"/>
      <c r="V150" s="42"/>
      <c r="W150" s="42"/>
      <c r="X150" s="42"/>
      <c r="Y150" s="42"/>
      <c r="Z150" s="42"/>
      <c r="AA150" s="42"/>
    </row>
    <row r="151" spans="1:27" ht="15.5" x14ac:dyDescent="0.35">
      <c r="A151" s="7">
        <v>44318</v>
      </c>
      <c r="B151" s="9" t="s">
        <v>9</v>
      </c>
      <c r="C151" s="9" t="s">
        <v>50</v>
      </c>
      <c r="D151" s="9" t="s">
        <v>4</v>
      </c>
      <c r="E151" s="9" t="s">
        <v>34</v>
      </c>
      <c r="F151" s="9" t="s">
        <v>44</v>
      </c>
      <c r="G151" s="9" t="s">
        <v>30</v>
      </c>
      <c r="H151" s="9" t="s">
        <v>61</v>
      </c>
      <c r="I151" s="11" t="s">
        <v>55</v>
      </c>
      <c r="J151" s="9" t="s">
        <v>7</v>
      </c>
      <c r="K151" s="9">
        <v>2</v>
      </c>
      <c r="L151" s="9" t="s">
        <v>20</v>
      </c>
      <c r="M151" s="9" t="s">
        <v>20</v>
      </c>
      <c r="N151" s="5"/>
      <c r="O151" s="6"/>
      <c r="P151"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1" s="4">
        <f>IF(Táblázat132[[#This Row],[Serving Team]]=Táblázat132[[#This Row],[Point for Team…]],1,0)</f>
        <v>0</v>
      </c>
      <c r="R151" s="4">
        <f>IF(AND(Táblázat132[[#This Row],[Service]]=1,Táblázat132[[#This Row],[Serving Team]]=Táblázat132[[#This Row],[Point for Team…]]),1,0)</f>
        <v>0</v>
      </c>
      <c r="S151" s="42"/>
      <c r="T151" s="42"/>
      <c r="U151" s="42"/>
      <c r="V151" s="42"/>
      <c r="W151" s="42"/>
      <c r="X151" s="42"/>
      <c r="Y151" s="42"/>
      <c r="Z151" s="42"/>
      <c r="AA151" s="42"/>
    </row>
    <row r="152" spans="1:27" ht="15.5" x14ac:dyDescent="0.35">
      <c r="A152" s="7">
        <v>44318</v>
      </c>
      <c r="B152" s="9" t="s">
        <v>9</v>
      </c>
      <c r="C152" s="9" t="s">
        <v>50</v>
      </c>
      <c r="D152" s="9" t="s">
        <v>4</v>
      </c>
      <c r="E152" s="9" t="s">
        <v>34</v>
      </c>
      <c r="F152" s="9" t="s">
        <v>44</v>
      </c>
      <c r="G152" s="9" t="s">
        <v>30</v>
      </c>
      <c r="H152" s="9" t="s">
        <v>61</v>
      </c>
      <c r="I152" s="11" t="s">
        <v>55</v>
      </c>
      <c r="J152" s="9" t="s">
        <v>7</v>
      </c>
      <c r="K152" s="9">
        <v>2</v>
      </c>
      <c r="L152" s="9" t="s">
        <v>8</v>
      </c>
      <c r="M152" s="9" t="s">
        <v>14</v>
      </c>
      <c r="N152" s="5"/>
      <c r="O152" s="6"/>
      <c r="P152"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2" s="4">
        <f>IF(Táblázat132[[#This Row],[Serving Team]]=Táblázat132[[#This Row],[Point for Team…]],1,0)</f>
        <v>0</v>
      </c>
      <c r="R152" s="4">
        <f>IF(AND(Táblázat132[[#This Row],[Service]]=1,Táblázat132[[#This Row],[Serving Team]]=Táblázat132[[#This Row],[Point for Team…]]),1,0)</f>
        <v>0</v>
      </c>
      <c r="S152" s="42"/>
      <c r="T152" s="42"/>
      <c r="U152" s="42"/>
      <c r="V152" s="42"/>
      <c r="W152" s="42"/>
      <c r="X152" s="42"/>
      <c r="Y152" s="42"/>
      <c r="Z152" s="42"/>
      <c r="AA152" s="42"/>
    </row>
    <row r="153" spans="1:27" ht="15.5" x14ac:dyDescent="0.35">
      <c r="A153" s="7">
        <v>44318</v>
      </c>
      <c r="B153" s="9" t="s">
        <v>9</v>
      </c>
      <c r="C153" s="9" t="s">
        <v>50</v>
      </c>
      <c r="D153" s="9" t="s">
        <v>4</v>
      </c>
      <c r="E153" s="9" t="s">
        <v>34</v>
      </c>
      <c r="F153" s="9" t="s">
        <v>44</v>
      </c>
      <c r="G153" s="9" t="s">
        <v>30</v>
      </c>
      <c r="H153" s="9" t="s">
        <v>61</v>
      </c>
      <c r="I153" s="11" t="s">
        <v>55</v>
      </c>
      <c r="J153" s="9" t="s">
        <v>8</v>
      </c>
      <c r="K153" s="9">
        <v>2</v>
      </c>
      <c r="L153" s="9" t="s">
        <v>8</v>
      </c>
      <c r="M153" s="9" t="s">
        <v>14</v>
      </c>
      <c r="N153" s="5"/>
      <c r="O153" s="6"/>
      <c r="P153"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3" s="4">
        <f>IF(Táblázat132[[#This Row],[Serving Team]]=Táblázat132[[#This Row],[Point for Team…]],1,0)</f>
        <v>1</v>
      </c>
      <c r="R153" s="4">
        <f>IF(AND(Táblázat132[[#This Row],[Service]]=1,Táblázat132[[#This Row],[Serving Team]]=Táblázat132[[#This Row],[Point for Team…]]),1,0)</f>
        <v>0</v>
      </c>
      <c r="S153" s="42"/>
      <c r="T153" s="42"/>
      <c r="U153" s="42"/>
      <c r="V153" s="42"/>
      <c r="W153" s="42"/>
      <c r="X153" s="42"/>
      <c r="Y153" s="42"/>
      <c r="Z153" s="42"/>
      <c r="AA153" s="42"/>
    </row>
    <row r="154" spans="1:27" ht="15.5" x14ac:dyDescent="0.35">
      <c r="A154" s="7">
        <v>44318</v>
      </c>
      <c r="B154" s="9" t="s">
        <v>9</v>
      </c>
      <c r="C154" s="9" t="s">
        <v>50</v>
      </c>
      <c r="D154" s="9" t="s">
        <v>4</v>
      </c>
      <c r="E154" s="9" t="s">
        <v>34</v>
      </c>
      <c r="F154" s="9" t="s">
        <v>44</v>
      </c>
      <c r="G154" s="9" t="s">
        <v>30</v>
      </c>
      <c r="H154" s="9" t="s">
        <v>61</v>
      </c>
      <c r="I154" s="11" t="s">
        <v>55</v>
      </c>
      <c r="J154" s="9" t="s">
        <v>8</v>
      </c>
      <c r="K154" s="9">
        <v>1</v>
      </c>
      <c r="L154" s="9" t="s">
        <v>8</v>
      </c>
      <c r="M154" s="9" t="s">
        <v>15</v>
      </c>
      <c r="N154" s="5"/>
      <c r="O154" s="6"/>
      <c r="P154"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4" s="4">
        <f>IF(Táblázat132[[#This Row],[Serving Team]]=Táblázat132[[#This Row],[Point for Team…]],1,0)</f>
        <v>1</v>
      </c>
      <c r="R154" s="4">
        <f>IF(AND(Táblázat132[[#This Row],[Service]]=1,Táblázat132[[#This Row],[Serving Team]]=Táblázat132[[#This Row],[Point for Team…]]),1,0)</f>
        <v>1</v>
      </c>
      <c r="S154" s="42"/>
      <c r="T154" s="42"/>
      <c r="U154" s="42"/>
      <c r="V154" s="42"/>
      <c r="W154" s="42"/>
      <c r="X154" s="42"/>
      <c r="Y154" s="42"/>
      <c r="Z154" s="42"/>
      <c r="AA154" s="42"/>
    </row>
    <row r="155" spans="1:27" ht="15.5" x14ac:dyDescent="0.35">
      <c r="A155" s="7">
        <v>44318</v>
      </c>
      <c r="B155" s="9" t="s">
        <v>9</v>
      </c>
      <c r="C155" s="9" t="s">
        <v>50</v>
      </c>
      <c r="D155" s="9" t="s">
        <v>4</v>
      </c>
      <c r="E155" s="9" t="s">
        <v>34</v>
      </c>
      <c r="F155" s="9" t="s">
        <v>44</v>
      </c>
      <c r="G155" s="9" t="s">
        <v>30</v>
      </c>
      <c r="H155" s="9" t="s">
        <v>61</v>
      </c>
      <c r="I155" s="11" t="s">
        <v>55</v>
      </c>
      <c r="J155" s="9" t="s">
        <v>8</v>
      </c>
      <c r="K155" s="9">
        <v>1</v>
      </c>
      <c r="L155" s="9" t="s">
        <v>8</v>
      </c>
      <c r="M155" s="9" t="s">
        <v>14</v>
      </c>
      <c r="N155" s="5"/>
      <c r="O155" s="6"/>
      <c r="P155"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5" s="4">
        <f>IF(Táblázat132[[#This Row],[Serving Team]]=Táblázat132[[#This Row],[Point for Team…]],1,0)</f>
        <v>1</v>
      </c>
      <c r="R155" s="4">
        <f>IF(AND(Táblázat132[[#This Row],[Service]]=1,Táblázat132[[#This Row],[Serving Team]]=Táblázat132[[#This Row],[Point for Team…]]),1,0)</f>
        <v>1</v>
      </c>
      <c r="S155" s="42"/>
      <c r="T155" s="42"/>
      <c r="U155" s="42"/>
      <c r="V155" s="42"/>
      <c r="W155" s="42"/>
      <c r="X155" s="42"/>
      <c r="Y155" s="42"/>
      <c r="Z155" s="42"/>
      <c r="AA155" s="42"/>
    </row>
    <row r="156" spans="1:27" ht="15.5" x14ac:dyDescent="0.35">
      <c r="A156" s="7">
        <v>44318</v>
      </c>
      <c r="B156" s="9" t="s">
        <v>9</v>
      </c>
      <c r="C156" s="9" t="s">
        <v>50</v>
      </c>
      <c r="D156" s="9" t="s">
        <v>4</v>
      </c>
      <c r="E156" s="9" t="s">
        <v>34</v>
      </c>
      <c r="F156" s="9" t="s">
        <v>44</v>
      </c>
      <c r="G156" s="9" t="s">
        <v>30</v>
      </c>
      <c r="H156" s="9" t="s">
        <v>61</v>
      </c>
      <c r="I156" s="11" t="s">
        <v>55</v>
      </c>
      <c r="J156" s="9" t="s">
        <v>8</v>
      </c>
      <c r="K156" s="9">
        <v>1</v>
      </c>
      <c r="L156" s="9" t="s">
        <v>8</v>
      </c>
      <c r="M156" s="9" t="s">
        <v>15</v>
      </c>
      <c r="N156" s="5"/>
      <c r="O156" s="6"/>
      <c r="P156"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6" s="4">
        <f>IF(Táblázat132[[#This Row],[Serving Team]]=Táblázat132[[#This Row],[Point for Team…]],1,0)</f>
        <v>1</v>
      </c>
      <c r="R156" s="4">
        <f>IF(AND(Táblázat132[[#This Row],[Service]]=1,Táblázat132[[#This Row],[Serving Team]]=Táblázat132[[#This Row],[Point for Team…]]),1,0)</f>
        <v>1</v>
      </c>
      <c r="S156" s="42"/>
      <c r="T156" s="42"/>
      <c r="U156" s="42"/>
      <c r="V156" s="42"/>
      <c r="W156" s="42"/>
      <c r="X156" s="42"/>
      <c r="Y156" s="42"/>
      <c r="Z156" s="42"/>
      <c r="AA156" s="42"/>
    </row>
    <row r="157" spans="1:27" ht="15.5" x14ac:dyDescent="0.35">
      <c r="A157" s="7">
        <v>44318</v>
      </c>
      <c r="B157" s="9" t="s">
        <v>9</v>
      </c>
      <c r="C157" s="9" t="s">
        <v>50</v>
      </c>
      <c r="D157" s="9" t="s">
        <v>4</v>
      </c>
      <c r="E157" s="9" t="s">
        <v>34</v>
      </c>
      <c r="F157" s="9" t="s">
        <v>44</v>
      </c>
      <c r="G157" s="9" t="s">
        <v>30</v>
      </c>
      <c r="H157" s="9" t="s">
        <v>61</v>
      </c>
      <c r="I157" s="11" t="s">
        <v>55</v>
      </c>
      <c r="J157" s="9" t="s">
        <v>7</v>
      </c>
      <c r="K157" s="9">
        <v>2</v>
      </c>
      <c r="L157" s="9" t="s">
        <v>20</v>
      </c>
      <c r="M157" s="9" t="s">
        <v>20</v>
      </c>
      <c r="N157" s="5"/>
      <c r="O157" s="6"/>
      <c r="P157"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7" s="4">
        <f>IF(Táblázat132[[#This Row],[Serving Team]]=Táblázat132[[#This Row],[Point for Team…]],1,0)</f>
        <v>0</v>
      </c>
      <c r="R157" s="4">
        <f>IF(AND(Táblázat132[[#This Row],[Service]]=1,Táblázat132[[#This Row],[Serving Team]]=Táblázat132[[#This Row],[Point for Team…]]),1,0)</f>
        <v>0</v>
      </c>
      <c r="S157" s="42"/>
      <c r="T157" s="42"/>
      <c r="U157" s="42"/>
      <c r="V157" s="42"/>
      <c r="W157" s="42"/>
      <c r="X157" s="42"/>
      <c r="Y157" s="42"/>
      <c r="Z157" s="42"/>
      <c r="AA157" s="42"/>
    </row>
    <row r="158" spans="1:27" ht="15.5" x14ac:dyDescent="0.35">
      <c r="A158" s="7">
        <v>44318</v>
      </c>
      <c r="B158" s="9" t="s">
        <v>9</v>
      </c>
      <c r="C158" s="9" t="s">
        <v>50</v>
      </c>
      <c r="D158" s="9" t="s">
        <v>4</v>
      </c>
      <c r="E158" s="9" t="s">
        <v>34</v>
      </c>
      <c r="F158" s="9" t="s">
        <v>44</v>
      </c>
      <c r="G158" s="9" t="s">
        <v>30</v>
      </c>
      <c r="H158" s="9" t="s">
        <v>61</v>
      </c>
      <c r="I158" s="11" t="s">
        <v>55</v>
      </c>
      <c r="J158" s="9" t="s">
        <v>7</v>
      </c>
      <c r="K158" s="9">
        <v>2</v>
      </c>
      <c r="L158" s="9" t="s">
        <v>8</v>
      </c>
      <c r="M158" s="9" t="s">
        <v>16</v>
      </c>
      <c r="N158" s="5"/>
      <c r="O158" s="6"/>
      <c r="P158"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8" s="4">
        <f>IF(Táblázat132[[#This Row],[Serving Team]]=Táblázat132[[#This Row],[Point for Team…]],1,0)</f>
        <v>0</v>
      </c>
      <c r="R158" s="4">
        <f>IF(AND(Táblázat132[[#This Row],[Service]]=1,Táblázat132[[#This Row],[Serving Team]]=Táblázat132[[#This Row],[Point for Team…]]),1,0)</f>
        <v>0</v>
      </c>
      <c r="S158" s="42"/>
      <c r="T158" s="42"/>
      <c r="U158" s="42"/>
      <c r="V158" s="42"/>
      <c r="W158" s="42"/>
      <c r="X158" s="42"/>
      <c r="Y158" s="42"/>
      <c r="Z158" s="42"/>
      <c r="AA158" s="42"/>
    </row>
    <row r="159" spans="1:27" ht="15.5" x14ac:dyDescent="0.35">
      <c r="A159" s="7">
        <v>44318</v>
      </c>
      <c r="B159" s="9" t="s">
        <v>9</v>
      </c>
      <c r="C159" s="9" t="s">
        <v>50</v>
      </c>
      <c r="D159" s="9" t="s">
        <v>4</v>
      </c>
      <c r="E159" s="9" t="s">
        <v>34</v>
      </c>
      <c r="F159" s="9" t="s">
        <v>44</v>
      </c>
      <c r="G159" s="9" t="s">
        <v>30</v>
      </c>
      <c r="H159" s="9" t="s">
        <v>61</v>
      </c>
      <c r="I159" s="11" t="s">
        <v>55</v>
      </c>
      <c r="J159" s="9" t="s">
        <v>7</v>
      </c>
      <c r="K159" s="9">
        <v>2</v>
      </c>
      <c r="L159" s="9" t="s">
        <v>8</v>
      </c>
      <c r="M159" s="9" t="s">
        <v>14</v>
      </c>
      <c r="N159" s="5"/>
      <c r="O159" s="6"/>
      <c r="P159"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59" s="4">
        <f>IF(Táblázat132[[#This Row],[Serving Team]]=Táblázat132[[#This Row],[Point for Team…]],1,0)</f>
        <v>0</v>
      </c>
      <c r="R159" s="4">
        <f>IF(AND(Táblázat132[[#This Row],[Service]]=1,Táblázat132[[#This Row],[Serving Team]]=Táblázat132[[#This Row],[Point for Team…]]),1,0)</f>
        <v>0</v>
      </c>
      <c r="S159" s="42"/>
      <c r="T159" s="42"/>
      <c r="U159" s="42"/>
      <c r="V159" s="42"/>
      <c r="W159" s="42"/>
      <c r="X159" s="42"/>
      <c r="Y159" s="42"/>
      <c r="Z159" s="42"/>
      <c r="AA159" s="42"/>
    </row>
    <row r="160" spans="1:27" ht="15.5" x14ac:dyDescent="0.35">
      <c r="A160" s="7">
        <v>44318</v>
      </c>
      <c r="B160" s="9" t="s">
        <v>9</v>
      </c>
      <c r="C160" s="9" t="s">
        <v>50</v>
      </c>
      <c r="D160" s="9" t="s">
        <v>4</v>
      </c>
      <c r="E160" s="9" t="s">
        <v>34</v>
      </c>
      <c r="F160" s="9" t="s">
        <v>44</v>
      </c>
      <c r="G160" s="9" t="s">
        <v>30</v>
      </c>
      <c r="H160" s="9" t="s">
        <v>61</v>
      </c>
      <c r="I160" s="11" t="s">
        <v>55</v>
      </c>
      <c r="J160" s="9" t="s">
        <v>7</v>
      </c>
      <c r="K160" s="9">
        <v>2</v>
      </c>
      <c r="L160" s="9" t="s">
        <v>7</v>
      </c>
      <c r="M160" s="9" t="s">
        <v>14</v>
      </c>
      <c r="N160" s="5"/>
      <c r="O160" s="6"/>
      <c r="P160"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0" s="4">
        <f>IF(Táblázat132[[#This Row],[Serving Team]]=Táblázat132[[#This Row],[Point for Team…]],1,0)</f>
        <v>1</v>
      </c>
      <c r="R160" s="4">
        <f>IF(AND(Táblázat132[[#This Row],[Service]]=1,Táblázat132[[#This Row],[Serving Team]]=Táblázat132[[#This Row],[Point for Team…]]),1,0)</f>
        <v>0</v>
      </c>
      <c r="S160" s="42"/>
      <c r="T160" s="42"/>
      <c r="U160" s="42"/>
      <c r="V160" s="42"/>
      <c r="W160" s="42"/>
      <c r="X160" s="42"/>
      <c r="Y160" s="42"/>
      <c r="Z160" s="42"/>
      <c r="AA160" s="42"/>
    </row>
    <row r="161" spans="1:27" ht="15.5" x14ac:dyDescent="0.35">
      <c r="A161" s="7">
        <v>44318</v>
      </c>
      <c r="B161" s="9" t="s">
        <v>9</v>
      </c>
      <c r="C161" s="9" t="s">
        <v>50</v>
      </c>
      <c r="D161" s="9" t="s">
        <v>4</v>
      </c>
      <c r="E161" s="9" t="s">
        <v>34</v>
      </c>
      <c r="F161" s="9" t="s">
        <v>44</v>
      </c>
      <c r="G161" s="9" t="s">
        <v>30</v>
      </c>
      <c r="H161" s="9" t="s">
        <v>61</v>
      </c>
      <c r="I161" s="11" t="s">
        <v>55</v>
      </c>
      <c r="J161" s="9" t="s">
        <v>7</v>
      </c>
      <c r="K161" s="9">
        <v>2</v>
      </c>
      <c r="L161" s="9" t="s">
        <v>7</v>
      </c>
      <c r="M161" s="9" t="s">
        <v>14</v>
      </c>
      <c r="N161" s="5"/>
      <c r="O161" s="6"/>
      <c r="P161"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1" s="4">
        <f>IF(Táblázat132[[#This Row],[Serving Team]]=Táblázat132[[#This Row],[Point for Team…]],1,0)</f>
        <v>1</v>
      </c>
      <c r="R161" s="4">
        <f>IF(AND(Táblázat132[[#This Row],[Service]]=1,Táblázat132[[#This Row],[Serving Team]]=Táblázat132[[#This Row],[Point for Team…]]),1,0)</f>
        <v>0</v>
      </c>
      <c r="S161" s="42"/>
      <c r="T161" s="42"/>
      <c r="U161" s="42"/>
      <c r="V161" s="42"/>
      <c r="W161" s="42"/>
      <c r="X161" s="42"/>
      <c r="Y161" s="42"/>
      <c r="Z161" s="42"/>
      <c r="AA161" s="42"/>
    </row>
    <row r="162" spans="1:27" ht="15.5" x14ac:dyDescent="0.35">
      <c r="A162" s="7">
        <v>44318</v>
      </c>
      <c r="B162" s="9" t="s">
        <v>9</v>
      </c>
      <c r="C162" s="9" t="s">
        <v>50</v>
      </c>
      <c r="D162" s="9" t="s">
        <v>4</v>
      </c>
      <c r="E162" s="9" t="s">
        <v>34</v>
      </c>
      <c r="F162" s="9" t="s">
        <v>44</v>
      </c>
      <c r="G162" s="9" t="s">
        <v>30</v>
      </c>
      <c r="H162" s="9" t="s">
        <v>61</v>
      </c>
      <c r="I162" s="11" t="s">
        <v>55</v>
      </c>
      <c r="J162" s="9" t="s">
        <v>8</v>
      </c>
      <c r="K162" s="9">
        <v>2</v>
      </c>
      <c r="L162" s="9" t="s">
        <v>7</v>
      </c>
      <c r="M162" s="9" t="s">
        <v>14</v>
      </c>
      <c r="N162" s="5"/>
      <c r="O162" s="6"/>
      <c r="P162"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2" s="4">
        <f>IF(Táblázat132[[#This Row],[Serving Team]]=Táblázat132[[#This Row],[Point for Team…]],1,0)</f>
        <v>0</v>
      </c>
      <c r="R162" s="4">
        <f>IF(AND(Táblázat132[[#This Row],[Service]]=1,Táblázat132[[#This Row],[Serving Team]]=Táblázat132[[#This Row],[Point for Team…]]),1,0)</f>
        <v>0</v>
      </c>
      <c r="S162" s="42"/>
      <c r="T162" s="42"/>
      <c r="U162" s="42"/>
      <c r="V162" s="42"/>
      <c r="W162" s="42"/>
      <c r="X162" s="42"/>
      <c r="Y162" s="42"/>
      <c r="Z162" s="42"/>
      <c r="AA162" s="42"/>
    </row>
    <row r="163" spans="1:27" ht="15.5" x14ac:dyDescent="0.35">
      <c r="A163" s="7">
        <v>44318</v>
      </c>
      <c r="B163" s="9" t="s">
        <v>9</v>
      </c>
      <c r="C163" s="9" t="s">
        <v>50</v>
      </c>
      <c r="D163" s="9" t="s">
        <v>4</v>
      </c>
      <c r="E163" s="9" t="s">
        <v>34</v>
      </c>
      <c r="F163" s="9" t="s">
        <v>44</v>
      </c>
      <c r="G163" s="9" t="s">
        <v>30</v>
      </c>
      <c r="H163" s="9" t="s">
        <v>61</v>
      </c>
      <c r="I163" s="11" t="s">
        <v>55</v>
      </c>
      <c r="J163" s="9" t="s">
        <v>8</v>
      </c>
      <c r="K163" s="9">
        <v>2</v>
      </c>
      <c r="L163" s="9" t="s">
        <v>7</v>
      </c>
      <c r="M163" s="9" t="s">
        <v>15</v>
      </c>
      <c r="N163" s="5"/>
      <c r="O163" s="6"/>
      <c r="P163"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3" s="4">
        <f>IF(Táblázat132[[#This Row],[Serving Team]]=Táblázat132[[#This Row],[Point for Team…]],1,0)</f>
        <v>0</v>
      </c>
      <c r="R163" s="4">
        <f>IF(AND(Táblázat132[[#This Row],[Service]]=1,Táblázat132[[#This Row],[Serving Team]]=Táblázat132[[#This Row],[Point for Team…]]),1,0)</f>
        <v>0</v>
      </c>
      <c r="S163" s="42"/>
      <c r="T163" s="42"/>
      <c r="U163" s="42"/>
      <c r="V163" s="42"/>
      <c r="W163" s="42"/>
      <c r="X163" s="42"/>
      <c r="Y163" s="42"/>
      <c r="Z163" s="42"/>
      <c r="AA163" s="42"/>
    </row>
    <row r="164" spans="1:27" ht="15.5" x14ac:dyDescent="0.35">
      <c r="A164" s="7">
        <v>44318</v>
      </c>
      <c r="B164" s="9" t="s">
        <v>9</v>
      </c>
      <c r="C164" s="9" t="s">
        <v>50</v>
      </c>
      <c r="D164" s="9" t="s">
        <v>4</v>
      </c>
      <c r="E164" s="9" t="s">
        <v>34</v>
      </c>
      <c r="F164" s="9" t="s">
        <v>44</v>
      </c>
      <c r="G164" s="9" t="s">
        <v>30</v>
      </c>
      <c r="H164" s="9" t="s">
        <v>61</v>
      </c>
      <c r="I164" s="11" t="s">
        <v>55</v>
      </c>
      <c r="J164" s="9" t="s">
        <v>8</v>
      </c>
      <c r="K164" s="9">
        <v>2</v>
      </c>
      <c r="L164" s="9" t="s">
        <v>8</v>
      </c>
      <c r="M164" s="9" t="s">
        <v>14</v>
      </c>
      <c r="N164" s="5"/>
      <c r="O164" s="6"/>
      <c r="P164"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4" s="4">
        <f>IF(Táblázat132[[#This Row],[Serving Team]]=Táblázat132[[#This Row],[Point for Team…]],1,0)</f>
        <v>1</v>
      </c>
      <c r="R164" s="4">
        <f>IF(AND(Táblázat132[[#This Row],[Service]]=1,Táblázat132[[#This Row],[Serving Team]]=Táblázat132[[#This Row],[Point for Team…]]),1,0)</f>
        <v>0</v>
      </c>
      <c r="S164" s="42"/>
      <c r="T164" s="42"/>
      <c r="U164" s="42"/>
      <c r="V164" s="42"/>
      <c r="W164" s="42"/>
      <c r="X164" s="42"/>
      <c r="Y164" s="42"/>
      <c r="Z164" s="42"/>
      <c r="AA164" s="42"/>
    </row>
    <row r="165" spans="1:27" ht="15.5" x14ac:dyDescent="0.35">
      <c r="A165" s="7">
        <v>44318</v>
      </c>
      <c r="B165" s="9" t="s">
        <v>9</v>
      </c>
      <c r="C165" s="9" t="s">
        <v>50</v>
      </c>
      <c r="D165" s="9" t="s">
        <v>4</v>
      </c>
      <c r="E165" s="9" t="s">
        <v>34</v>
      </c>
      <c r="F165" s="9" t="s">
        <v>44</v>
      </c>
      <c r="G165" s="9" t="s">
        <v>30</v>
      </c>
      <c r="H165" s="9" t="s">
        <v>61</v>
      </c>
      <c r="I165" s="11" t="s">
        <v>55</v>
      </c>
      <c r="J165" s="9" t="s">
        <v>8</v>
      </c>
      <c r="K165" s="9">
        <v>1</v>
      </c>
      <c r="L165" s="9" t="s">
        <v>7</v>
      </c>
      <c r="M165" s="9" t="s">
        <v>14</v>
      </c>
      <c r="N165" s="5"/>
      <c r="O165" s="6"/>
      <c r="P165"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5" s="4">
        <f>IF(Táblázat132[[#This Row],[Serving Team]]=Táblázat132[[#This Row],[Point for Team…]],1,0)</f>
        <v>0</v>
      </c>
      <c r="R165" s="4">
        <f>IF(AND(Táblázat132[[#This Row],[Service]]=1,Táblázat132[[#This Row],[Serving Team]]=Táblázat132[[#This Row],[Point for Team…]]),1,0)</f>
        <v>0</v>
      </c>
      <c r="S165" s="42"/>
      <c r="T165" s="42"/>
      <c r="U165" s="42"/>
      <c r="V165" s="42"/>
      <c r="W165" s="42"/>
      <c r="X165" s="42"/>
      <c r="Y165" s="42"/>
      <c r="Z165" s="42"/>
      <c r="AA165" s="42"/>
    </row>
    <row r="166" spans="1:27" ht="15.5" x14ac:dyDescent="0.35">
      <c r="A166" s="7">
        <v>44318</v>
      </c>
      <c r="B166" s="9" t="s">
        <v>9</v>
      </c>
      <c r="C166" s="9" t="s">
        <v>50</v>
      </c>
      <c r="D166" s="9" t="s">
        <v>4</v>
      </c>
      <c r="E166" s="9" t="s">
        <v>34</v>
      </c>
      <c r="F166" s="9" t="s">
        <v>44</v>
      </c>
      <c r="G166" s="9" t="s">
        <v>30</v>
      </c>
      <c r="H166" s="9" t="s">
        <v>61</v>
      </c>
      <c r="I166" s="11" t="s">
        <v>55</v>
      </c>
      <c r="J166" s="9" t="s">
        <v>7</v>
      </c>
      <c r="K166" s="9">
        <v>2</v>
      </c>
      <c r="L166" s="9" t="s">
        <v>7</v>
      </c>
      <c r="M166" s="9" t="s">
        <v>15</v>
      </c>
      <c r="N166" s="5"/>
      <c r="O166" s="6"/>
      <c r="P166"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6" s="4">
        <f>IF(Táblázat132[[#This Row],[Serving Team]]=Táblázat132[[#This Row],[Point for Team…]],1,0)</f>
        <v>1</v>
      </c>
      <c r="R166" s="4">
        <f>IF(AND(Táblázat132[[#This Row],[Service]]=1,Táblázat132[[#This Row],[Serving Team]]=Táblázat132[[#This Row],[Point for Team…]]),1,0)</f>
        <v>0</v>
      </c>
      <c r="S166" s="42"/>
      <c r="T166" s="42"/>
      <c r="U166" s="42"/>
      <c r="V166" s="42"/>
      <c r="W166" s="42"/>
      <c r="X166" s="42"/>
      <c r="Y166" s="42"/>
      <c r="Z166" s="42"/>
      <c r="AA166" s="42"/>
    </row>
    <row r="167" spans="1:27" ht="15.5" x14ac:dyDescent="0.35">
      <c r="A167" s="7">
        <v>44318</v>
      </c>
      <c r="B167" s="9" t="s">
        <v>9</v>
      </c>
      <c r="C167" s="9" t="s">
        <v>50</v>
      </c>
      <c r="D167" s="9" t="s">
        <v>4</v>
      </c>
      <c r="E167" s="9" t="s">
        <v>34</v>
      </c>
      <c r="F167" s="9" t="s">
        <v>44</v>
      </c>
      <c r="G167" s="9" t="s">
        <v>30</v>
      </c>
      <c r="H167" s="9" t="s">
        <v>61</v>
      </c>
      <c r="I167" s="11" t="s">
        <v>55</v>
      </c>
      <c r="J167" s="9" t="s">
        <v>7</v>
      </c>
      <c r="K167" s="9">
        <v>2</v>
      </c>
      <c r="L167" s="9" t="s">
        <v>8</v>
      </c>
      <c r="M167" s="9" t="s">
        <v>14</v>
      </c>
      <c r="N167" s="5"/>
      <c r="O167" s="6"/>
      <c r="P167"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7" s="4">
        <f>IF(Táblázat132[[#This Row],[Serving Team]]=Táblázat132[[#This Row],[Point for Team…]],1,0)</f>
        <v>0</v>
      </c>
      <c r="R167" s="4">
        <f>IF(AND(Táblázat132[[#This Row],[Service]]=1,Táblázat132[[#This Row],[Serving Team]]=Táblázat132[[#This Row],[Point for Team…]]),1,0)</f>
        <v>0</v>
      </c>
      <c r="S167" s="42"/>
      <c r="T167" s="42"/>
      <c r="U167" s="42"/>
      <c r="V167" s="42"/>
      <c r="W167" s="42"/>
      <c r="X167" s="42"/>
      <c r="Y167" s="42"/>
      <c r="Z167" s="42"/>
      <c r="AA167" s="42"/>
    </row>
    <row r="168" spans="1:27" ht="15.5" x14ac:dyDescent="0.35">
      <c r="A168" s="7">
        <v>44318</v>
      </c>
      <c r="B168" s="9" t="s">
        <v>9</v>
      </c>
      <c r="C168" s="9" t="s">
        <v>50</v>
      </c>
      <c r="D168" s="9" t="s">
        <v>4</v>
      </c>
      <c r="E168" s="9" t="s">
        <v>34</v>
      </c>
      <c r="F168" s="9" t="s">
        <v>44</v>
      </c>
      <c r="G168" s="9" t="s">
        <v>30</v>
      </c>
      <c r="H168" s="9" t="s">
        <v>61</v>
      </c>
      <c r="I168" s="11" t="s">
        <v>55</v>
      </c>
      <c r="J168" s="9" t="s">
        <v>7</v>
      </c>
      <c r="K168" s="9">
        <v>2</v>
      </c>
      <c r="L168" s="9" t="s">
        <v>7</v>
      </c>
      <c r="M168" s="9" t="s">
        <v>14</v>
      </c>
      <c r="N168" s="5"/>
      <c r="O168" s="6"/>
      <c r="P168"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8" s="4">
        <f>IF(Táblázat132[[#This Row],[Serving Team]]=Táblázat132[[#This Row],[Point for Team…]],1,0)</f>
        <v>1</v>
      </c>
      <c r="R168" s="4">
        <f>IF(AND(Táblázat132[[#This Row],[Service]]=1,Táblázat132[[#This Row],[Serving Team]]=Táblázat132[[#This Row],[Point for Team…]]),1,0)</f>
        <v>0</v>
      </c>
      <c r="S168" s="42"/>
      <c r="T168" s="42"/>
      <c r="U168" s="42"/>
      <c r="V168" s="42"/>
      <c r="W168" s="42"/>
      <c r="X168" s="42"/>
      <c r="Y168" s="42"/>
      <c r="Z168" s="42"/>
      <c r="AA168" s="42"/>
    </row>
    <row r="169" spans="1:27" ht="15.5" x14ac:dyDescent="0.35">
      <c r="A169" s="7">
        <v>44318</v>
      </c>
      <c r="B169" s="9" t="s">
        <v>9</v>
      </c>
      <c r="C169" s="9" t="s">
        <v>50</v>
      </c>
      <c r="D169" s="9" t="s">
        <v>4</v>
      </c>
      <c r="E169" s="9" t="s">
        <v>34</v>
      </c>
      <c r="F169" s="9" t="s">
        <v>44</v>
      </c>
      <c r="G169" s="9" t="s">
        <v>30</v>
      </c>
      <c r="H169" s="9" t="s">
        <v>61</v>
      </c>
      <c r="I169" s="11" t="s">
        <v>55</v>
      </c>
      <c r="J169" s="9" t="s">
        <v>7</v>
      </c>
      <c r="K169" s="9">
        <v>2</v>
      </c>
      <c r="L169" s="9" t="s">
        <v>7</v>
      </c>
      <c r="M169" s="9" t="s">
        <v>14</v>
      </c>
      <c r="N169" s="5"/>
      <c r="O169" s="6"/>
      <c r="P169"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69" s="4">
        <f>IF(Táblázat132[[#This Row],[Serving Team]]=Táblázat132[[#This Row],[Point for Team…]],1,0)</f>
        <v>1</v>
      </c>
      <c r="R169" s="4">
        <f>IF(AND(Táblázat132[[#This Row],[Service]]=1,Táblázat132[[#This Row],[Serving Team]]=Táblázat132[[#This Row],[Point for Team…]]),1,0)</f>
        <v>0</v>
      </c>
      <c r="S169" s="42"/>
      <c r="T169" s="42"/>
      <c r="U169" s="42"/>
      <c r="V169" s="42"/>
      <c r="W169" s="42"/>
      <c r="X169" s="42"/>
      <c r="Y169" s="42"/>
      <c r="Z169" s="42"/>
      <c r="AA169" s="42"/>
    </row>
    <row r="170" spans="1:27" ht="15.5" x14ac:dyDescent="0.35">
      <c r="A170" s="7">
        <v>44318</v>
      </c>
      <c r="B170" s="9" t="s">
        <v>9</v>
      </c>
      <c r="C170" s="9" t="s">
        <v>50</v>
      </c>
      <c r="D170" s="9" t="s">
        <v>4</v>
      </c>
      <c r="E170" s="9" t="s">
        <v>34</v>
      </c>
      <c r="F170" s="9" t="s">
        <v>44</v>
      </c>
      <c r="G170" s="9" t="s">
        <v>30</v>
      </c>
      <c r="H170" s="9" t="s">
        <v>61</v>
      </c>
      <c r="I170" s="11" t="s">
        <v>55</v>
      </c>
      <c r="J170" s="9" t="s">
        <v>8</v>
      </c>
      <c r="K170" s="9">
        <v>2</v>
      </c>
      <c r="L170" s="9" t="s">
        <v>20</v>
      </c>
      <c r="M170" s="9" t="s">
        <v>20</v>
      </c>
      <c r="N170" s="5"/>
      <c r="O170" s="6"/>
      <c r="P170"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0" s="4">
        <f>IF(Táblázat132[[#This Row],[Serving Team]]=Táblázat132[[#This Row],[Point for Team…]],1,0)</f>
        <v>0</v>
      </c>
      <c r="R170" s="4">
        <f>IF(AND(Táblázat132[[#This Row],[Service]]=1,Táblázat132[[#This Row],[Serving Team]]=Táblázat132[[#This Row],[Point for Team…]]),1,0)</f>
        <v>0</v>
      </c>
      <c r="S170" s="42"/>
      <c r="T170" s="42"/>
      <c r="U170" s="42"/>
      <c r="V170" s="42"/>
      <c r="W170" s="42"/>
      <c r="X170" s="42"/>
      <c r="Y170" s="42"/>
      <c r="Z170" s="42"/>
      <c r="AA170" s="42"/>
    </row>
    <row r="171" spans="1:27" ht="15.5" x14ac:dyDescent="0.35">
      <c r="A171" s="7">
        <v>44318</v>
      </c>
      <c r="B171" s="9" t="s">
        <v>9</v>
      </c>
      <c r="C171" s="9" t="s">
        <v>50</v>
      </c>
      <c r="D171" s="9" t="s">
        <v>4</v>
      </c>
      <c r="E171" s="9" t="s">
        <v>34</v>
      </c>
      <c r="F171" s="9" t="s">
        <v>44</v>
      </c>
      <c r="G171" s="9" t="s">
        <v>30</v>
      </c>
      <c r="H171" s="9" t="s">
        <v>61</v>
      </c>
      <c r="I171" s="11" t="s">
        <v>55</v>
      </c>
      <c r="J171" s="9" t="s">
        <v>8</v>
      </c>
      <c r="K171" s="9">
        <v>2</v>
      </c>
      <c r="L171" s="9" t="s">
        <v>7</v>
      </c>
      <c r="M171" s="9" t="s">
        <v>16</v>
      </c>
      <c r="N171" s="5"/>
      <c r="O171" s="6"/>
      <c r="P171"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1" s="4">
        <f>IF(Táblázat132[[#This Row],[Serving Team]]=Táblázat132[[#This Row],[Point for Team…]],1,0)</f>
        <v>0</v>
      </c>
      <c r="R171" s="4">
        <f>IF(AND(Táblázat132[[#This Row],[Service]]=1,Táblázat132[[#This Row],[Serving Team]]=Táblázat132[[#This Row],[Point for Team…]]),1,0)</f>
        <v>0</v>
      </c>
      <c r="S171" s="42"/>
      <c r="T171" s="42"/>
      <c r="U171" s="42"/>
      <c r="V171" s="42"/>
      <c r="W171" s="42"/>
      <c r="X171" s="42"/>
      <c r="Y171" s="42"/>
      <c r="Z171" s="42"/>
      <c r="AA171" s="42"/>
    </row>
    <row r="172" spans="1:27" ht="15.5" x14ac:dyDescent="0.35">
      <c r="A172" s="7">
        <v>44318</v>
      </c>
      <c r="B172" s="9" t="s">
        <v>9</v>
      </c>
      <c r="C172" s="9" t="s">
        <v>50</v>
      </c>
      <c r="D172" s="9" t="s">
        <v>4</v>
      </c>
      <c r="E172" s="9" t="s">
        <v>34</v>
      </c>
      <c r="F172" s="9" t="s">
        <v>44</v>
      </c>
      <c r="G172" s="9" t="s">
        <v>30</v>
      </c>
      <c r="H172" s="9" t="s">
        <v>61</v>
      </c>
      <c r="I172" s="11" t="s">
        <v>55</v>
      </c>
      <c r="J172" s="9" t="s">
        <v>8</v>
      </c>
      <c r="K172" s="9">
        <v>1</v>
      </c>
      <c r="L172" s="9" t="s">
        <v>7</v>
      </c>
      <c r="M172" s="9" t="s">
        <v>14</v>
      </c>
      <c r="N172" s="5"/>
      <c r="O172" s="6"/>
      <c r="P172"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2" s="4">
        <f>IF(Táblázat132[[#This Row],[Serving Team]]=Táblázat132[[#This Row],[Point for Team…]],1,0)</f>
        <v>0</v>
      </c>
      <c r="R172" s="4">
        <f>IF(AND(Táblázat132[[#This Row],[Service]]=1,Táblázat132[[#This Row],[Serving Team]]=Táblázat132[[#This Row],[Point for Team…]]),1,0)</f>
        <v>0</v>
      </c>
      <c r="S172" s="42"/>
      <c r="T172" s="42"/>
      <c r="U172" s="42"/>
      <c r="V172" s="42"/>
      <c r="W172" s="42"/>
      <c r="X172" s="42"/>
      <c r="Y172" s="42"/>
      <c r="Z172" s="42"/>
      <c r="AA172" s="42"/>
    </row>
    <row r="173" spans="1:27" ht="15.5" x14ac:dyDescent="0.35">
      <c r="A173" s="7">
        <v>44318</v>
      </c>
      <c r="B173" s="9" t="s">
        <v>9</v>
      </c>
      <c r="C173" s="9" t="s">
        <v>50</v>
      </c>
      <c r="D173" s="9" t="s">
        <v>4</v>
      </c>
      <c r="E173" s="9" t="s">
        <v>34</v>
      </c>
      <c r="F173" s="9" t="s">
        <v>44</v>
      </c>
      <c r="G173" s="9" t="s">
        <v>30</v>
      </c>
      <c r="H173" s="9" t="s">
        <v>61</v>
      </c>
      <c r="I173" s="11" t="s">
        <v>55</v>
      </c>
      <c r="J173" s="9" t="s">
        <v>8</v>
      </c>
      <c r="K173" s="9">
        <v>2</v>
      </c>
      <c r="L173" s="9" t="s">
        <v>8</v>
      </c>
      <c r="M173" s="9" t="s">
        <v>14</v>
      </c>
      <c r="N173" s="5"/>
      <c r="O173" s="6"/>
      <c r="P173"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3" s="4">
        <f>IF(Táblázat132[[#This Row],[Serving Team]]=Táblázat132[[#This Row],[Point for Team…]],1,0)</f>
        <v>1</v>
      </c>
      <c r="R173" s="4">
        <f>IF(AND(Táblázat132[[#This Row],[Service]]=1,Táblázat132[[#This Row],[Serving Team]]=Táblázat132[[#This Row],[Point for Team…]]),1,0)</f>
        <v>0</v>
      </c>
      <c r="S173" s="42"/>
      <c r="T173" s="42"/>
      <c r="U173" s="42"/>
      <c r="V173" s="42"/>
      <c r="W173" s="42"/>
      <c r="X173" s="42"/>
      <c r="Y173" s="42"/>
      <c r="Z173" s="42"/>
      <c r="AA173" s="42"/>
    </row>
    <row r="174" spans="1:27" ht="15.5" x14ac:dyDescent="0.35">
      <c r="A174" s="7">
        <v>44318</v>
      </c>
      <c r="B174" s="9" t="s">
        <v>9</v>
      </c>
      <c r="C174" s="9" t="s">
        <v>50</v>
      </c>
      <c r="D174" s="9" t="s">
        <v>4</v>
      </c>
      <c r="E174" s="9" t="s">
        <v>34</v>
      </c>
      <c r="F174" s="9" t="s">
        <v>44</v>
      </c>
      <c r="G174" s="9" t="s">
        <v>30</v>
      </c>
      <c r="H174" s="9" t="s">
        <v>61</v>
      </c>
      <c r="I174" s="11" t="s">
        <v>55</v>
      </c>
      <c r="J174" s="9" t="s">
        <v>8</v>
      </c>
      <c r="K174" s="9">
        <v>1</v>
      </c>
      <c r="L174" s="9" t="s">
        <v>7</v>
      </c>
      <c r="M174" s="9" t="s">
        <v>16</v>
      </c>
      <c r="N174" s="5"/>
      <c r="O174" s="6"/>
      <c r="P174"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4" s="4">
        <f>IF(Táblázat132[[#This Row],[Serving Team]]=Táblázat132[[#This Row],[Point for Team…]],1,0)</f>
        <v>0</v>
      </c>
      <c r="R174" s="4">
        <f>IF(AND(Táblázat132[[#This Row],[Service]]=1,Táblázat132[[#This Row],[Serving Team]]=Táblázat132[[#This Row],[Point for Team…]]),1,0)</f>
        <v>0</v>
      </c>
      <c r="S174" s="42"/>
      <c r="T174" s="42"/>
      <c r="U174" s="42"/>
      <c r="V174" s="42"/>
      <c r="W174" s="42"/>
      <c r="X174" s="42"/>
      <c r="Y174" s="42"/>
      <c r="Z174" s="42"/>
      <c r="AA174" s="42"/>
    </row>
    <row r="175" spans="1:27" ht="15.5" x14ac:dyDescent="0.35">
      <c r="A175" s="7">
        <v>44318</v>
      </c>
      <c r="B175" s="9" t="s">
        <v>9</v>
      </c>
      <c r="C175" s="9" t="s">
        <v>50</v>
      </c>
      <c r="D175" s="9" t="s">
        <v>4</v>
      </c>
      <c r="E175" s="9" t="s">
        <v>34</v>
      </c>
      <c r="F175" s="9" t="s">
        <v>44</v>
      </c>
      <c r="G175" s="9" t="s">
        <v>30</v>
      </c>
      <c r="H175" s="9" t="s">
        <v>61</v>
      </c>
      <c r="I175" s="11" t="s">
        <v>55</v>
      </c>
      <c r="J175" s="9" t="s">
        <v>8</v>
      </c>
      <c r="K175" s="9">
        <v>1</v>
      </c>
      <c r="L175" s="9" t="s">
        <v>7</v>
      </c>
      <c r="M175" s="9" t="s">
        <v>15</v>
      </c>
      <c r="N175" s="5"/>
      <c r="O175" s="6"/>
      <c r="P175"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5" s="4">
        <f>IF(Táblázat132[[#This Row],[Serving Team]]=Táblázat132[[#This Row],[Point for Team…]],1,0)</f>
        <v>0</v>
      </c>
      <c r="R175" s="4">
        <f>IF(AND(Táblázat132[[#This Row],[Service]]=1,Táblázat132[[#This Row],[Serving Team]]=Táblázat132[[#This Row],[Point for Team…]]),1,0)</f>
        <v>0</v>
      </c>
      <c r="S175" s="42"/>
      <c r="T175" s="42"/>
      <c r="U175" s="42"/>
      <c r="V175" s="42"/>
      <c r="W175" s="42"/>
      <c r="X175" s="42"/>
      <c r="Y175" s="42"/>
      <c r="Z175" s="42"/>
      <c r="AA175" s="42"/>
    </row>
    <row r="176" spans="1:27" ht="15.5" x14ac:dyDescent="0.35">
      <c r="A176" s="7">
        <v>44318</v>
      </c>
      <c r="B176" s="9" t="s">
        <v>9</v>
      </c>
      <c r="C176" s="9" t="s">
        <v>50</v>
      </c>
      <c r="D176" s="9" t="s">
        <v>4</v>
      </c>
      <c r="E176" s="9" t="s">
        <v>34</v>
      </c>
      <c r="F176" s="9" t="s">
        <v>44</v>
      </c>
      <c r="G176" s="9" t="s">
        <v>30</v>
      </c>
      <c r="H176" s="9" t="s">
        <v>61</v>
      </c>
      <c r="I176" s="11" t="s">
        <v>55</v>
      </c>
      <c r="J176" s="9" t="s">
        <v>8</v>
      </c>
      <c r="K176" s="9">
        <v>1</v>
      </c>
      <c r="L176" s="9" t="s">
        <v>7</v>
      </c>
      <c r="M176" s="9" t="s">
        <v>14</v>
      </c>
      <c r="N176" s="5"/>
      <c r="O176" s="6"/>
      <c r="P176"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6" s="4">
        <f>IF(Táblázat132[[#This Row],[Serving Team]]=Táblázat132[[#This Row],[Point for Team…]],1,0)</f>
        <v>0</v>
      </c>
      <c r="R176" s="4">
        <f>IF(AND(Táblázat132[[#This Row],[Service]]=1,Táblázat132[[#This Row],[Serving Team]]=Táblázat132[[#This Row],[Point for Team…]]),1,0)</f>
        <v>0</v>
      </c>
      <c r="S176" s="42"/>
      <c r="T176" s="42"/>
      <c r="U176" s="42"/>
      <c r="V176" s="42"/>
      <c r="W176" s="42"/>
      <c r="X176" s="42"/>
      <c r="Y176" s="42"/>
      <c r="Z176" s="42"/>
      <c r="AA176" s="42"/>
    </row>
    <row r="177" spans="1:27" ht="15.5" x14ac:dyDescent="0.35">
      <c r="A177" s="7">
        <v>44318</v>
      </c>
      <c r="B177" s="9" t="s">
        <v>9</v>
      </c>
      <c r="C177" s="9" t="s">
        <v>50</v>
      </c>
      <c r="D177" s="9" t="s">
        <v>4</v>
      </c>
      <c r="E177" s="9" t="s">
        <v>34</v>
      </c>
      <c r="F177" s="9" t="s">
        <v>44</v>
      </c>
      <c r="G177" s="9" t="s">
        <v>30</v>
      </c>
      <c r="H177" s="9" t="s">
        <v>61</v>
      </c>
      <c r="I177" s="11" t="s">
        <v>55</v>
      </c>
      <c r="J177" s="9" t="s">
        <v>8</v>
      </c>
      <c r="K177" s="9">
        <v>1</v>
      </c>
      <c r="L177" s="9" t="s">
        <v>7</v>
      </c>
      <c r="M177" s="9" t="s">
        <v>14</v>
      </c>
      <c r="N177" s="5"/>
      <c r="O177" s="6"/>
      <c r="P177"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7" s="4">
        <f>IF(Táblázat132[[#This Row],[Serving Team]]=Táblázat132[[#This Row],[Point for Team…]],1,0)</f>
        <v>0</v>
      </c>
      <c r="R177" s="4">
        <f>IF(AND(Táblázat132[[#This Row],[Service]]=1,Táblázat132[[#This Row],[Serving Team]]=Táblázat132[[#This Row],[Point for Team…]]),1,0)</f>
        <v>0</v>
      </c>
      <c r="S177" s="42"/>
      <c r="T177" s="42"/>
      <c r="U177" s="42"/>
      <c r="V177" s="42"/>
      <c r="W177" s="42"/>
      <c r="X177" s="42"/>
      <c r="Y177" s="42"/>
      <c r="Z177" s="42"/>
      <c r="AA177" s="42"/>
    </row>
    <row r="178" spans="1:27" ht="15.5" x14ac:dyDescent="0.35">
      <c r="A178" s="7">
        <v>44318</v>
      </c>
      <c r="B178" s="9" t="s">
        <v>9</v>
      </c>
      <c r="C178" s="9" t="s">
        <v>50</v>
      </c>
      <c r="D178" s="9" t="s">
        <v>4</v>
      </c>
      <c r="E178" s="9" t="s">
        <v>34</v>
      </c>
      <c r="F178" s="9" t="s">
        <v>44</v>
      </c>
      <c r="G178" s="9" t="s">
        <v>30</v>
      </c>
      <c r="H178" s="9" t="s">
        <v>61</v>
      </c>
      <c r="I178" s="11" t="s">
        <v>55</v>
      </c>
      <c r="J178" s="9" t="s">
        <v>7</v>
      </c>
      <c r="K178" s="9">
        <v>1</v>
      </c>
      <c r="L178" s="9" t="s">
        <v>8</v>
      </c>
      <c r="M178" s="9" t="s">
        <v>14</v>
      </c>
      <c r="N178" s="5"/>
      <c r="O178" s="6"/>
      <c r="P178"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8" s="4">
        <f>IF(Táblázat132[[#This Row],[Serving Team]]=Táblázat132[[#This Row],[Point for Team…]],1,0)</f>
        <v>0</v>
      </c>
      <c r="R178" s="4">
        <f>IF(AND(Táblázat132[[#This Row],[Service]]=1,Táblázat132[[#This Row],[Serving Team]]=Táblázat132[[#This Row],[Point for Team…]]),1,0)</f>
        <v>0</v>
      </c>
      <c r="S178" s="42"/>
      <c r="T178" s="42"/>
      <c r="U178" s="42"/>
      <c r="V178" s="42"/>
      <c r="W178" s="42"/>
      <c r="X178" s="42"/>
      <c r="Y178" s="42"/>
      <c r="Z178" s="42"/>
      <c r="AA178" s="42"/>
    </row>
    <row r="179" spans="1:27" ht="15.5" x14ac:dyDescent="0.35">
      <c r="A179" s="7">
        <v>44318</v>
      </c>
      <c r="B179" s="9" t="s">
        <v>9</v>
      </c>
      <c r="C179" s="9" t="s">
        <v>50</v>
      </c>
      <c r="D179" s="9" t="s">
        <v>4</v>
      </c>
      <c r="E179" s="9" t="s">
        <v>34</v>
      </c>
      <c r="F179" s="9" t="s">
        <v>44</v>
      </c>
      <c r="G179" s="9" t="s">
        <v>30</v>
      </c>
      <c r="H179" s="9" t="s">
        <v>61</v>
      </c>
      <c r="I179" s="11" t="s">
        <v>55</v>
      </c>
      <c r="J179" s="9" t="s">
        <v>7</v>
      </c>
      <c r="K179" s="9">
        <v>2</v>
      </c>
      <c r="L179" s="9" t="s">
        <v>8</v>
      </c>
      <c r="M179" s="9" t="s">
        <v>16</v>
      </c>
      <c r="N179" s="5"/>
      <c r="O179" s="6"/>
      <c r="P179"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79" s="4">
        <f>IF(Táblázat132[[#This Row],[Serving Team]]=Táblázat132[[#This Row],[Point for Team…]],1,0)</f>
        <v>0</v>
      </c>
      <c r="R179" s="4">
        <f>IF(AND(Táblázat132[[#This Row],[Service]]=1,Táblázat132[[#This Row],[Serving Team]]=Táblázat132[[#This Row],[Point for Team…]]),1,0)</f>
        <v>0</v>
      </c>
      <c r="S179" s="42"/>
      <c r="T179" s="42"/>
      <c r="U179" s="42"/>
      <c r="V179" s="42"/>
      <c r="W179" s="42"/>
      <c r="X179" s="42"/>
      <c r="Y179" s="42"/>
      <c r="Z179" s="42"/>
      <c r="AA179" s="42"/>
    </row>
    <row r="180" spans="1:27" ht="15.5" x14ac:dyDescent="0.35">
      <c r="A180" s="7">
        <v>44318</v>
      </c>
      <c r="B180" s="9" t="s">
        <v>9</v>
      </c>
      <c r="C180" s="9" t="s">
        <v>50</v>
      </c>
      <c r="D180" s="9" t="s">
        <v>4</v>
      </c>
      <c r="E180" s="9" t="s">
        <v>34</v>
      </c>
      <c r="F180" s="9" t="s">
        <v>44</v>
      </c>
      <c r="G180" s="9" t="s">
        <v>30</v>
      </c>
      <c r="H180" s="9" t="s">
        <v>61</v>
      </c>
      <c r="I180" s="11" t="s">
        <v>55</v>
      </c>
      <c r="J180" s="9" t="s">
        <v>7</v>
      </c>
      <c r="K180" s="9">
        <v>2</v>
      </c>
      <c r="L180" s="9" t="s">
        <v>20</v>
      </c>
      <c r="M180" s="9" t="s">
        <v>20</v>
      </c>
      <c r="N180" s="5"/>
      <c r="O180" s="6"/>
      <c r="P180"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0" s="4">
        <f>IF(Táblázat132[[#This Row],[Serving Team]]=Táblázat132[[#This Row],[Point for Team…]],1,0)</f>
        <v>0</v>
      </c>
      <c r="R180" s="4">
        <f>IF(AND(Táblázat132[[#This Row],[Service]]=1,Táblázat132[[#This Row],[Serving Team]]=Táblázat132[[#This Row],[Point for Team…]]),1,0)</f>
        <v>0</v>
      </c>
      <c r="S180" s="42"/>
      <c r="T180" s="42"/>
      <c r="U180" s="42"/>
      <c r="V180" s="42"/>
      <c r="W180" s="42"/>
      <c r="X180" s="42"/>
      <c r="Y180" s="42"/>
      <c r="Z180" s="42"/>
      <c r="AA180" s="42"/>
    </row>
    <row r="181" spans="1:27" ht="15.5" x14ac:dyDescent="0.35">
      <c r="A181" s="7">
        <v>44318</v>
      </c>
      <c r="B181" s="9" t="s">
        <v>9</v>
      </c>
      <c r="C181" s="9" t="s">
        <v>50</v>
      </c>
      <c r="D181" s="9" t="s">
        <v>4</v>
      </c>
      <c r="E181" s="9" t="s">
        <v>34</v>
      </c>
      <c r="F181" s="9" t="s">
        <v>44</v>
      </c>
      <c r="G181" s="9" t="s">
        <v>30</v>
      </c>
      <c r="H181" s="9" t="s">
        <v>61</v>
      </c>
      <c r="I181" s="11" t="s">
        <v>55</v>
      </c>
      <c r="J181" s="9" t="s">
        <v>7</v>
      </c>
      <c r="K181" s="9">
        <v>1</v>
      </c>
      <c r="L181" s="9" t="s">
        <v>7</v>
      </c>
      <c r="M181" s="9" t="s">
        <v>15</v>
      </c>
      <c r="N181" s="5"/>
      <c r="O181" s="6"/>
      <c r="P181"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1" s="4">
        <f>IF(Táblázat132[[#This Row],[Serving Team]]=Táblázat132[[#This Row],[Point for Team…]],1,0)</f>
        <v>1</v>
      </c>
      <c r="R181" s="4">
        <f>IF(AND(Táblázat132[[#This Row],[Service]]=1,Táblázat132[[#This Row],[Serving Team]]=Táblázat132[[#This Row],[Point for Team…]]),1,0)</f>
        <v>1</v>
      </c>
      <c r="S181" s="42"/>
      <c r="T181" s="42"/>
      <c r="U181" s="42"/>
      <c r="V181" s="42"/>
      <c r="W181" s="42"/>
      <c r="X181" s="42"/>
      <c r="Y181" s="42"/>
      <c r="Z181" s="42"/>
      <c r="AA181" s="42"/>
    </row>
    <row r="182" spans="1:27" ht="15.5" x14ac:dyDescent="0.35">
      <c r="A182" s="7">
        <v>44318</v>
      </c>
      <c r="B182" s="9" t="s">
        <v>9</v>
      </c>
      <c r="C182" s="9" t="s">
        <v>50</v>
      </c>
      <c r="D182" s="9" t="s">
        <v>4</v>
      </c>
      <c r="E182" s="9" t="s">
        <v>34</v>
      </c>
      <c r="F182" s="9" t="s">
        <v>44</v>
      </c>
      <c r="G182" s="9" t="s">
        <v>30</v>
      </c>
      <c r="H182" s="9" t="s">
        <v>61</v>
      </c>
      <c r="I182" s="11" t="s">
        <v>55</v>
      </c>
      <c r="J182" s="9" t="s">
        <v>7</v>
      </c>
      <c r="K182" s="9">
        <v>2</v>
      </c>
      <c r="L182" s="9" t="s">
        <v>8</v>
      </c>
      <c r="M182" s="9" t="s">
        <v>14</v>
      </c>
      <c r="N182" s="5"/>
      <c r="O182" s="6"/>
      <c r="P182"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2" s="4">
        <f>IF(Táblázat132[[#This Row],[Serving Team]]=Táblázat132[[#This Row],[Point for Team…]],1,0)</f>
        <v>0</v>
      </c>
      <c r="R182" s="4">
        <f>IF(AND(Táblázat132[[#This Row],[Service]]=1,Táblázat132[[#This Row],[Serving Team]]=Táblázat132[[#This Row],[Point for Team…]]),1,0)</f>
        <v>0</v>
      </c>
      <c r="S182" s="42"/>
      <c r="T182" s="42"/>
      <c r="U182" s="42"/>
      <c r="V182" s="42"/>
      <c r="W182" s="42"/>
      <c r="X182" s="42"/>
      <c r="Y182" s="42"/>
      <c r="Z182" s="42"/>
      <c r="AA182" s="42"/>
    </row>
    <row r="183" spans="1:27" ht="15.5" x14ac:dyDescent="0.35">
      <c r="A183" s="7">
        <v>44318</v>
      </c>
      <c r="B183" s="9" t="s">
        <v>9</v>
      </c>
      <c r="C183" s="9" t="s">
        <v>50</v>
      </c>
      <c r="D183" s="9" t="s">
        <v>4</v>
      </c>
      <c r="E183" s="9" t="s">
        <v>34</v>
      </c>
      <c r="F183" s="9" t="s">
        <v>44</v>
      </c>
      <c r="G183" s="9" t="s">
        <v>30</v>
      </c>
      <c r="H183" s="9" t="s">
        <v>61</v>
      </c>
      <c r="I183" s="11" t="s">
        <v>55</v>
      </c>
      <c r="J183" s="9" t="s">
        <v>8</v>
      </c>
      <c r="K183" s="9">
        <v>1</v>
      </c>
      <c r="L183" s="9" t="s">
        <v>8</v>
      </c>
      <c r="M183" s="9" t="s">
        <v>15</v>
      </c>
      <c r="N183" s="5"/>
      <c r="O183" s="6"/>
      <c r="P183"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3" s="4">
        <f>IF(Táblázat132[[#This Row],[Serving Team]]=Táblázat132[[#This Row],[Point for Team…]],1,0)</f>
        <v>1</v>
      </c>
      <c r="R183" s="4">
        <f>IF(AND(Táblázat132[[#This Row],[Service]]=1,Táblázat132[[#This Row],[Serving Team]]=Táblázat132[[#This Row],[Point for Team…]]),1,0)</f>
        <v>1</v>
      </c>
      <c r="S183" s="42"/>
      <c r="T183" s="42"/>
      <c r="U183" s="42"/>
      <c r="V183" s="42"/>
      <c r="W183" s="42"/>
      <c r="X183" s="42"/>
      <c r="Y183" s="42"/>
      <c r="Z183" s="42"/>
      <c r="AA183" s="42"/>
    </row>
    <row r="184" spans="1:27" ht="15.5" x14ac:dyDescent="0.35">
      <c r="A184" s="7">
        <v>44318</v>
      </c>
      <c r="B184" s="9" t="s">
        <v>9</v>
      </c>
      <c r="C184" s="9" t="s">
        <v>50</v>
      </c>
      <c r="D184" s="9" t="s">
        <v>4</v>
      </c>
      <c r="E184" s="9" t="s">
        <v>34</v>
      </c>
      <c r="F184" s="9" t="s">
        <v>44</v>
      </c>
      <c r="G184" s="9" t="s">
        <v>30</v>
      </c>
      <c r="H184" s="9" t="s">
        <v>61</v>
      </c>
      <c r="I184" s="11" t="s">
        <v>55</v>
      </c>
      <c r="J184" s="9" t="s">
        <v>8</v>
      </c>
      <c r="K184" s="9" t="s">
        <v>19</v>
      </c>
      <c r="L184" s="9" t="s">
        <v>7</v>
      </c>
      <c r="M184" s="9" t="s">
        <v>14</v>
      </c>
      <c r="N184" s="5"/>
      <c r="O184" s="6"/>
      <c r="P184"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4" s="4">
        <f>IF(Táblázat132[[#This Row],[Serving Team]]=Táblázat132[[#This Row],[Point for Team…]],1,0)</f>
        <v>0</v>
      </c>
      <c r="R184" s="4">
        <f>IF(AND(Táblázat132[[#This Row],[Service]]=1,Táblázat132[[#This Row],[Serving Team]]=Táblázat132[[#This Row],[Point for Team…]]),1,0)</f>
        <v>0</v>
      </c>
      <c r="S184" s="42"/>
      <c r="T184" s="42"/>
      <c r="U184" s="42"/>
      <c r="V184" s="42"/>
      <c r="W184" s="42"/>
      <c r="X184" s="42"/>
      <c r="Y184" s="42"/>
      <c r="Z184" s="42"/>
      <c r="AA184" s="42"/>
    </row>
    <row r="185" spans="1:27" ht="15.5" x14ac:dyDescent="0.35">
      <c r="A185" s="7">
        <v>44318</v>
      </c>
      <c r="B185" s="9" t="s">
        <v>9</v>
      </c>
      <c r="C185" s="9" t="s">
        <v>50</v>
      </c>
      <c r="D185" s="9" t="s">
        <v>4</v>
      </c>
      <c r="E185" s="9" t="s">
        <v>34</v>
      </c>
      <c r="F185" s="9" t="s">
        <v>44</v>
      </c>
      <c r="G185" s="9" t="s">
        <v>30</v>
      </c>
      <c r="H185" s="9" t="s">
        <v>61</v>
      </c>
      <c r="I185" s="11" t="s">
        <v>55</v>
      </c>
      <c r="J185" s="9" t="s">
        <v>8</v>
      </c>
      <c r="K185" s="9">
        <v>1</v>
      </c>
      <c r="L185" s="9" t="s">
        <v>7</v>
      </c>
      <c r="M185" s="9" t="s">
        <v>14</v>
      </c>
      <c r="N185" s="5"/>
      <c r="O185" s="6"/>
      <c r="P185"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5" s="4">
        <f>IF(Táblázat132[[#This Row],[Serving Team]]=Táblázat132[[#This Row],[Point for Team…]],1,0)</f>
        <v>0</v>
      </c>
      <c r="R185" s="4">
        <f>IF(AND(Táblázat132[[#This Row],[Service]]=1,Táblázat132[[#This Row],[Serving Team]]=Táblázat132[[#This Row],[Point for Team…]]),1,0)</f>
        <v>0</v>
      </c>
      <c r="S185" s="42"/>
      <c r="T185" s="42"/>
      <c r="U185" s="42"/>
      <c r="V185" s="42"/>
      <c r="W185" s="42"/>
      <c r="X185" s="42"/>
      <c r="Y185" s="42"/>
      <c r="Z185" s="42"/>
      <c r="AA185" s="42"/>
    </row>
    <row r="186" spans="1:27" ht="15.5" x14ac:dyDescent="0.35">
      <c r="A186" s="7">
        <v>44318</v>
      </c>
      <c r="B186" s="9" t="s">
        <v>9</v>
      </c>
      <c r="C186" s="9" t="s">
        <v>50</v>
      </c>
      <c r="D186" s="9" t="s">
        <v>4</v>
      </c>
      <c r="E186" s="9" t="s">
        <v>34</v>
      </c>
      <c r="F186" s="9" t="s">
        <v>44</v>
      </c>
      <c r="G186" s="9" t="s">
        <v>30</v>
      </c>
      <c r="H186" s="9" t="s">
        <v>61</v>
      </c>
      <c r="I186" s="11" t="s">
        <v>55</v>
      </c>
      <c r="J186" s="9" t="s">
        <v>8</v>
      </c>
      <c r="K186" s="9">
        <v>1</v>
      </c>
      <c r="L186" s="9" t="s">
        <v>7</v>
      </c>
      <c r="M186" s="9" t="s">
        <v>14</v>
      </c>
      <c r="N186" s="5"/>
      <c r="O186" s="6"/>
      <c r="P186"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6" s="4">
        <f>IF(Táblázat132[[#This Row],[Serving Team]]=Táblázat132[[#This Row],[Point for Team…]],1,0)</f>
        <v>0</v>
      </c>
      <c r="R186" s="4">
        <f>IF(AND(Táblázat132[[#This Row],[Service]]=1,Táblázat132[[#This Row],[Serving Team]]=Táblázat132[[#This Row],[Point for Team…]]),1,0)</f>
        <v>0</v>
      </c>
      <c r="S186" s="42"/>
      <c r="T186" s="42"/>
      <c r="U186" s="42"/>
      <c r="V186" s="42"/>
      <c r="W186" s="42"/>
      <c r="X186" s="42"/>
      <c r="Y186" s="42"/>
      <c r="Z186" s="42"/>
      <c r="AA186" s="42"/>
    </row>
    <row r="187" spans="1:27" ht="15.5" x14ac:dyDescent="0.35">
      <c r="A187" s="7">
        <v>44318</v>
      </c>
      <c r="B187" s="9" t="s">
        <v>9</v>
      </c>
      <c r="C187" s="9" t="s">
        <v>50</v>
      </c>
      <c r="D187" s="9" t="s">
        <v>4</v>
      </c>
      <c r="E187" s="9" t="s">
        <v>34</v>
      </c>
      <c r="F187" s="9" t="s">
        <v>44</v>
      </c>
      <c r="G187" s="9" t="s">
        <v>30</v>
      </c>
      <c r="H187" s="9" t="s">
        <v>61</v>
      </c>
      <c r="I187" s="11" t="s">
        <v>55</v>
      </c>
      <c r="J187" s="9" t="s">
        <v>7</v>
      </c>
      <c r="K187" s="9">
        <v>2</v>
      </c>
      <c r="L187" s="9" t="s">
        <v>8</v>
      </c>
      <c r="M187" s="9" t="s">
        <v>14</v>
      </c>
      <c r="N187" s="5"/>
      <c r="O187" s="6"/>
      <c r="P187"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7" s="4">
        <f>IF(Táblázat132[[#This Row],[Serving Team]]=Táblázat132[[#This Row],[Point for Team…]],1,0)</f>
        <v>0</v>
      </c>
      <c r="R187" s="4">
        <f>IF(AND(Táblázat132[[#This Row],[Service]]=1,Táblázat132[[#This Row],[Serving Team]]=Táblázat132[[#This Row],[Point for Team…]]),1,0)</f>
        <v>0</v>
      </c>
      <c r="S187" s="42"/>
      <c r="T187" s="42"/>
      <c r="U187" s="42"/>
      <c r="V187" s="42"/>
      <c r="W187" s="42"/>
      <c r="X187" s="42"/>
      <c r="Y187" s="42"/>
      <c r="Z187" s="42"/>
      <c r="AA187" s="42"/>
    </row>
    <row r="188" spans="1:27" ht="15.5" x14ac:dyDescent="0.35">
      <c r="A188" s="7">
        <v>44318</v>
      </c>
      <c r="B188" s="9" t="s">
        <v>9</v>
      </c>
      <c r="C188" s="9" t="s">
        <v>50</v>
      </c>
      <c r="D188" s="9" t="s">
        <v>4</v>
      </c>
      <c r="E188" s="9" t="s">
        <v>34</v>
      </c>
      <c r="F188" s="9" t="s">
        <v>44</v>
      </c>
      <c r="G188" s="9" t="s">
        <v>30</v>
      </c>
      <c r="H188" s="9" t="s">
        <v>61</v>
      </c>
      <c r="I188" s="11" t="s">
        <v>55</v>
      </c>
      <c r="J188" s="9" t="s">
        <v>7</v>
      </c>
      <c r="K188" s="9">
        <v>1</v>
      </c>
      <c r="L188" s="9" t="s">
        <v>7</v>
      </c>
      <c r="M188" s="9" t="s">
        <v>14</v>
      </c>
      <c r="N188" s="5"/>
      <c r="O188" s="6"/>
      <c r="P188"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8" s="4">
        <f>IF(Táblázat132[[#This Row],[Serving Team]]=Táblázat132[[#This Row],[Point for Team…]],1,0)</f>
        <v>1</v>
      </c>
      <c r="R188" s="4">
        <f>IF(AND(Táblázat132[[#This Row],[Service]]=1,Táblázat132[[#This Row],[Serving Team]]=Táblázat132[[#This Row],[Point for Team…]]),1,0)</f>
        <v>1</v>
      </c>
      <c r="S188" s="42"/>
      <c r="T188" s="42"/>
      <c r="U188" s="42"/>
      <c r="V188" s="42"/>
      <c r="W188" s="42"/>
      <c r="X188" s="42"/>
      <c r="Y188" s="42"/>
      <c r="Z188" s="42"/>
      <c r="AA188" s="42"/>
    </row>
    <row r="189" spans="1:27" ht="15.5" x14ac:dyDescent="0.35">
      <c r="A189" s="7">
        <v>44318</v>
      </c>
      <c r="B189" s="9" t="s">
        <v>9</v>
      </c>
      <c r="C189" s="9" t="s">
        <v>50</v>
      </c>
      <c r="D189" s="9" t="s">
        <v>4</v>
      </c>
      <c r="E189" s="9" t="s">
        <v>34</v>
      </c>
      <c r="F189" s="9" t="s">
        <v>44</v>
      </c>
      <c r="G189" s="9" t="s">
        <v>30</v>
      </c>
      <c r="H189" s="9" t="s">
        <v>61</v>
      </c>
      <c r="I189" s="11" t="s">
        <v>55</v>
      </c>
      <c r="J189" s="9" t="s">
        <v>7</v>
      </c>
      <c r="K189" s="9">
        <v>1</v>
      </c>
      <c r="L189" s="9" t="s">
        <v>8</v>
      </c>
      <c r="M189" s="9" t="s">
        <v>15</v>
      </c>
      <c r="N189" s="5"/>
      <c r="O189" s="6"/>
      <c r="P189"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89" s="4">
        <f>IF(Táblázat132[[#This Row],[Serving Team]]=Táblázat132[[#This Row],[Point for Team…]],1,0)</f>
        <v>0</v>
      </c>
      <c r="R189" s="4">
        <f>IF(AND(Táblázat132[[#This Row],[Service]]=1,Táblázat132[[#This Row],[Serving Team]]=Táblázat132[[#This Row],[Point for Team…]]),1,0)</f>
        <v>0</v>
      </c>
      <c r="S189" s="42"/>
      <c r="T189" s="42"/>
      <c r="U189" s="42"/>
      <c r="V189" s="42"/>
      <c r="W189" s="42"/>
      <c r="X189" s="42"/>
      <c r="Y189" s="42"/>
      <c r="Z189" s="42"/>
      <c r="AA189" s="42"/>
    </row>
    <row r="190" spans="1:27" ht="15.5" x14ac:dyDescent="0.35">
      <c r="A190" s="7">
        <v>44318</v>
      </c>
      <c r="B190" s="9" t="s">
        <v>9</v>
      </c>
      <c r="C190" s="9" t="s">
        <v>50</v>
      </c>
      <c r="D190" s="9" t="s">
        <v>4</v>
      </c>
      <c r="E190" s="9" t="s">
        <v>34</v>
      </c>
      <c r="F190" s="9" t="s">
        <v>44</v>
      </c>
      <c r="G190" s="9" t="s">
        <v>30</v>
      </c>
      <c r="H190" s="9" t="s">
        <v>61</v>
      </c>
      <c r="I190" s="11" t="s">
        <v>55</v>
      </c>
      <c r="J190" s="9" t="s">
        <v>7</v>
      </c>
      <c r="K190" s="9" t="s">
        <v>19</v>
      </c>
      <c r="L190" s="9" t="s">
        <v>8</v>
      </c>
      <c r="M190" s="9" t="s">
        <v>14</v>
      </c>
      <c r="N190" s="5"/>
      <c r="O190" s="6"/>
      <c r="P190"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90" s="4">
        <f>IF(Táblázat132[[#This Row],[Serving Team]]=Táblázat132[[#This Row],[Point for Team…]],1,0)</f>
        <v>0</v>
      </c>
      <c r="R190" s="4">
        <f>IF(AND(Táblázat132[[#This Row],[Service]]=1,Táblázat132[[#This Row],[Serving Team]]=Táblázat132[[#This Row],[Point for Team…]]),1,0)</f>
        <v>0</v>
      </c>
      <c r="S190" s="42"/>
      <c r="T190" s="42"/>
      <c r="U190" s="42"/>
      <c r="V190" s="42"/>
      <c r="W190" s="42"/>
      <c r="X190" s="42"/>
      <c r="Y190" s="42"/>
      <c r="Z190" s="42"/>
      <c r="AA190" s="42"/>
    </row>
    <row r="191" spans="1:27" ht="15.5" x14ac:dyDescent="0.35">
      <c r="A191" s="7">
        <v>44318</v>
      </c>
      <c r="B191" s="9" t="s">
        <v>9</v>
      </c>
      <c r="C191" s="9" t="s">
        <v>50</v>
      </c>
      <c r="D191" s="9" t="s">
        <v>4</v>
      </c>
      <c r="E191" s="9" t="s">
        <v>34</v>
      </c>
      <c r="F191" s="9" t="s">
        <v>44</v>
      </c>
      <c r="G191" s="9" t="s">
        <v>30</v>
      </c>
      <c r="H191" s="9" t="s">
        <v>61</v>
      </c>
      <c r="I191" s="11" t="s">
        <v>55</v>
      </c>
      <c r="J191" s="9" t="s">
        <v>8</v>
      </c>
      <c r="K191" s="9">
        <v>2</v>
      </c>
      <c r="L191" s="9" t="s">
        <v>7</v>
      </c>
      <c r="M191" s="9" t="s">
        <v>14</v>
      </c>
      <c r="N191" s="5"/>
      <c r="O191" s="6"/>
      <c r="P191"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91" s="4">
        <f>IF(Táblázat132[[#This Row],[Serving Team]]=Táblázat132[[#This Row],[Point for Team…]],1,0)</f>
        <v>0</v>
      </c>
      <c r="R191" s="4">
        <f>IF(AND(Táblázat132[[#This Row],[Service]]=1,Táblázat132[[#This Row],[Serving Team]]=Táblázat132[[#This Row],[Point for Team…]]),1,0)</f>
        <v>0</v>
      </c>
      <c r="S191" s="42"/>
      <c r="T191" s="42"/>
      <c r="U191" s="42"/>
      <c r="V191" s="42"/>
      <c r="W191" s="42"/>
      <c r="X191" s="42"/>
      <c r="Y191" s="42"/>
      <c r="Z191" s="42"/>
      <c r="AA191" s="42"/>
    </row>
    <row r="192" spans="1:27" ht="15.5" x14ac:dyDescent="0.35">
      <c r="A192" s="7">
        <v>44318</v>
      </c>
      <c r="B192" s="9" t="s">
        <v>9</v>
      </c>
      <c r="C192" s="9" t="s">
        <v>50</v>
      </c>
      <c r="D192" s="9" t="s">
        <v>4</v>
      </c>
      <c r="E192" s="9" t="s">
        <v>34</v>
      </c>
      <c r="F192" s="9" t="s">
        <v>44</v>
      </c>
      <c r="G192" s="9" t="s">
        <v>30</v>
      </c>
      <c r="H192" s="9" t="s">
        <v>61</v>
      </c>
      <c r="I192" s="11" t="s">
        <v>55</v>
      </c>
      <c r="J192" s="9" t="s">
        <v>8</v>
      </c>
      <c r="K192" s="9">
        <v>2</v>
      </c>
      <c r="L192" s="9" t="s">
        <v>7</v>
      </c>
      <c r="M192" s="9" t="s">
        <v>15</v>
      </c>
      <c r="N192" s="5"/>
      <c r="O192" s="6"/>
      <c r="P192"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92" s="4">
        <f>IF(Táblázat132[[#This Row],[Serving Team]]=Táblázat132[[#This Row],[Point for Team…]],1,0)</f>
        <v>0</v>
      </c>
      <c r="R192" s="4">
        <f>IF(AND(Táblázat132[[#This Row],[Service]]=1,Táblázat132[[#This Row],[Serving Team]]=Táblázat132[[#This Row],[Point for Team…]]),1,0)</f>
        <v>0</v>
      </c>
      <c r="S192" s="42"/>
      <c r="T192" s="42"/>
      <c r="U192" s="42"/>
      <c r="V192" s="42"/>
      <c r="W192" s="42"/>
      <c r="X192" s="42"/>
      <c r="Y192" s="42"/>
      <c r="Z192" s="42"/>
      <c r="AA192" s="42"/>
    </row>
    <row r="193" spans="1:27" ht="15.5" x14ac:dyDescent="0.35">
      <c r="A193" s="7">
        <v>44318</v>
      </c>
      <c r="B193" s="9" t="s">
        <v>9</v>
      </c>
      <c r="C193" s="9" t="s">
        <v>50</v>
      </c>
      <c r="D193" s="9" t="s">
        <v>4</v>
      </c>
      <c r="E193" s="9" t="s">
        <v>34</v>
      </c>
      <c r="F193" s="9" t="s">
        <v>44</v>
      </c>
      <c r="G193" s="9" t="s">
        <v>30</v>
      </c>
      <c r="H193" s="9" t="s">
        <v>61</v>
      </c>
      <c r="I193" s="11" t="s">
        <v>55</v>
      </c>
      <c r="J193" s="9" t="s">
        <v>8</v>
      </c>
      <c r="K193" s="9">
        <v>2</v>
      </c>
      <c r="L193" s="9" t="s">
        <v>8</v>
      </c>
      <c r="M193" s="9" t="s">
        <v>14</v>
      </c>
      <c r="N193" s="5"/>
      <c r="O193" s="6"/>
      <c r="P193"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93" s="4">
        <f>IF(Táblázat132[[#This Row],[Serving Team]]=Táblázat132[[#This Row],[Point for Team…]],1,0)</f>
        <v>1</v>
      </c>
      <c r="R193" s="4">
        <f>IF(AND(Táblázat132[[#This Row],[Service]]=1,Táblázat132[[#This Row],[Serving Team]]=Táblázat132[[#This Row],[Point for Team…]]),1,0)</f>
        <v>0</v>
      </c>
      <c r="S193" s="42"/>
      <c r="T193" s="42"/>
      <c r="U193" s="42"/>
      <c r="V193" s="42"/>
      <c r="W193" s="42"/>
      <c r="X193" s="42"/>
      <c r="Y193" s="42"/>
      <c r="Z193" s="42"/>
      <c r="AA193" s="42"/>
    </row>
    <row r="194" spans="1:27" ht="15.5" x14ac:dyDescent="0.35">
      <c r="A194" s="7">
        <v>44318</v>
      </c>
      <c r="B194" s="9" t="s">
        <v>9</v>
      </c>
      <c r="C194" s="9" t="s">
        <v>50</v>
      </c>
      <c r="D194" s="9" t="s">
        <v>4</v>
      </c>
      <c r="E194" s="9" t="s">
        <v>34</v>
      </c>
      <c r="F194" s="9" t="s">
        <v>44</v>
      </c>
      <c r="G194" s="9" t="s">
        <v>30</v>
      </c>
      <c r="H194" s="9" t="s">
        <v>61</v>
      </c>
      <c r="I194" s="11" t="s">
        <v>55</v>
      </c>
      <c r="J194" s="9" t="s">
        <v>8</v>
      </c>
      <c r="K194" s="9">
        <v>1</v>
      </c>
      <c r="L194" s="9" t="s">
        <v>7</v>
      </c>
      <c r="M194" s="9" t="s">
        <v>16</v>
      </c>
      <c r="N194" s="5"/>
      <c r="O194" s="6"/>
      <c r="P194" s="43" t="str">
        <f>CONCATENATE(Táblázat132[[#This Row],[Competition name]],Táblázat132[[#This Row],[Competition type]],Táblázat132[[#This Row],[Competition Stage]],Táblázat132[[#This Row],[Team A]],Táblázat132[[#This Row],[Player B]])</f>
        <v>Budapest Challenger CupChallenger CupLast 16Bence Forgacs / Matyas OdnogaBarna Kovacsfi / Zsombor Bene</v>
      </c>
      <c r="Q194" s="4">
        <f>IF(Táblázat132[[#This Row],[Serving Team]]=Táblázat132[[#This Row],[Point for Team…]],1,0)</f>
        <v>0</v>
      </c>
      <c r="R194" s="4">
        <f>IF(AND(Táblázat132[[#This Row],[Service]]=1,Táblázat132[[#This Row],[Serving Team]]=Táblázat132[[#This Row],[Point for Team…]]),1,0)</f>
        <v>0</v>
      </c>
      <c r="S194" s="42"/>
      <c r="T194" s="42"/>
      <c r="U194" s="42"/>
      <c r="V194" s="42"/>
      <c r="W194" s="42"/>
      <c r="X194" s="42"/>
      <c r="Y194" s="42"/>
      <c r="Z194" s="42"/>
      <c r="AA194" s="42"/>
    </row>
    <row r="195" spans="1:27" x14ac:dyDescent="0.35">
      <c r="A195" s="7">
        <v>44318</v>
      </c>
      <c r="B195" s="9" t="s">
        <v>9</v>
      </c>
      <c r="C195" s="9" t="s">
        <v>50</v>
      </c>
      <c r="D195" s="9" t="s">
        <v>4</v>
      </c>
      <c r="E195" s="9" t="s">
        <v>34</v>
      </c>
      <c r="F195" s="9" t="s">
        <v>44</v>
      </c>
      <c r="G195" s="9" t="s">
        <v>29</v>
      </c>
      <c r="H195" s="9" t="s">
        <v>56</v>
      </c>
      <c r="I195" s="9" t="s">
        <v>57</v>
      </c>
      <c r="J195" s="9" t="s">
        <v>7</v>
      </c>
      <c r="K195" s="9">
        <v>2</v>
      </c>
      <c r="L195" s="9" t="s">
        <v>8</v>
      </c>
      <c r="M195" s="9" t="s">
        <v>15</v>
      </c>
      <c r="P195"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195" s="4">
        <f>IF(Táblázat132[[#This Row],[Serving Team]]=Táblázat132[[#This Row],[Point for Team…]],1,0)</f>
        <v>0</v>
      </c>
      <c r="R195" s="4">
        <f>IF(AND(Táblázat132[[#This Row],[Service]]=1,Táblázat132[[#This Row],[Serving Team]]=Táblázat132[[#This Row],[Point for Team…]]),1,0)</f>
        <v>0</v>
      </c>
    </row>
    <row r="196" spans="1:27" x14ac:dyDescent="0.35">
      <c r="A196" s="7">
        <v>44318</v>
      </c>
      <c r="B196" s="9" t="s">
        <v>9</v>
      </c>
      <c r="C196" s="9" t="s">
        <v>50</v>
      </c>
      <c r="D196" s="9" t="s">
        <v>4</v>
      </c>
      <c r="E196" s="9" t="s">
        <v>34</v>
      </c>
      <c r="F196" s="9" t="s">
        <v>44</v>
      </c>
      <c r="G196" s="9" t="s">
        <v>29</v>
      </c>
      <c r="H196" s="9" t="s">
        <v>56</v>
      </c>
      <c r="I196" s="9" t="s">
        <v>57</v>
      </c>
      <c r="J196" s="9" t="s">
        <v>7</v>
      </c>
      <c r="K196" s="9">
        <v>2</v>
      </c>
      <c r="L196" s="9" t="s">
        <v>8</v>
      </c>
      <c r="M196" s="9" t="s">
        <v>15</v>
      </c>
      <c r="P196"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196" s="4">
        <f>IF(Táblázat132[[#This Row],[Serving Team]]=Táblázat132[[#This Row],[Point for Team…]],1,0)</f>
        <v>0</v>
      </c>
      <c r="R196" s="4">
        <f>IF(AND(Táblázat132[[#This Row],[Service]]=1,Táblázat132[[#This Row],[Serving Team]]=Táblázat132[[#This Row],[Point for Team…]]),1,0)</f>
        <v>0</v>
      </c>
    </row>
    <row r="197" spans="1:27" x14ac:dyDescent="0.35">
      <c r="A197" s="7">
        <v>44318</v>
      </c>
      <c r="B197" s="9" t="s">
        <v>9</v>
      </c>
      <c r="C197" s="9" t="s">
        <v>50</v>
      </c>
      <c r="D197" s="9" t="s">
        <v>4</v>
      </c>
      <c r="E197" s="9" t="s">
        <v>34</v>
      </c>
      <c r="F197" s="9" t="s">
        <v>44</v>
      </c>
      <c r="G197" s="9" t="s">
        <v>29</v>
      </c>
      <c r="H197" s="9" t="s">
        <v>56</v>
      </c>
      <c r="I197" s="9" t="s">
        <v>57</v>
      </c>
      <c r="J197" s="9" t="s">
        <v>7</v>
      </c>
      <c r="K197" s="9">
        <v>1</v>
      </c>
      <c r="L197" s="9" t="s">
        <v>8</v>
      </c>
      <c r="M197" s="9" t="s">
        <v>15</v>
      </c>
      <c r="P197"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197" s="4">
        <f>IF(Táblázat132[[#This Row],[Serving Team]]=Táblázat132[[#This Row],[Point for Team…]],1,0)</f>
        <v>0</v>
      </c>
      <c r="R197" s="4">
        <f>IF(AND(Táblázat132[[#This Row],[Service]]=1,Táblázat132[[#This Row],[Serving Team]]=Táblázat132[[#This Row],[Point for Team…]]),1,0)</f>
        <v>0</v>
      </c>
    </row>
    <row r="198" spans="1:27" x14ac:dyDescent="0.35">
      <c r="A198" s="7">
        <v>44318</v>
      </c>
      <c r="B198" s="9" t="s">
        <v>9</v>
      </c>
      <c r="C198" s="9" t="s">
        <v>50</v>
      </c>
      <c r="D198" s="9" t="s">
        <v>4</v>
      </c>
      <c r="E198" s="9" t="s">
        <v>34</v>
      </c>
      <c r="F198" s="9" t="s">
        <v>44</v>
      </c>
      <c r="G198" s="9" t="s">
        <v>29</v>
      </c>
      <c r="H198" s="9" t="s">
        <v>56</v>
      </c>
      <c r="I198" s="9" t="s">
        <v>57</v>
      </c>
      <c r="J198" s="9" t="s">
        <v>7</v>
      </c>
      <c r="K198" s="9">
        <v>2</v>
      </c>
      <c r="L198" s="9" t="s">
        <v>8</v>
      </c>
      <c r="M198" s="9" t="s">
        <v>16</v>
      </c>
      <c r="P198"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198" s="4">
        <f>IF(Táblázat132[[#This Row],[Serving Team]]=Táblázat132[[#This Row],[Point for Team…]],1,0)</f>
        <v>0</v>
      </c>
      <c r="R198" s="4">
        <f>IF(AND(Táblázat132[[#This Row],[Service]]=1,Táblázat132[[#This Row],[Serving Team]]=Táblázat132[[#This Row],[Point for Team…]]),1,0)</f>
        <v>0</v>
      </c>
    </row>
    <row r="199" spans="1:27" x14ac:dyDescent="0.35">
      <c r="A199" s="7">
        <v>44318</v>
      </c>
      <c r="B199" s="9" t="s">
        <v>9</v>
      </c>
      <c r="C199" s="9" t="s">
        <v>50</v>
      </c>
      <c r="D199" s="9" t="s">
        <v>4</v>
      </c>
      <c r="E199" s="9" t="s">
        <v>34</v>
      </c>
      <c r="F199" s="9" t="s">
        <v>44</v>
      </c>
      <c r="G199" s="9" t="s">
        <v>29</v>
      </c>
      <c r="H199" s="9" t="s">
        <v>56</v>
      </c>
      <c r="I199" s="9" t="s">
        <v>57</v>
      </c>
      <c r="J199" s="9" t="s">
        <v>8</v>
      </c>
      <c r="K199" s="9">
        <v>1</v>
      </c>
      <c r="L199" s="9" t="s">
        <v>8</v>
      </c>
      <c r="M199" s="9" t="s">
        <v>15</v>
      </c>
      <c r="P199"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199" s="4">
        <f>IF(Táblázat132[[#This Row],[Serving Team]]=Táblázat132[[#This Row],[Point for Team…]],1,0)</f>
        <v>1</v>
      </c>
      <c r="R199" s="4">
        <f>IF(AND(Táblázat132[[#This Row],[Service]]=1,Táblázat132[[#This Row],[Serving Team]]=Táblázat132[[#This Row],[Point for Team…]]),1,0)</f>
        <v>1</v>
      </c>
    </row>
    <row r="200" spans="1:27" x14ac:dyDescent="0.35">
      <c r="A200" s="7">
        <v>44318</v>
      </c>
      <c r="B200" s="9" t="s">
        <v>9</v>
      </c>
      <c r="C200" s="9" t="s">
        <v>50</v>
      </c>
      <c r="D200" s="9" t="s">
        <v>4</v>
      </c>
      <c r="E200" s="9" t="s">
        <v>34</v>
      </c>
      <c r="F200" s="9" t="s">
        <v>44</v>
      </c>
      <c r="G200" s="9" t="s">
        <v>29</v>
      </c>
      <c r="H200" s="9" t="s">
        <v>56</v>
      </c>
      <c r="I200" s="9" t="s">
        <v>57</v>
      </c>
      <c r="J200" s="9" t="s">
        <v>8</v>
      </c>
      <c r="K200" s="9">
        <v>1</v>
      </c>
      <c r="L200" s="9" t="s">
        <v>8</v>
      </c>
      <c r="M200" s="9" t="s">
        <v>14</v>
      </c>
      <c r="P200"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0" s="4">
        <f>IF(Táblázat132[[#This Row],[Serving Team]]=Táblázat132[[#This Row],[Point for Team…]],1,0)</f>
        <v>1</v>
      </c>
      <c r="R200" s="4">
        <f>IF(AND(Táblázat132[[#This Row],[Service]]=1,Táblázat132[[#This Row],[Serving Team]]=Táblázat132[[#This Row],[Point for Team…]]),1,0)</f>
        <v>1</v>
      </c>
    </row>
    <row r="201" spans="1:27" x14ac:dyDescent="0.35">
      <c r="A201" s="7">
        <v>44318</v>
      </c>
      <c r="B201" s="9" t="s">
        <v>9</v>
      </c>
      <c r="C201" s="9" t="s">
        <v>50</v>
      </c>
      <c r="D201" s="9" t="s">
        <v>4</v>
      </c>
      <c r="E201" s="9" t="s">
        <v>34</v>
      </c>
      <c r="F201" s="9" t="s">
        <v>44</v>
      </c>
      <c r="G201" s="9" t="s">
        <v>29</v>
      </c>
      <c r="H201" s="9" t="s">
        <v>56</v>
      </c>
      <c r="I201" s="9" t="s">
        <v>57</v>
      </c>
      <c r="J201" s="9" t="s">
        <v>8</v>
      </c>
      <c r="K201" s="9">
        <v>1</v>
      </c>
      <c r="L201" s="9" t="s">
        <v>8</v>
      </c>
      <c r="M201" s="9" t="s">
        <v>14</v>
      </c>
      <c r="P201"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1" s="4">
        <f>IF(Táblázat132[[#This Row],[Serving Team]]=Táblázat132[[#This Row],[Point for Team…]],1,0)</f>
        <v>1</v>
      </c>
      <c r="R201" s="4">
        <f>IF(AND(Táblázat132[[#This Row],[Service]]=1,Táblázat132[[#This Row],[Serving Team]]=Táblázat132[[#This Row],[Point for Team…]]),1,0)</f>
        <v>1</v>
      </c>
    </row>
    <row r="202" spans="1:27" x14ac:dyDescent="0.35">
      <c r="A202" s="7">
        <v>44318</v>
      </c>
      <c r="B202" s="9" t="s">
        <v>9</v>
      </c>
      <c r="C202" s="9" t="s">
        <v>50</v>
      </c>
      <c r="D202" s="9" t="s">
        <v>4</v>
      </c>
      <c r="E202" s="9" t="s">
        <v>34</v>
      </c>
      <c r="F202" s="9" t="s">
        <v>44</v>
      </c>
      <c r="G202" s="9" t="s">
        <v>29</v>
      </c>
      <c r="H202" s="9" t="s">
        <v>56</v>
      </c>
      <c r="I202" s="9" t="s">
        <v>57</v>
      </c>
      <c r="J202" s="9" t="s">
        <v>8</v>
      </c>
      <c r="K202" s="9">
        <v>1</v>
      </c>
      <c r="L202" s="9" t="s">
        <v>8</v>
      </c>
      <c r="M202" s="9" t="s">
        <v>14</v>
      </c>
      <c r="P202"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2" s="4">
        <f>IF(Táblázat132[[#This Row],[Serving Team]]=Táblázat132[[#This Row],[Point for Team…]],1,0)</f>
        <v>1</v>
      </c>
      <c r="R202" s="4">
        <f>IF(AND(Táblázat132[[#This Row],[Service]]=1,Táblázat132[[#This Row],[Serving Team]]=Táblázat132[[#This Row],[Point for Team…]]),1,0)</f>
        <v>1</v>
      </c>
    </row>
    <row r="203" spans="1:27" x14ac:dyDescent="0.35">
      <c r="A203" s="7">
        <v>44318</v>
      </c>
      <c r="B203" s="9" t="s">
        <v>9</v>
      </c>
      <c r="C203" s="9" t="s">
        <v>50</v>
      </c>
      <c r="D203" s="9" t="s">
        <v>4</v>
      </c>
      <c r="E203" s="9" t="s">
        <v>34</v>
      </c>
      <c r="F203" s="9" t="s">
        <v>44</v>
      </c>
      <c r="G203" s="9" t="s">
        <v>29</v>
      </c>
      <c r="H203" s="9" t="s">
        <v>56</v>
      </c>
      <c r="I203" s="9" t="s">
        <v>57</v>
      </c>
      <c r="J203" s="9" t="s">
        <v>7</v>
      </c>
      <c r="K203" s="9">
        <v>2</v>
      </c>
      <c r="L203" s="9" t="s">
        <v>8</v>
      </c>
      <c r="M203" s="9" t="s">
        <v>15</v>
      </c>
      <c r="P203"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3" s="4">
        <f>IF(Táblázat132[[#This Row],[Serving Team]]=Táblázat132[[#This Row],[Point for Team…]],1,0)</f>
        <v>0</v>
      </c>
      <c r="R203" s="4">
        <f>IF(AND(Táblázat132[[#This Row],[Service]]=1,Táblázat132[[#This Row],[Serving Team]]=Táblázat132[[#This Row],[Point for Team…]]),1,0)</f>
        <v>0</v>
      </c>
    </row>
    <row r="204" spans="1:27" x14ac:dyDescent="0.35">
      <c r="A204" s="7">
        <v>44318</v>
      </c>
      <c r="B204" s="9" t="s">
        <v>9</v>
      </c>
      <c r="C204" s="9" t="s">
        <v>50</v>
      </c>
      <c r="D204" s="9" t="s">
        <v>4</v>
      </c>
      <c r="E204" s="9" t="s">
        <v>34</v>
      </c>
      <c r="F204" s="9" t="s">
        <v>44</v>
      </c>
      <c r="G204" s="9" t="s">
        <v>29</v>
      </c>
      <c r="H204" s="9" t="s">
        <v>56</v>
      </c>
      <c r="I204" s="9" t="s">
        <v>57</v>
      </c>
      <c r="J204" s="9" t="s">
        <v>7</v>
      </c>
      <c r="K204" s="9">
        <v>2</v>
      </c>
      <c r="L204" s="9" t="s">
        <v>7</v>
      </c>
      <c r="M204" s="9" t="s">
        <v>14</v>
      </c>
      <c r="P204"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4" s="4">
        <f>IF(Táblázat132[[#This Row],[Serving Team]]=Táblázat132[[#This Row],[Point for Team…]],1,0)</f>
        <v>1</v>
      </c>
      <c r="R204" s="4">
        <f>IF(AND(Táblázat132[[#This Row],[Service]]=1,Táblázat132[[#This Row],[Serving Team]]=Táblázat132[[#This Row],[Point for Team…]]),1,0)</f>
        <v>0</v>
      </c>
    </row>
    <row r="205" spans="1:27" x14ac:dyDescent="0.35">
      <c r="A205" s="7">
        <v>44318</v>
      </c>
      <c r="B205" s="9" t="s">
        <v>9</v>
      </c>
      <c r="C205" s="9" t="s">
        <v>50</v>
      </c>
      <c r="D205" s="9" t="s">
        <v>4</v>
      </c>
      <c r="E205" s="9" t="s">
        <v>34</v>
      </c>
      <c r="F205" s="9" t="s">
        <v>44</v>
      </c>
      <c r="G205" s="9" t="s">
        <v>29</v>
      </c>
      <c r="H205" s="9" t="s">
        <v>56</v>
      </c>
      <c r="I205" s="9" t="s">
        <v>57</v>
      </c>
      <c r="J205" s="9" t="s">
        <v>7</v>
      </c>
      <c r="K205" s="9">
        <v>2</v>
      </c>
      <c r="L205" s="9" t="s">
        <v>8</v>
      </c>
      <c r="M205" s="9" t="s">
        <v>14</v>
      </c>
      <c r="P205"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5" s="4">
        <f>IF(Táblázat132[[#This Row],[Serving Team]]=Táblázat132[[#This Row],[Point for Team…]],1,0)</f>
        <v>0</v>
      </c>
      <c r="R205" s="4">
        <f>IF(AND(Táblázat132[[#This Row],[Service]]=1,Táblázat132[[#This Row],[Serving Team]]=Táblázat132[[#This Row],[Point for Team…]]),1,0)</f>
        <v>0</v>
      </c>
    </row>
    <row r="206" spans="1:27" x14ac:dyDescent="0.35">
      <c r="A206" s="7">
        <v>44318</v>
      </c>
      <c r="B206" s="9" t="s">
        <v>9</v>
      </c>
      <c r="C206" s="9" t="s">
        <v>50</v>
      </c>
      <c r="D206" s="9" t="s">
        <v>4</v>
      </c>
      <c r="E206" s="9" t="s">
        <v>34</v>
      </c>
      <c r="F206" s="9" t="s">
        <v>44</v>
      </c>
      <c r="G206" s="9" t="s">
        <v>29</v>
      </c>
      <c r="H206" s="9" t="s">
        <v>56</v>
      </c>
      <c r="I206" s="9" t="s">
        <v>57</v>
      </c>
      <c r="J206" s="9" t="s">
        <v>7</v>
      </c>
      <c r="K206" s="9">
        <v>1</v>
      </c>
      <c r="L206" s="9" t="s">
        <v>8</v>
      </c>
      <c r="M206" s="9" t="s">
        <v>16</v>
      </c>
      <c r="P206"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6" s="4">
        <f>IF(Táblázat132[[#This Row],[Serving Team]]=Táblázat132[[#This Row],[Point for Team…]],1,0)</f>
        <v>0</v>
      </c>
      <c r="R206" s="4">
        <f>IF(AND(Táblázat132[[#This Row],[Service]]=1,Táblázat132[[#This Row],[Serving Team]]=Táblázat132[[#This Row],[Point for Team…]]),1,0)</f>
        <v>0</v>
      </c>
    </row>
    <row r="207" spans="1:27" x14ac:dyDescent="0.35">
      <c r="A207" s="7">
        <v>44318</v>
      </c>
      <c r="B207" s="9" t="s">
        <v>9</v>
      </c>
      <c r="C207" s="9" t="s">
        <v>50</v>
      </c>
      <c r="D207" s="9" t="s">
        <v>4</v>
      </c>
      <c r="E207" s="9" t="s">
        <v>34</v>
      </c>
      <c r="F207" s="9" t="s">
        <v>44</v>
      </c>
      <c r="G207" s="9" t="s">
        <v>29</v>
      </c>
      <c r="H207" s="9" t="s">
        <v>56</v>
      </c>
      <c r="I207" s="9" t="s">
        <v>57</v>
      </c>
      <c r="J207" s="9" t="s">
        <v>8</v>
      </c>
      <c r="K207" s="9">
        <v>2</v>
      </c>
      <c r="L207" s="9" t="s">
        <v>8</v>
      </c>
      <c r="M207" s="9" t="s">
        <v>16</v>
      </c>
      <c r="P207"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7" s="4">
        <f>IF(Táblázat132[[#This Row],[Serving Team]]=Táblázat132[[#This Row],[Point for Team…]],1,0)</f>
        <v>1</v>
      </c>
      <c r="R207" s="4">
        <f>IF(AND(Táblázat132[[#This Row],[Service]]=1,Táblázat132[[#This Row],[Serving Team]]=Táblázat132[[#This Row],[Point for Team…]]),1,0)</f>
        <v>0</v>
      </c>
    </row>
    <row r="208" spans="1:27" x14ac:dyDescent="0.35">
      <c r="A208" s="7">
        <v>44318</v>
      </c>
      <c r="B208" s="9" t="s">
        <v>9</v>
      </c>
      <c r="C208" s="9" t="s">
        <v>50</v>
      </c>
      <c r="D208" s="9" t="s">
        <v>4</v>
      </c>
      <c r="E208" s="9" t="s">
        <v>34</v>
      </c>
      <c r="F208" s="9" t="s">
        <v>44</v>
      </c>
      <c r="G208" s="9" t="s">
        <v>29</v>
      </c>
      <c r="H208" s="9" t="s">
        <v>56</v>
      </c>
      <c r="I208" s="9" t="s">
        <v>57</v>
      </c>
      <c r="J208" s="9" t="s">
        <v>8</v>
      </c>
      <c r="K208" s="9">
        <v>1</v>
      </c>
      <c r="L208" s="9" t="s">
        <v>8</v>
      </c>
      <c r="M208" s="9" t="s">
        <v>14</v>
      </c>
      <c r="P208"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8" s="4">
        <f>IF(Táblázat132[[#This Row],[Serving Team]]=Táblázat132[[#This Row],[Point for Team…]],1,0)</f>
        <v>1</v>
      </c>
      <c r="R208" s="4">
        <f>IF(AND(Táblázat132[[#This Row],[Service]]=1,Táblázat132[[#This Row],[Serving Team]]=Táblázat132[[#This Row],[Point for Team…]]),1,0)</f>
        <v>1</v>
      </c>
    </row>
    <row r="209" spans="1:18" x14ac:dyDescent="0.35">
      <c r="A209" s="7">
        <v>44318</v>
      </c>
      <c r="B209" s="9" t="s">
        <v>9</v>
      </c>
      <c r="C209" s="9" t="s">
        <v>50</v>
      </c>
      <c r="D209" s="9" t="s">
        <v>4</v>
      </c>
      <c r="E209" s="9" t="s">
        <v>34</v>
      </c>
      <c r="F209" s="9" t="s">
        <v>44</v>
      </c>
      <c r="G209" s="9" t="s">
        <v>29</v>
      </c>
      <c r="H209" s="9" t="s">
        <v>56</v>
      </c>
      <c r="I209" s="9" t="s">
        <v>57</v>
      </c>
      <c r="J209" s="9" t="s">
        <v>8</v>
      </c>
      <c r="K209" s="9">
        <v>1</v>
      </c>
      <c r="L209" s="9" t="s">
        <v>7</v>
      </c>
      <c r="M209" s="9" t="s">
        <v>14</v>
      </c>
      <c r="P209"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09" s="4">
        <f>IF(Táblázat132[[#This Row],[Serving Team]]=Táblázat132[[#This Row],[Point for Team…]],1,0)</f>
        <v>0</v>
      </c>
      <c r="R209" s="4">
        <f>IF(AND(Táblázat132[[#This Row],[Service]]=1,Táblázat132[[#This Row],[Serving Team]]=Táblázat132[[#This Row],[Point for Team…]]),1,0)</f>
        <v>0</v>
      </c>
    </row>
    <row r="210" spans="1:18" x14ac:dyDescent="0.35">
      <c r="A210" s="7">
        <v>44318</v>
      </c>
      <c r="B210" s="9" t="s">
        <v>9</v>
      </c>
      <c r="C210" s="9" t="s">
        <v>50</v>
      </c>
      <c r="D210" s="9" t="s">
        <v>4</v>
      </c>
      <c r="E210" s="9" t="s">
        <v>34</v>
      </c>
      <c r="F210" s="9" t="s">
        <v>44</v>
      </c>
      <c r="G210" s="9" t="s">
        <v>29</v>
      </c>
      <c r="H210" s="9" t="s">
        <v>56</v>
      </c>
      <c r="I210" s="9" t="s">
        <v>57</v>
      </c>
      <c r="J210" s="9" t="s">
        <v>8</v>
      </c>
      <c r="K210" s="9">
        <v>2</v>
      </c>
      <c r="L210" s="9" t="s">
        <v>7</v>
      </c>
      <c r="M210" s="9" t="s">
        <v>14</v>
      </c>
      <c r="P210"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0" s="4">
        <f>IF(Táblázat132[[#This Row],[Serving Team]]=Táblázat132[[#This Row],[Point for Team…]],1,0)</f>
        <v>0</v>
      </c>
      <c r="R210" s="4">
        <f>IF(AND(Táblázat132[[#This Row],[Service]]=1,Táblázat132[[#This Row],[Serving Team]]=Táblázat132[[#This Row],[Point for Team…]]),1,0)</f>
        <v>0</v>
      </c>
    </row>
    <row r="211" spans="1:18" x14ac:dyDescent="0.35">
      <c r="A211" s="7">
        <v>44318</v>
      </c>
      <c r="B211" s="9" t="s">
        <v>9</v>
      </c>
      <c r="C211" s="9" t="s">
        <v>50</v>
      </c>
      <c r="D211" s="9" t="s">
        <v>4</v>
      </c>
      <c r="E211" s="9" t="s">
        <v>34</v>
      </c>
      <c r="F211" s="9" t="s">
        <v>44</v>
      </c>
      <c r="G211" s="9" t="s">
        <v>29</v>
      </c>
      <c r="H211" s="9" t="s">
        <v>56</v>
      </c>
      <c r="I211" s="9" t="s">
        <v>57</v>
      </c>
      <c r="J211" s="9" t="s">
        <v>8</v>
      </c>
      <c r="K211" s="9">
        <v>1</v>
      </c>
      <c r="L211" s="9" t="s">
        <v>8</v>
      </c>
      <c r="M211" s="9" t="s">
        <v>15</v>
      </c>
      <c r="P211"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1" s="4">
        <f>IF(Táblázat132[[#This Row],[Serving Team]]=Táblázat132[[#This Row],[Point for Team…]],1,0)</f>
        <v>1</v>
      </c>
      <c r="R211" s="4">
        <f>IF(AND(Táblázat132[[#This Row],[Service]]=1,Táblázat132[[#This Row],[Serving Team]]=Táblázat132[[#This Row],[Point for Team…]]),1,0)</f>
        <v>1</v>
      </c>
    </row>
    <row r="212" spans="1:18" x14ac:dyDescent="0.35">
      <c r="A212" s="7">
        <v>44318</v>
      </c>
      <c r="B212" s="9" t="s">
        <v>9</v>
      </c>
      <c r="C212" s="9" t="s">
        <v>50</v>
      </c>
      <c r="D212" s="9" t="s">
        <v>4</v>
      </c>
      <c r="E212" s="9" t="s">
        <v>34</v>
      </c>
      <c r="F212" s="9" t="s">
        <v>44</v>
      </c>
      <c r="G212" s="9" t="s">
        <v>29</v>
      </c>
      <c r="H212" s="9" t="s">
        <v>56</v>
      </c>
      <c r="I212" s="9" t="s">
        <v>57</v>
      </c>
      <c r="J212" s="9" t="s">
        <v>7</v>
      </c>
      <c r="K212" s="9">
        <v>1</v>
      </c>
      <c r="L212" s="9" t="s">
        <v>8</v>
      </c>
      <c r="M212" s="9" t="s">
        <v>15</v>
      </c>
      <c r="P212"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2" s="4">
        <f>IF(Táblázat132[[#This Row],[Serving Team]]=Táblázat132[[#This Row],[Point for Team…]],1,0)</f>
        <v>0</v>
      </c>
      <c r="R212" s="4">
        <f>IF(AND(Táblázat132[[#This Row],[Service]]=1,Táblázat132[[#This Row],[Serving Team]]=Táblázat132[[#This Row],[Point for Team…]]),1,0)</f>
        <v>0</v>
      </c>
    </row>
    <row r="213" spans="1:18" x14ac:dyDescent="0.35">
      <c r="A213" s="7">
        <v>44318</v>
      </c>
      <c r="B213" s="9" t="s">
        <v>9</v>
      </c>
      <c r="C213" s="9" t="s">
        <v>50</v>
      </c>
      <c r="D213" s="9" t="s">
        <v>4</v>
      </c>
      <c r="E213" s="9" t="s">
        <v>34</v>
      </c>
      <c r="F213" s="9" t="s">
        <v>44</v>
      </c>
      <c r="G213" s="9" t="s">
        <v>29</v>
      </c>
      <c r="H213" s="9" t="s">
        <v>56</v>
      </c>
      <c r="I213" s="9" t="s">
        <v>57</v>
      </c>
      <c r="J213" s="9" t="s">
        <v>7</v>
      </c>
      <c r="K213" s="9">
        <v>2</v>
      </c>
      <c r="L213" s="9" t="s">
        <v>7</v>
      </c>
      <c r="M213" s="9" t="s">
        <v>14</v>
      </c>
      <c r="P213"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3" s="4">
        <f>IF(Táblázat132[[#This Row],[Serving Team]]=Táblázat132[[#This Row],[Point for Team…]],1,0)</f>
        <v>1</v>
      </c>
      <c r="R213" s="4">
        <f>IF(AND(Táblázat132[[#This Row],[Service]]=1,Táblázat132[[#This Row],[Serving Team]]=Táblázat132[[#This Row],[Point for Team…]]),1,0)</f>
        <v>0</v>
      </c>
    </row>
    <row r="214" spans="1:18" x14ac:dyDescent="0.35">
      <c r="A214" s="7">
        <v>44318</v>
      </c>
      <c r="B214" s="9" t="s">
        <v>9</v>
      </c>
      <c r="C214" s="9" t="s">
        <v>50</v>
      </c>
      <c r="D214" s="9" t="s">
        <v>4</v>
      </c>
      <c r="E214" s="9" t="s">
        <v>34</v>
      </c>
      <c r="F214" s="9" t="s">
        <v>44</v>
      </c>
      <c r="G214" s="9" t="s">
        <v>29</v>
      </c>
      <c r="H214" s="9" t="s">
        <v>56</v>
      </c>
      <c r="I214" s="9" t="s">
        <v>57</v>
      </c>
      <c r="J214" s="9" t="s">
        <v>7</v>
      </c>
      <c r="K214" s="9">
        <v>2</v>
      </c>
      <c r="L214" s="9" t="s">
        <v>8</v>
      </c>
      <c r="M214" s="9" t="s">
        <v>16</v>
      </c>
      <c r="P214"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4" s="4">
        <f>IF(Táblázat132[[#This Row],[Serving Team]]=Táblázat132[[#This Row],[Point for Team…]],1,0)</f>
        <v>0</v>
      </c>
      <c r="R214" s="4">
        <f>IF(AND(Táblázat132[[#This Row],[Service]]=1,Táblázat132[[#This Row],[Serving Team]]=Táblázat132[[#This Row],[Point for Team…]]),1,0)</f>
        <v>0</v>
      </c>
    </row>
    <row r="215" spans="1:18" x14ac:dyDescent="0.35">
      <c r="A215" s="7">
        <v>44318</v>
      </c>
      <c r="B215" s="9" t="s">
        <v>9</v>
      </c>
      <c r="C215" s="9" t="s">
        <v>50</v>
      </c>
      <c r="D215" s="9" t="s">
        <v>4</v>
      </c>
      <c r="E215" s="9" t="s">
        <v>34</v>
      </c>
      <c r="F215" s="9" t="s">
        <v>44</v>
      </c>
      <c r="G215" s="9" t="s">
        <v>29</v>
      </c>
      <c r="H215" s="9" t="s">
        <v>56</v>
      </c>
      <c r="I215" s="9" t="s">
        <v>57</v>
      </c>
      <c r="J215" s="9" t="s">
        <v>7</v>
      </c>
      <c r="K215" s="9">
        <v>1</v>
      </c>
      <c r="L215" s="9" t="s">
        <v>8</v>
      </c>
      <c r="M215" s="9" t="s">
        <v>15</v>
      </c>
      <c r="P215"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5" s="4">
        <f>IF(Táblázat132[[#This Row],[Serving Team]]=Táblázat132[[#This Row],[Point for Team…]],1,0)</f>
        <v>0</v>
      </c>
      <c r="R215" s="4">
        <f>IF(AND(Táblázat132[[#This Row],[Service]]=1,Táblázat132[[#This Row],[Serving Team]]=Táblázat132[[#This Row],[Point for Team…]]),1,0)</f>
        <v>0</v>
      </c>
    </row>
    <row r="216" spans="1:18" x14ac:dyDescent="0.35">
      <c r="A216" s="7">
        <v>44318</v>
      </c>
      <c r="B216" s="9" t="s">
        <v>9</v>
      </c>
      <c r="C216" s="9" t="s">
        <v>50</v>
      </c>
      <c r="D216" s="9" t="s">
        <v>4</v>
      </c>
      <c r="E216" s="9" t="s">
        <v>34</v>
      </c>
      <c r="F216" s="9" t="s">
        <v>44</v>
      </c>
      <c r="G216" s="9" t="s">
        <v>29</v>
      </c>
      <c r="H216" s="9" t="s">
        <v>56</v>
      </c>
      <c r="I216" s="9" t="s">
        <v>57</v>
      </c>
      <c r="J216" s="9" t="s">
        <v>8</v>
      </c>
      <c r="K216" s="9">
        <v>1</v>
      </c>
      <c r="L216" s="9" t="s">
        <v>8</v>
      </c>
      <c r="M216" s="9" t="s">
        <v>14</v>
      </c>
      <c r="P216"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6" s="4">
        <f>IF(Táblázat132[[#This Row],[Serving Team]]=Táblázat132[[#This Row],[Point for Team…]],1,0)</f>
        <v>1</v>
      </c>
      <c r="R216" s="4">
        <f>IF(AND(Táblázat132[[#This Row],[Service]]=1,Táblázat132[[#This Row],[Serving Team]]=Táblázat132[[#This Row],[Point for Team…]]),1,0)</f>
        <v>1</v>
      </c>
    </row>
    <row r="217" spans="1:18" x14ac:dyDescent="0.35">
      <c r="A217" s="7">
        <v>44318</v>
      </c>
      <c r="B217" s="9" t="s">
        <v>9</v>
      </c>
      <c r="C217" s="9" t="s">
        <v>50</v>
      </c>
      <c r="D217" s="9" t="s">
        <v>4</v>
      </c>
      <c r="E217" s="9" t="s">
        <v>34</v>
      </c>
      <c r="F217" s="9" t="s">
        <v>44</v>
      </c>
      <c r="G217" s="9" t="s">
        <v>29</v>
      </c>
      <c r="H217" s="9" t="s">
        <v>56</v>
      </c>
      <c r="I217" s="9" t="s">
        <v>57</v>
      </c>
      <c r="J217" s="9" t="s">
        <v>8</v>
      </c>
      <c r="K217" s="9">
        <v>1</v>
      </c>
      <c r="L217" s="9" t="s">
        <v>8</v>
      </c>
      <c r="M217" s="9" t="s">
        <v>14</v>
      </c>
      <c r="P217"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7" s="4">
        <f>IF(Táblázat132[[#This Row],[Serving Team]]=Táblázat132[[#This Row],[Point for Team…]],1,0)</f>
        <v>1</v>
      </c>
      <c r="R217" s="4">
        <f>IF(AND(Táblázat132[[#This Row],[Service]]=1,Táblázat132[[#This Row],[Serving Team]]=Táblázat132[[#This Row],[Point for Team…]]),1,0)</f>
        <v>1</v>
      </c>
    </row>
    <row r="218" spans="1:18" x14ac:dyDescent="0.35">
      <c r="A218" s="7">
        <v>44318</v>
      </c>
      <c r="B218" s="9" t="s">
        <v>9</v>
      </c>
      <c r="C218" s="9" t="s">
        <v>50</v>
      </c>
      <c r="D218" s="9" t="s">
        <v>4</v>
      </c>
      <c r="E218" s="9" t="s">
        <v>34</v>
      </c>
      <c r="F218" s="9" t="s">
        <v>44</v>
      </c>
      <c r="G218" s="9" t="s">
        <v>29</v>
      </c>
      <c r="H218" s="9" t="s">
        <v>56</v>
      </c>
      <c r="I218" s="9" t="s">
        <v>57</v>
      </c>
      <c r="J218" s="9" t="s">
        <v>8</v>
      </c>
      <c r="K218" s="9">
        <v>2</v>
      </c>
      <c r="L218" s="9" t="s">
        <v>8</v>
      </c>
      <c r="M218" s="9" t="s">
        <v>14</v>
      </c>
      <c r="P218"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8" s="4">
        <f>IF(Táblázat132[[#This Row],[Serving Team]]=Táblázat132[[#This Row],[Point for Team…]],1,0)</f>
        <v>1</v>
      </c>
      <c r="R218" s="4">
        <f>IF(AND(Táblázat132[[#This Row],[Service]]=1,Táblázat132[[#This Row],[Serving Team]]=Táblázat132[[#This Row],[Point for Team…]]),1,0)</f>
        <v>0</v>
      </c>
    </row>
    <row r="219" spans="1:18" x14ac:dyDescent="0.35">
      <c r="A219" s="7">
        <v>44318</v>
      </c>
      <c r="B219" s="9" t="s">
        <v>9</v>
      </c>
      <c r="C219" s="9" t="s">
        <v>50</v>
      </c>
      <c r="D219" s="9" t="s">
        <v>4</v>
      </c>
      <c r="E219" s="9" t="s">
        <v>34</v>
      </c>
      <c r="F219" s="9" t="s">
        <v>44</v>
      </c>
      <c r="G219" s="9" t="s">
        <v>29</v>
      </c>
      <c r="H219" s="9" t="s">
        <v>56</v>
      </c>
      <c r="I219" s="9" t="s">
        <v>57</v>
      </c>
      <c r="J219" s="9" t="s">
        <v>8</v>
      </c>
      <c r="K219" s="9">
        <v>2</v>
      </c>
      <c r="L219" s="9" t="s">
        <v>8</v>
      </c>
      <c r="M219" s="9" t="s">
        <v>16</v>
      </c>
      <c r="P219"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19" s="4">
        <f>IF(Táblázat132[[#This Row],[Serving Team]]=Táblázat132[[#This Row],[Point for Team…]],1,0)</f>
        <v>1</v>
      </c>
      <c r="R219" s="4">
        <f>IF(AND(Táblázat132[[#This Row],[Service]]=1,Táblázat132[[#This Row],[Serving Team]]=Táblázat132[[#This Row],[Point for Team…]]),1,0)</f>
        <v>0</v>
      </c>
    </row>
    <row r="220" spans="1:18" x14ac:dyDescent="0.35">
      <c r="A220" s="7">
        <v>44318</v>
      </c>
      <c r="B220" s="9" t="s">
        <v>9</v>
      </c>
      <c r="C220" s="9" t="s">
        <v>50</v>
      </c>
      <c r="D220" s="9" t="s">
        <v>4</v>
      </c>
      <c r="E220" s="9" t="s">
        <v>34</v>
      </c>
      <c r="F220" s="9" t="s">
        <v>44</v>
      </c>
      <c r="G220" s="9" t="s">
        <v>29</v>
      </c>
      <c r="H220" s="9" t="s">
        <v>56</v>
      </c>
      <c r="I220" s="9" t="s">
        <v>57</v>
      </c>
      <c r="J220" s="9" t="s">
        <v>7</v>
      </c>
      <c r="K220" s="9">
        <v>2</v>
      </c>
      <c r="L220" s="9" t="s">
        <v>7</v>
      </c>
      <c r="M220" s="9" t="s">
        <v>14</v>
      </c>
      <c r="P220"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20" s="4">
        <f>IF(Táblázat132[[#This Row],[Serving Team]]=Táblázat132[[#This Row],[Point for Team…]],1,0)</f>
        <v>1</v>
      </c>
      <c r="R220" s="4">
        <f>IF(AND(Táblázat132[[#This Row],[Service]]=1,Táblázat132[[#This Row],[Serving Team]]=Táblázat132[[#This Row],[Point for Team…]]),1,0)</f>
        <v>0</v>
      </c>
    </row>
    <row r="221" spans="1:18" x14ac:dyDescent="0.35">
      <c r="A221" s="7">
        <v>44318</v>
      </c>
      <c r="B221" s="9" t="s">
        <v>9</v>
      </c>
      <c r="C221" s="9" t="s">
        <v>50</v>
      </c>
      <c r="D221" s="9" t="s">
        <v>4</v>
      </c>
      <c r="E221" s="9" t="s">
        <v>34</v>
      </c>
      <c r="F221" s="9" t="s">
        <v>44</v>
      </c>
      <c r="G221" s="9" t="s">
        <v>29</v>
      </c>
      <c r="H221" s="9" t="s">
        <v>56</v>
      </c>
      <c r="I221" s="9" t="s">
        <v>57</v>
      </c>
      <c r="J221" s="9" t="s">
        <v>7</v>
      </c>
      <c r="K221" s="9">
        <v>2</v>
      </c>
      <c r="L221" s="9" t="s">
        <v>8</v>
      </c>
      <c r="M221" s="9" t="s">
        <v>16</v>
      </c>
      <c r="P221"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21" s="4">
        <f>IF(Táblázat132[[#This Row],[Serving Team]]=Táblázat132[[#This Row],[Point for Team…]],1,0)</f>
        <v>0</v>
      </c>
      <c r="R221" s="4">
        <f>IF(AND(Táblázat132[[#This Row],[Service]]=1,Táblázat132[[#This Row],[Serving Team]]=Táblázat132[[#This Row],[Point for Team…]]),1,0)</f>
        <v>0</v>
      </c>
    </row>
    <row r="222" spans="1:18" x14ac:dyDescent="0.35">
      <c r="A222" s="7">
        <v>44318</v>
      </c>
      <c r="B222" s="9" t="s">
        <v>9</v>
      </c>
      <c r="C222" s="9" t="s">
        <v>50</v>
      </c>
      <c r="D222" s="9" t="s">
        <v>4</v>
      </c>
      <c r="E222" s="9" t="s">
        <v>34</v>
      </c>
      <c r="F222" s="9" t="s">
        <v>44</v>
      </c>
      <c r="G222" s="9" t="s">
        <v>29</v>
      </c>
      <c r="H222" s="9" t="s">
        <v>56</v>
      </c>
      <c r="I222" s="9" t="s">
        <v>57</v>
      </c>
      <c r="J222" s="9" t="s">
        <v>7</v>
      </c>
      <c r="K222" s="9">
        <v>2</v>
      </c>
      <c r="L222" s="9" t="s">
        <v>7</v>
      </c>
      <c r="M222" s="9" t="s">
        <v>14</v>
      </c>
      <c r="P222"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22" s="4">
        <f>IF(Táblázat132[[#This Row],[Serving Team]]=Táblázat132[[#This Row],[Point for Team…]],1,0)</f>
        <v>1</v>
      </c>
      <c r="R222" s="4">
        <f>IF(AND(Táblázat132[[#This Row],[Service]]=1,Táblázat132[[#This Row],[Serving Team]]=Táblázat132[[#This Row],[Point for Team…]]),1,0)</f>
        <v>0</v>
      </c>
    </row>
    <row r="223" spans="1:18" x14ac:dyDescent="0.35">
      <c r="A223" s="7">
        <v>44318</v>
      </c>
      <c r="B223" s="9" t="s">
        <v>9</v>
      </c>
      <c r="C223" s="9" t="s">
        <v>50</v>
      </c>
      <c r="D223" s="9" t="s">
        <v>4</v>
      </c>
      <c r="E223" s="9" t="s">
        <v>34</v>
      </c>
      <c r="F223" s="9" t="s">
        <v>44</v>
      </c>
      <c r="G223" s="9" t="s">
        <v>29</v>
      </c>
      <c r="H223" s="9" t="s">
        <v>56</v>
      </c>
      <c r="I223" s="9" t="s">
        <v>57</v>
      </c>
      <c r="J223" s="9" t="s">
        <v>7</v>
      </c>
      <c r="K223" s="9">
        <v>1</v>
      </c>
      <c r="L223" s="9" t="s">
        <v>8</v>
      </c>
      <c r="M223" s="9" t="s">
        <v>14</v>
      </c>
      <c r="P223"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23" s="4">
        <f>IF(Táblázat132[[#This Row],[Serving Team]]=Táblázat132[[#This Row],[Point for Team…]],1,0)</f>
        <v>0</v>
      </c>
      <c r="R223" s="4">
        <f>IF(AND(Táblázat132[[#This Row],[Service]]=1,Táblázat132[[#This Row],[Serving Team]]=Táblázat132[[#This Row],[Point for Team…]]),1,0)</f>
        <v>0</v>
      </c>
    </row>
    <row r="224" spans="1:18" x14ac:dyDescent="0.35">
      <c r="A224" s="7">
        <v>44318</v>
      </c>
      <c r="B224" s="9" t="s">
        <v>9</v>
      </c>
      <c r="C224" s="9" t="s">
        <v>50</v>
      </c>
      <c r="D224" s="9" t="s">
        <v>4</v>
      </c>
      <c r="E224" s="9" t="s">
        <v>34</v>
      </c>
      <c r="F224" s="9" t="s">
        <v>44</v>
      </c>
      <c r="G224" s="9" t="s">
        <v>29</v>
      </c>
      <c r="H224" s="9" t="s">
        <v>56</v>
      </c>
      <c r="I224" s="9" t="s">
        <v>57</v>
      </c>
      <c r="J224" s="9" t="s">
        <v>8</v>
      </c>
      <c r="K224" s="9">
        <v>1</v>
      </c>
      <c r="L224" s="9" t="s">
        <v>8</v>
      </c>
      <c r="M224" s="9" t="s">
        <v>14</v>
      </c>
      <c r="P224" s="43" t="str">
        <f>CONCATENATE(Táblázat132[[#This Row],[Competition name]],Táblázat132[[#This Row],[Competition type]],Táblázat132[[#This Row],[Competition Stage]],Táblázat132[[#This Row],[Team A]],Táblázat132[[#This Row],[Player B]])</f>
        <v>Budapest Challenger CupChallenger CupGroup StageGabriella Kota / Zsanett JanicsekHugo Rabeux / Julien Grondin</v>
      </c>
      <c r="Q224" s="4">
        <f>IF(Táblázat132[[#This Row],[Serving Team]]=Táblázat132[[#This Row],[Point for Team…]],1,0)</f>
        <v>1</v>
      </c>
      <c r="R224" s="4">
        <f>IF(AND(Táblázat132[[#This Row],[Service]]=1,Táblázat132[[#This Row],[Serving Team]]=Táblázat132[[#This Row],[Point for Team…]]),1,0)</f>
        <v>1</v>
      </c>
    </row>
    <row r="225" spans="1:18" x14ac:dyDescent="0.35">
      <c r="A225" s="7">
        <v>44318</v>
      </c>
      <c r="B225" s="9" t="s">
        <v>9</v>
      </c>
      <c r="C225" s="9" t="s">
        <v>50</v>
      </c>
      <c r="D225" s="9" t="s">
        <v>4</v>
      </c>
      <c r="E225" s="9" t="s">
        <v>34</v>
      </c>
      <c r="F225" s="9" t="s">
        <v>44</v>
      </c>
      <c r="G225" s="9" t="s">
        <v>29</v>
      </c>
      <c r="H225" s="9" t="s">
        <v>121</v>
      </c>
      <c r="I225" s="9" t="s">
        <v>63</v>
      </c>
      <c r="J225" s="9" t="s">
        <v>7</v>
      </c>
      <c r="K225" s="9">
        <v>2</v>
      </c>
      <c r="L225" s="9" t="s">
        <v>8</v>
      </c>
      <c r="M225" s="9" t="s">
        <v>16</v>
      </c>
      <c r="P225"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25" s="4">
        <f>IF(Táblázat132[[#This Row],[Serving Team]]=Táblázat132[[#This Row],[Point for Team…]],1,0)</f>
        <v>0</v>
      </c>
      <c r="R225" s="4">
        <f>IF(AND(Táblázat132[[#This Row],[Service]]=1,Táblázat132[[#This Row],[Serving Team]]=Táblázat132[[#This Row],[Point for Team…]]),1,0)</f>
        <v>0</v>
      </c>
    </row>
    <row r="226" spans="1:18" x14ac:dyDescent="0.35">
      <c r="A226" s="7">
        <v>44318</v>
      </c>
      <c r="B226" s="9" t="s">
        <v>9</v>
      </c>
      <c r="C226" s="9" t="s">
        <v>50</v>
      </c>
      <c r="D226" s="9" t="s">
        <v>4</v>
      </c>
      <c r="E226" s="9" t="s">
        <v>34</v>
      </c>
      <c r="F226" s="9" t="s">
        <v>44</v>
      </c>
      <c r="G226" s="9" t="s">
        <v>29</v>
      </c>
      <c r="H226" s="9" t="s">
        <v>121</v>
      </c>
      <c r="I226" s="9" t="s">
        <v>63</v>
      </c>
      <c r="J226" s="9" t="s">
        <v>7</v>
      </c>
      <c r="K226" s="9">
        <v>2</v>
      </c>
      <c r="L226" s="9" t="s">
        <v>8</v>
      </c>
      <c r="M226" s="9" t="s">
        <v>16</v>
      </c>
      <c r="P226"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26" s="4">
        <f>IF(Táblázat132[[#This Row],[Serving Team]]=Táblázat132[[#This Row],[Point for Team…]],1,0)</f>
        <v>0</v>
      </c>
      <c r="R226" s="4">
        <f>IF(AND(Táblázat132[[#This Row],[Service]]=1,Táblázat132[[#This Row],[Serving Team]]=Táblázat132[[#This Row],[Point for Team…]]),1,0)</f>
        <v>0</v>
      </c>
    </row>
    <row r="227" spans="1:18" x14ac:dyDescent="0.35">
      <c r="A227" s="7">
        <v>44318</v>
      </c>
      <c r="B227" s="9" t="s">
        <v>9</v>
      </c>
      <c r="C227" s="9" t="s">
        <v>50</v>
      </c>
      <c r="D227" s="9" t="s">
        <v>4</v>
      </c>
      <c r="E227" s="9" t="s">
        <v>34</v>
      </c>
      <c r="F227" s="9" t="s">
        <v>44</v>
      </c>
      <c r="G227" s="9" t="s">
        <v>29</v>
      </c>
      <c r="H227" s="9" t="s">
        <v>121</v>
      </c>
      <c r="I227" s="9" t="s">
        <v>63</v>
      </c>
      <c r="J227" s="9" t="s">
        <v>7</v>
      </c>
      <c r="K227" s="9">
        <v>2</v>
      </c>
      <c r="L227" s="9" t="s">
        <v>8</v>
      </c>
      <c r="M227" s="9" t="s">
        <v>16</v>
      </c>
      <c r="P227"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27" s="4">
        <f>IF(Táblázat132[[#This Row],[Serving Team]]=Táblázat132[[#This Row],[Point for Team…]],1,0)</f>
        <v>0</v>
      </c>
      <c r="R227" s="4">
        <f>IF(AND(Táblázat132[[#This Row],[Service]]=1,Táblázat132[[#This Row],[Serving Team]]=Táblázat132[[#This Row],[Point for Team…]]),1,0)</f>
        <v>0</v>
      </c>
    </row>
    <row r="228" spans="1:18" x14ac:dyDescent="0.35">
      <c r="A228" s="7">
        <v>44318</v>
      </c>
      <c r="B228" s="9" t="s">
        <v>9</v>
      </c>
      <c r="C228" s="9" t="s">
        <v>50</v>
      </c>
      <c r="D228" s="9" t="s">
        <v>4</v>
      </c>
      <c r="E228" s="9" t="s">
        <v>34</v>
      </c>
      <c r="F228" s="9" t="s">
        <v>44</v>
      </c>
      <c r="G228" s="9" t="s">
        <v>29</v>
      </c>
      <c r="H228" s="9" t="s">
        <v>121</v>
      </c>
      <c r="I228" s="9" t="s">
        <v>63</v>
      </c>
      <c r="J228" s="9" t="s">
        <v>7</v>
      </c>
      <c r="K228" s="9">
        <v>1</v>
      </c>
      <c r="L228" s="9" t="s">
        <v>7</v>
      </c>
      <c r="M228" s="9" t="s">
        <v>14</v>
      </c>
      <c r="P228"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28" s="4">
        <f>IF(Táblázat132[[#This Row],[Serving Team]]=Táblázat132[[#This Row],[Point for Team…]],1,0)</f>
        <v>1</v>
      </c>
      <c r="R228" s="4">
        <f>IF(AND(Táblázat132[[#This Row],[Service]]=1,Táblázat132[[#This Row],[Serving Team]]=Táblázat132[[#This Row],[Point for Team…]]),1,0)</f>
        <v>1</v>
      </c>
    </row>
    <row r="229" spans="1:18" x14ac:dyDescent="0.35">
      <c r="A229" s="7">
        <v>44318</v>
      </c>
      <c r="B229" s="9" t="s">
        <v>9</v>
      </c>
      <c r="C229" s="9" t="s">
        <v>50</v>
      </c>
      <c r="D229" s="9" t="s">
        <v>4</v>
      </c>
      <c r="E229" s="9" t="s">
        <v>34</v>
      </c>
      <c r="F229" s="9" t="s">
        <v>44</v>
      </c>
      <c r="G229" s="9" t="s">
        <v>29</v>
      </c>
      <c r="H229" s="9" t="s">
        <v>121</v>
      </c>
      <c r="I229" s="9" t="s">
        <v>63</v>
      </c>
      <c r="J229" s="9" t="s">
        <v>8</v>
      </c>
      <c r="K229" s="9">
        <v>2</v>
      </c>
      <c r="L229" s="9" t="s">
        <v>8</v>
      </c>
      <c r="M229" s="9" t="s">
        <v>15</v>
      </c>
      <c r="P229"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29" s="4">
        <f>IF(Táblázat132[[#This Row],[Serving Team]]=Táblázat132[[#This Row],[Point for Team…]],1,0)</f>
        <v>1</v>
      </c>
      <c r="R229" s="4">
        <f>IF(AND(Táblázat132[[#This Row],[Service]]=1,Táblázat132[[#This Row],[Serving Team]]=Táblázat132[[#This Row],[Point for Team…]]),1,0)</f>
        <v>0</v>
      </c>
    </row>
    <row r="230" spans="1:18" x14ac:dyDescent="0.35">
      <c r="A230" s="7">
        <v>44318</v>
      </c>
      <c r="B230" s="9" t="s">
        <v>9</v>
      </c>
      <c r="C230" s="9" t="s">
        <v>50</v>
      </c>
      <c r="D230" s="9" t="s">
        <v>4</v>
      </c>
      <c r="E230" s="9" t="s">
        <v>34</v>
      </c>
      <c r="F230" s="9" t="s">
        <v>44</v>
      </c>
      <c r="G230" s="9" t="s">
        <v>29</v>
      </c>
      <c r="H230" s="9" t="s">
        <v>121</v>
      </c>
      <c r="I230" s="9" t="s">
        <v>63</v>
      </c>
      <c r="J230" s="9" t="s">
        <v>8</v>
      </c>
      <c r="K230" s="9">
        <v>2</v>
      </c>
      <c r="L230" s="9" t="s">
        <v>8</v>
      </c>
      <c r="M230" s="9" t="s">
        <v>14</v>
      </c>
      <c r="P230"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0" s="4">
        <f>IF(Táblázat132[[#This Row],[Serving Team]]=Táblázat132[[#This Row],[Point for Team…]],1,0)</f>
        <v>1</v>
      </c>
      <c r="R230" s="4">
        <f>IF(AND(Táblázat132[[#This Row],[Service]]=1,Táblázat132[[#This Row],[Serving Team]]=Táblázat132[[#This Row],[Point for Team…]]),1,0)</f>
        <v>0</v>
      </c>
    </row>
    <row r="231" spans="1:18" x14ac:dyDescent="0.35">
      <c r="A231" s="7">
        <v>44318</v>
      </c>
      <c r="B231" s="9" t="s">
        <v>9</v>
      </c>
      <c r="C231" s="9" t="s">
        <v>50</v>
      </c>
      <c r="D231" s="9" t="s">
        <v>4</v>
      </c>
      <c r="E231" s="9" t="s">
        <v>34</v>
      </c>
      <c r="F231" s="9" t="s">
        <v>44</v>
      </c>
      <c r="G231" s="9" t="s">
        <v>29</v>
      </c>
      <c r="H231" s="9" t="s">
        <v>121</v>
      </c>
      <c r="I231" s="9" t="s">
        <v>63</v>
      </c>
      <c r="J231" s="9" t="s">
        <v>8</v>
      </c>
      <c r="K231" s="9">
        <v>2</v>
      </c>
      <c r="L231" s="9" t="s">
        <v>7</v>
      </c>
      <c r="M231" s="9" t="s">
        <v>16</v>
      </c>
      <c r="P231"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1" s="4">
        <f>IF(Táblázat132[[#This Row],[Serving Team]]=Táblázat132[[#This Row],[Point for Team…]],1,0)</f>
        <v>0</v>
      </c>
      <c r="R231" s="4">
        <f>IF(AND(Táblázat132[[#This Row],[Service]]=1,Táblázat132[[#This Row],[Serving Team]]=Táblázat132[[#This Row],[Point for Team…]]),1,0)</f>
        <v>0</v>
      </c>
    </row>
    <row r="232" spans="1:18" x14ac:dyDescent="0.35">
      <c r="A232" s="7">
        <v>44318</v>
      </c>
      <c r="B232" s="9" t="s">
        <v>9</v>
      </c>
      <c r="C232" s="9" t="s">
        <v>50</v>
      </c>
      <c r="D232" s="9" t="s">
        <v>4</v>
      </c>
      <c r="E232" s="9" t="s">
        <v>34</v>
      </c>
      <c r="F232" s="9" t="s">
        <v>44</v>
      </c>
      <c r="G232" s="9" t="s">
        <v>29</v>
      </c>
      <c r="H232" s="9" t="s">
        <v>121</v>
      </c>
      <c r="I232" s="9" t="s">
        <v>63</v>
      </c>
      <c r="J232" s="9" t="s">
        <v>8</v>
      </c>
      <c r="K232" s="9">
        <v>2</v>
      </c>
      <c r="L232" s="9" t="s">
        <v>8</v>
      </c>
      <c r="M232" s="9" t="s">
        <v>14</v>
      </c>
      <c r="P232"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2" s="4">
        <f>IF(Táblázat132[[#This Row],[Serving Team]]=Táblázat132[[#This Row],[Point for Team…]],1,0)</f>
        <v>1</v>
      </c>
      <c r="R232" s="4">
        <f>IF(AND(Táblázat132[[#This Row],[Service]]=1,Táblázat132[[#This Row],[Serving Team]]=Táblázat132[[#This Row],[Point for Team…]]),1,0)</f>
        <v>0</v>
      </c>
    </row>
    <row r="233" spans="1:18" x14ac:dyDescent="0.35">
      <c r="A233" s="7">
        <v>44318</v>
      </c>
      <c r="B233" s="9" t="s">
        <v>9</v>
      </c>
      <c r="C233" s="9" t="s">
        <v>50</v>
      </c>
      <c r="D233" s="9" t="s">
        <v>4</v>
      </c>
      <c r="E233" s="9" t="s">
        <v>34</v>
      </c>
      <c r="F233" s="9" t="s">
        <v>44</v>
      </c>
      <c r="G233" s="9" t="s">
        <v>29</v>
      </c>
      <c r="H233" s="9" t="s">
        <v>121</v>
      </c>
      <c r="I233" s="9" t="s">
        <v>63</v>
      </c>
      <c r="J233" s="9" t="s">
        <v>7</v>
      </c>
      <c r="K233" s="9">
        <v>2</v>
      </c>
      <c r="L233" s="9" t="s">
        <v>8</v>
      </c>
      <c r="M233" s="9" t="s">
        <v>16</v>
      </c>
      <c r="P233"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3" s="4">
        <f>IF(Táblázat132[[#This Row],[Serving Team]]=Táblázat132[[#This Row],[Point for Team…]],1,0)</f>
        <v>0</v>
      </c>
      <c r="R233" s="4">
        <f>IF(AND(Táblázat132[[#This Row],[Service]]=1,Táblázat132[[#This Row],[Serving Team]]=Táblázat132[[#This Row],[Point for Team…]]),1,0)</f>
        <v>0</v>
      </c>
    </row>
    <row r="234" spans="1:18" x14ac:dyDescent="0.35">
      <c r="A234" s="7">
        <v>44318</v>
      </c>
      <c r="B234" s="9" t="s">
        <v>9</v>
      </c>
      <c r="C234" s="9" t="s">
        <v>50</v>
      </c>
      <c r="D234" s="9" t="s">
        <v>4</v>
      </c>
      <c r="E234" s="9" t="s">
        <v>34</v>
      </c>
      <c r="F234" s="9" t="s">
        <v>44</v>
      </c>
      <c r="G234" s="9" t="s">
        <v>29</v>
      </c>
      <c r="H234" s="9" t="s">
        <v>121</v>
      </c>
      <c r="I234" s="9" t="s">
        <v>63</v>
      </c>
      <c r="J234" s="9" t="s">
        <v>7</v>
      </c>
      <c r="K234" s="9">
        <v>2</v>
      </c>
      <c r="L234" s="9" t="s">
        <v>20</v>
      </c>
      <c r="M234" s="9" t="s">
        <v>20</v>
      </c>
      <c r="P234"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4" s="4">
        <f>IF(Táblázat132[[#This Row],[Serving Team]]=Táblázat132[[#This Row],[Point for Team…]],1,0)</f>
        <v>0</v>
      </c>
      <c r="R234" s="4">
        <f>IF(AND(Táblázat132[[#This Row],[Service]]=1,Táblázat132[[#This Row],[Serving Team]]=Táblázat132[[#This Row],[Point for Team…]]),1,0)</f>
        <v>0</v>
      </c>
    </row>
    <row r="235" spans="1:18" x14ac:dyDescent="0.35">
      <c r="A235" s="7">
        <v>44318</v>
      </c>
      <c r="B235" s="9" t="s">
        <v>9</v>
      </c>
      <c r="C235" s="9" t="s">
        <v>50</v>
      </c>
      <c r="D235" s="9" t="s">
        <v>4</v>
      </c>
      <c r="E235" s="9" t="s">
        <v>34</v>
      </c>
      <c r="F235" s="9" t="s">
        <v>44</v>
      </c>
      <c r="G235" s="9" t="s">
        <v>29</v>
      </c>
      <c r="H235" s="9" t="s">
        <v>121</v>
      </c>
      <c r="I235" s="9" t="s">
        <v>63</v>
      </c>
      <c r="J235" s="9" t="s">
        <v>7</v>
      </c>
      <c r="K235" s="9">
        <v>2</v>
      </c>
      <c r="L235" s="9" t="s">
        <v>8</v>
      </c>
      <c r="M235" s="9" t="s">
        <v>16</v>
      </c>
      <c r="P235"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5" s="4">
        <f>IF(Táblázat132[[#This Row],[Serving Team]]=Táblázat132[[#This Row],[Point for Team…]],1,0)</f>
        <v>0</v>
      </c>
      <c r="R235" s="4">
        <f>IF(AND(Táblázat132[[#This Row],[Service]]=1,Táblázat132[[#This Row],[Serving Team]]=Táblázat132[[#This Row],[Point for Team…]]),1,0)</f>
        <v>0</v>
      </c>
    </row>
    <row r="236" spans="1:18" x14ac:dyDescent="0.35">
      <c r="A236" s="7">
        <v>44318</v>
      </c>
      <c r="B236" s="9" t="s">
        <v>9</v>
      </c>
      <c r="C236" s="9" t="s">
        <v>50</v>
      </c>
      <c r="D236" s="9" t="s">
        <v>4</v>
      </c>
      <c r="E236" s="9" t="s">
        <v>34</v>
      </c>
      <c r="F236" s="9" t="s">
        <v>44</v>
      </c>
      <c r="G236" s="9" t="s">
        <v>29</v>
      </c>
      <c r="H236" s="9" t="s">
        <v>121</v>
      </c>
      <c r="I236" s="9" t="s">
        <v>63</v>
      </c>
      <c r="J236" s="9" t="s">
        <v>7</v>
      </c>
      <c r="K236" s="9">
        <v>2</v>
      </c>
      <c r="L236" s="9" t="s">
        <v>8</v>
      </c>
      <c r="M236" s="9" t="s">
        <v>16</v>
      </c>
      <c r="P236"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6" s="4">
        <f>IF(Táblázat132[[#This Row],[Serving Team]]=Táblázat132[[#This Row],[Point for Team…]],1,0)</f>
        <v>0</v>
      </c>
      <c r="R236" s="4">
        <f>IF(AND(Táblázat132[[#This Row],[Service]]=1,Táblázat132[[#This Row],[Serving Team]]=Táblázat132[[#This Row],[Point for Team…]]),1,0)</f>
        <v>0</v>
      </c>
    </row>
    <row r="237" spans="1:18" x14ac:dyDescent="0.35">
      <c r="A237" s="7">
        <v>44318</v>
      </c>
      <c r="B237" s="9" t="s">
        <v>9</v>
      </c>
      <c r="C237" s="9" t="s">
        <v>50</v>
      </c>
      <c r="D237" s="9" t="s">
        <v>4</v>
      </c>
      <c r="E237" s="9" t="s">
        <v>34</v>
      </c>
      <c r="F237" s="9" t="s">
        <v>44</v>
      </c>
      <c r="G237" s="9" t="s">
        <v>29</v>
      </c>
      <c r="H237" s="9" t="s">
        <v>121</v>
      </c>
      <c r="I237" s="9" t="s">
        <v>63</v>
      </c>
      <c r="J237" s="9" t="s">
        <v>7</v>
      </c>
      <c r="K237" s="9">
        <v>1</v>
      </c>
      <c r="L237" s="9" t="s">
        <v>7</v>
      </c>
      <c r="M237" s="9" t="s">
        <v>16</v>
      </c>
      <c r="P237"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7" s="4">
        <f>IF(Táblázat132[[#This Row],[Serving Team]]=Táblázat132[[#This Row],[Point for Team…]],1,0)</f>
        <v>1</v>
      </c>
      <c r="R237" s="4">
        <f>IF(AND(Táblázat132[[#This Row],[Service]]=1,Táblázat132[[#This Row],[Serving Team]]=Táblázat132[[#This Row],[Point for Team…]]),1,0)</f>
        <v>1</v>
      </c>
    </row>
    <row r="238" spans="1:18" x14ac:dyDescent="0.35">
      <c r="A238" s="7">
        <v>44318</v>
      </c>
      <c r="B238" s="9" t="s">
        <v>9</v>
      </c>
      <c r="C238" s="9" t="s">
        <v>50</v>
      </c>
      <c r="D238" s="9" t="s">
        <v>4</v>
      </c>
      <c r="E238" s="9" t="s">
        <v>34</v>
      </c>
      <c r="F238" s="9" t="s">
        <v>44</v>
      </c>
      <c r="G238" s="9" t="s">
        <v>29</v>
      </c>
      <c r="H238" s="9" t="s">
        <v>121</v>
      </c>
      <c r="I238" s="9" t="s">
        <v>63</v>
      </c>
      <c r="J238" s="9" t="s">
        <v>8</v>
      </c>
      <c r="K238" s="9">
        <v>2</v>
      </c>
      <c r="L238" s="9" t="s">
        <v>8</v>
      </c>
      <c r="M238" s="9" t="s">
        <v>15</v>
      </c>
      <c r="P238"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8" s="4">
        <f>IF(Táblázat132[[#This Row],[Serving Team]]=Táblázat132[[#This Row],[Point for Team…]],1,0)</f>
        <v>1</v>
      </c>
      <c r="R238" s="4">
        <f>IF(AND(Táblázat132[[#This Row],[Service]]=1,Táblázat132[[#This Row],[Serving Team]]=Táblázat132[[#This Row],[Point for Team…]]),1,0)</f>
        <v>0</v>
      </c>
    </row>
    <row r="239" spans="1:18" x14ac:dyDescent="0.35">
      <c r="A239" s="7">
        <v>44318</v>
      </c>
      <c r="B239" s="9" t="s">
        <v>9</v>
      </c>
      <c r="C239" s="9" t="s">
        <v>50</v>
      </c>
      <c r="D239" s="9" t="s">
        <v>4</v>
      </c>
      <c r="E239" s="9" t="s">
        <v>34</v>
      </c>
      <c r="F239" s="9" t="s">
        <v>44</v>
      </c>
      <c r="G239" s="9" t="s">
        <v>29</v>
      </c>
      <c r="H239" s="9" t="s">
        <v>121</v>
      </c>
      <c r="I239" s="9" t="s">
        <v>63</v>
      </c>
      <c r="J239" s="9" t="s">
        <v>8</v>
      </c>
      <c r="K239" s="9">
        <v>1</v>
      </c>
      <c r="L239" s="9" t="s">
        <v>8</v>
      </c>
      <c r="M239" s="9" t="s">
        <v>15</v>
      </c>
      <c r="P239"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39" s="4">
        <f>IF(Táblázat132[[#This Row],[Serving Team]]=Táblázat132[[#This Row],[Point for Team…]],1,0)</f>
        <v>1</v>
      </c>
      <c r="R239" s="4">
        <f>IF(AND(Táblázat132[[#This Row],[Service]]=1,Táblázat132[[#This Row],[Serving Team]]=Táblázat132[[#This Row],[Point for Team…]]),1,0)</f>
        <v>1</v>
      </c>
    </row>
    <row r="240" spans="1:18" x14ac:dyDescent="0.35">
      <c r="A240" s="7">
        <v>44318</v>
      </c>
      <c r="B240" s="9" t="s">
        <v>9</v>
      </c>
      <c r="C240" s="9" t="s">
        <v>50</v>
      </c>
      <c r="D240" s="9" t="s">
        <v>4</v>
      </c>
      <c r="E240" s="9" t="s">
        <v>34</v>
      </c>
      <c r="F240" s="9" t="s">
        <v>44</v>
      </c>
      <c r="G240" s="9" t="s">
        <v>29</v>
      </c>
      <c r="H240" s="9" t="s">
        <v>121</v>
      </c>
      <c r="I240" s="9" t="s">
        <v>63</v>
      </c>
      <c r="J240" s="9" t="s">
        <v>8</v>
      </c>
      <c r="K240" s="9">
        <v>1</v>
      </c>
      <c r="L240" s="9" t="s">
        <v>7</v>
      </c>
      <c r="M240" s="9" t="s">
        <v>14</v>
      </c>
      <c r="P240"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0" s="4">
        <f>IF(Táblázat132[[#This Row],[Serving Team]]=Táblázat132[[#This Row],[Point for Team…]],1,0)</f>
        <v>0</v>
      </c>
      <c r="R240" s="4">
        <f>IF(AND(Táblázat132[[#This Row],[Service]]=1,Táblázat132[[#This Row],[Serving Team]]=Táblázat132[[#This Row],[Point for Team…]]),1,0)</f>
        <v>0</v>
      </c>
    </row>
    <row r="241" spans="1:18" x14ac:dyDescent="0.35">
      <c r="A241" s="7">
        <v>44318</v>
      </c>
      <c r="B241" s="9" t="s">
        <v>9</v>
      </c>
      <c r="C241" s="9" t="s">
        <v>50</v>
      </c>
      <c r="D241" s="9" t="s">
        <v>4</v>
      </c>
      <c r="E241" s="9" t="s">
        <v>34</v>
      </c>
      <c r="F241" s="9" t="s">
        <v>44</v>
      </c>
      <c r="G241" s="9" t="s">
        <v>29</v>
      </c>
      <c r="H241" s="9" t="s">
        <v>121</v>
      </c>
      <c r="I241" s="9" t="s">
        <v>63</v>
      </c>
      <c r="J241" s="9" t="s">
        <v>8</v>
      </c>
      <c r="K241" s="9">
        <v>1</v>
      </c>
      <c r="L241" s="9" t="s">
        <v>8</v>
      </c>
      <c r="M241" s="9" t="s">
        <v>15</v>
      </c>
      <c r="P241"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1" s="4">
        <f>IF(Táblázat132[[#This Row],[Serving Team]]=Táblázat132[[#This Row],[Point for Team…]],1,0)</f>
        <v>1</v>
      </c>
      <c r="R241" s="4">
        <f>IF(AND(Táblázat132[[#This Row],[Service]]=1,Táblázat132[[#This Row],[Serving Team]]=Táblázat132[[#This Row],[Point for Team…]]),1,0)</f>
        <v>1</v>
      </c>
    </row>
    <row r="242" spans="1:18" x14ac:dyDescent="0.35">
      <c r="A242" s="7">
        <v>44318</v>
      </c>
      <c r="B242" s="9" t="s">
        <v>9</v>
      </c>
      <c r="C242" s="9" t="s">
        <v>50</v>
      </c>
      <c r="D242" s="9" t="s">
        <v>4</v>
      </c>
      <c r="E242" s="9" t="s">
        <v>34</v>
      </c>
      <c r="F242" s="9" t="s">
        <v>44</v>
      </c>
      <c r="G242" s="9" t="s">
        <v>29</v>
      </c>
      <c r="H242" s="9" t="s">
        <v>121</v>
      </c>
      <c r="I242" s="9" t="s">
        <v>63</v>
      </c>
      <c r="J242" s="9" t="s">
        <v>8</v>
      </c>
      <c r="K242" s="9">
        <v>1</v>
      </c>
      <c r="L242" s="9" t="s">
        <v>8</v>
      </c>
      <c r="M242" s="9" t="s">
        <v>16</v>
      </c>
      <c r="P242"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2" s="4">
        <f>IF(Táblázat132[[#This Row],[Serving Team]]=Táblázat132[[#This Row],[Point for Team…]],1,0)</f>
        <v>1</v>
      </c>
      <c r="R242" s="4">
        <f>IF(AND(Táblázat132[[#This Row],[Service]]=1,Táblázat132[[#This Row],[Serving Team]]=Táblázat132[[#This Row],[Point for Team…]]),1,0)</f>
        <v>1</v>
      </c>
    </row>
    <row r="243" spans="1:18" x14ac:dyDescent="0.35">
      <c r="A243" s="7">
        <v>44318</v>
      </c>
      <c r="B243" s="9" t="s">
        <v>9</v>
      </c>
      <c r="C243" s="9" t="s">
        <v>50</v>
      </c>
      <c r="D243" s="9" t="s">
        <v>4</v>
      </c>
      <c r="E243" s="9" t="s">
        <v>34</v>
      </c>
      <c r="F243" s="9" t="s">
        <v>44</v>
      </c>
      <c r="G243" s="9" t="s">
        <v>29</v>
      </c>
      <c r="H243" s="9" t="s">
        <v>121</v>
      </c>
      <c r="I243" s="9" t="s">
        <v>63</v>
      </c>
      <c r="J243" s="9" t="s">
        <v>8</v>
      </c>
      <c r="K243" s="9">
        <v>1</v>
      </c>
      <c r="L243" s="9" t="s">
        <v>8</v>
      </c>
      <c r="M243" s="9" t="s">
        <v>15</v>
      </c>
      <c r="P243"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3" s="4">
        <f>IF(Táblázat132[[#This Row],[Serving Team]]=Táblázat132[[#This Row],[Point for Team…]],1,0)</f>
        <v>1</v>
      </c>
      <c r="R243" s="4">
        <f>IF(AND(Táblázat132[[#This Row],[Service]]=1,Táblázat132[[#This Row],[Serving Team]]=Táblázat132[[#This Row],[Point for Team…]]),1,0)</f>
        <v>1</v>
      </c>
    </row>
    <row r="244" spans="1:18" x14ac:dyDescent="0.35">
      <c r="A244" s="7">
        <v>44318</v>
      </c>
      <c r="B244" s="9" t="s">
        <v>9</v>
      </c>
      <c r="C244" s="9" t="s">
        <v>50</v>
      </c>
      <c r="D244" s="9" t="s">
        <v>4</v>
      </c>
      <c r="E244" s="9" t="s">
        <v>34</v>
      </c>
      <c r="F244" s="9" t="s">
        <v>44</v>
      </c>
      <c r="G244" s="9" t="s">
        <v>29</v>
      </c>
      <c r="H244" s="9" t="s">
        <v>121</v>
      </c>
      <c r="I244" s="9" t="s">
        <v>63</v>
      </c>
      <c r="J244" s="9" t="s">
        <v>8</v>
      </c>
      <c r="K244" s="9">
        <v>1</v>
      </c>
      <c r="L244" s="9" t="s">
        <v>7</v>
      </c>
      <c r="M244" s="9" t="s">
        <v>16</v>
      </c>
      <c r="P244"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4" s="4">
        <f>IF(Táblázat132[[#This Row],[Serving Team]]=Táblázat132[[#This Row],[Point for Team…]],1,0)</f>
        <v>0</v>
      </c>
      <c r="R244" s="4">
        <f>IF(AND(Táblázat132[[#This Row],[Service]]=1,Táblázat132[[#This Row],[Serving Team]]=Táblázat132[[#This Row],[Point for Team…]]),1,0)</f>
        <v>0</v>
      </c>
    </row>
    <row r="245" spans="1:18" x14ac:dyDescent="0.35">
      <c r="A245" s="7">
        <v>44318</v>
      </c>
      <c r="B245" s="9" t="s">
        <v>9</v>
      </c>
      <c r="C245" s="9" t="s">
        <v>50</v>
      </c>
      <c r="D245" s="9" t="s">
        <v>4</v>
      </c>
      <c r="E245" s="9" t="s">
        <v>34</v>
      </c>
      <c r="F245" s="9" t="s">
        <v>44</v>
      </c>
      <c r="G245" s="9" t="s">
        <v>29</v>
      </c>
      <c r="H245" s="9" t="s">
        <v>121</v>
      </c>
      <c r="I245" s="9" t="s">
        <v>63</v>
      </c>
      <c r="J245" s="9" t="s">
        <v>8</v>
      </c>
      <c r="K245" s="9">
        <v>1</v>
      </c>
      <c r="L245" s="9" t="s">
        <v>8</v>
      </c>
      <c r="M245" s="9" t="s">
        <v>14</v>
      </c>
      <c r="P245"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5" s="4">
        <f>IF(Táblázat132[[#This Row],[Serving Team]]=Táblázat132[[#This Row],[Point for Team…]],1,0)</f>
        <v>1</v>
      </c>
      <c r="R245" s="4">
        <f>IF(AND(Táblázat132[[#This Row],[Service]]=1,Táblázat132[[#This Row],[Serving Team]]=Táblázat132[[#This Row],[Point for Team…]]),1,0)</f>
        <v>1</v>
      </c>
    </row>
    <row r="246" spans="1:18" x14ac:dyDescent="0.35">
      <c r="A246" s="7">
        <v>44318</v>
      </c>
      <c r="B246" s="9" t="s">
        <v>9</v>
      </c>
      <c r="C246" s="9" t="s">
        <v>50</v>
      </c>
      <c r="D246" s="9" t="s">
        <v>4</v>
      </c>
      <c r="E246" s="9" t="s">
        <v>34</v>
      </c>
      <c r="F246" s="9" t="s">
        <v>44</v>
      </c>
      <c r="G246" s="9" t="s">
        <v>29</v>
      </c>
      <c r="H246" s="9" t="s">
        <v>121</v>
      </c>
      <c r="I246" s="9" t="s">
        <v>63</v>
      </c>
      <c r="J246" s="9" t="s">
        <v>7</v>
      </c>
      <c r="K246" s="9">
        <v>2</v>
      </c>
      <c r="L246" s="9" t="s">
        <v>8</v>
      </c>
      <c r="M246" s="9" t="s">
        <v>16</v>
      </c>
      <c r="P246"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6" s="4">
        <f>IF(Táblázat132[[#This Row],[Serving Team]]=Táblázat132[[#This Row],[Point for Team…]],1,0)</f>
        <v>0</v>
      </c>
      <c r="R246" s="4">
        <f>IF(AND(Táblázat132[[#This Row],[Service]]=1,Táblázat132[[#This Row],[Serving Team]]=Táblázat132[[#This Row],[Point for Team…]]),1,0)</f>
        <v>0</v>
      </c>
    </row>
    <row r="247" spans="1:18" x14ac:dyDescent="0.35">
      <c r="A247" s="7">
        <v>44318</v>
      </c>
      <c r="B247" s="9" t="s">
        <v>9</v>
      </c>
      <c r="C247" s="9" t="s">
        <v>50</v>
      </c>
      <c r="D247" s="9" t="s">
        <v>4</v>
      </c>
      <c r="E247" s="9" t="s">
        <v>34</v>
      </c>
      <c r="F247" s="9" t="s">
        <v>44</v>
      </c>
      <c r="G247" s="9" t="s">
        <v>29</v>
      </c>
      <c r="H247" s="9" t="s">
        <v>121</v>
      </c>
      <c r="I247" s="9" t="s">
        <v>63</v>
      </c>
      <c r="J247" s="9" t="s">
        <v>7</v>
      </c>
      <c r="K247" s="9" t="s">
        <v>19</v>
      </c>
      <c r="L247" s="9" t="s">
        <v>8</v>
      </c>
      <c r="M247" s="9" t="s">
        <v>14</v>
      </c>
      <c r="P247"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7" s="4">
        <f>IF(Táblázat132[[#This Row],[Serving Team]]=Táblázat132[[#This Row],[Point for Team…]],1,0)</f>
        <v>0</v>
      </c>
      <c r="R247" s="4">
        <f>IF(AND(Táblázat132[[#This Row],[Service]]=1,Táblázat132[[#This Row],[Serving Team]]=Táblázat132[[#This Row],[Point for Team…]]),1,0)</f>
        <v>0</v>
      </c>
    </row>
    <row r="248" spans="1:18" x14ac:dyDescent="0.35">
      <c r="A248" s="7">
        <v>44318</v>
      </c>
      <c r="B248" s="9" t="s">
        <v>9</v>
      </c>
      <c r="C248" s="9" t="s">
        <v>50</v>
      </c>
      <c r="D248" s="9" t="s">
        <v>4</v>
      </c>
      <c r="E248" s="9" t="s">
        <v>34</v>
      </c>
      <c r="F248" s="9" t="s">
        <v>44</v>
      </c>
      <c r="G248" s="9" t="s">
        <v>29</v>
      </c>
      <c r="H248" s="9" t="s">
        <v>121</v>
      </c>
      <c r="I248" s="9" t="s">
        <v>63</v>
      </c>
      <c r="J248" s="9" t="s">
        <v>7</v>
      </c>
      <c r="K248" s="9">
        <v>1</v>
      </c>
      <c r="L248" s="9" t="s">
        <v>8</v>
      </c>
      <c r="M248" s="9" t="s">
        <v>15</v>
      </c>
      <c r="P248"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8" s="4">
        <f>IF(Táblázat132[[#This Row],[Serving Team]]=Táblázat132[[#This Row],[Point for Team…]],1,0)</f>
        <v>0</v>
      </c>
      <c r="R248" s="4">
        <f>IF(AND(Táblázat132[[#This Row],[Service]]=1,Táblázat132[[#This Row],[Serving Team]]=Táblázat132[[#This Row],[Point for Team…]]),1,0)</f>
        <v>0</v>
      </c>
    </row>
    <row r="249" spans="1:18" x14ac:dyDescent="0.35">
      <c r="A249" s="7">
        <v>44318</v>
      </c>
      <c r="B249" s="9" t="s">
        <v>9</v>
      </c>
      <c r="C249" s="9" t="s">
        <v>50</v>
      </c>
      <c r="D249" s="9" t="s">
        <v>4</v>
      </c>
      <c r="E249" s="9" t="s">
        <v>34</v>
      </c>
      <c r="F249" s="9" t="s">
        <v>44</v>
      </c>
      <c r="G249" s="9" t="s">
        <v>29</v>
      </c>
      <c r="H249" s="9" t="s">
        <v>121</v>
      </c>
      <c r="I249" s="9" t="s">
        <v>63</v>
      </c>
      <c r="J249" s="9" t="s">
        <v>7</v>
      </c>
      <c r="K249" s="9">
        <v>2</v>
      </c>
      <c r="L249" s="9" t="s">
        <v>8</v>
      </c>
      <c r="M249" s="9" t="s">
        <v>15</v>
      </c>
      <c r="P249"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49" s="4">
        <f>IF(Táblázat132[[#This Row],[Serving Team]]=Táblázat132[[#This Row],[Point for Team…]],1,0)</f>
        <v>0</v>
      </c>
      <c r="R249" s="4">
        <f>IF(AND(Táblázat132[[#This Row],[Service]]=1,Táblázat132[[#This Row],[Serving Team]]=Táblázat132[[#This Row],[Point for Team…]]),1,0)</f>
        <v>0</v>
      </c>
    </row>
    <row r="250" spans="1:18" x14ac:dyDescent="0.35">
      <c r="A250" s="7">
        <v>44318</v>
      </c>
      <c r="B250" s="9" t="s">
        <v>9</v>
      </c>
      <c r="C250" s="9" t="s">
        <v>50</v>
      </c>
      <c r="D250" s="9" t="s">
        <v>4</v>
      </c>
      <c r="E250" s="9" t="s">
        <v>34</v>
      </c>
      <c r="F250" s="9" t="s">
        <v>44</v>
      </c>
      <c r="G250" s="9" t="s">
        <v>29</v>
      </c>
      <c r="H250" s="9" t="s">
        <v>121</v>
      </c>
      <c r="I250" s="9" t="s">
        <v>63</v>
      </c>
      <c r="J250" s="9" t="s">
        <v>8</v>
      </c>
      <c r="K250" s="9">
        <v>2</v>
      </c>
      <c r="L250" s="9" t="s">
        <v>8</v>
      </c>
      <c r="M250" s="9" t="s">
        <v>14</v>
      </c>
      <c r="P250"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50" s="4">
        <f>IF(Táblázat132[[#This Row],[Serving Team]]=Táblázat132[[#This Row],[Point for Team…]],1,0)</f>
        <v>1</v>
      </c>
      <c r="R250" s="4">
        <f>IF(AND(Táblázat132[[#This Row],[Service]]=1,Táblázat132[[#This Row],[Serving Team]]=Táblázat132[[#This Row],[Point for Team…]]),1,0)</f>
        <v>0</v>
      </c>
    </row>
    <row r="251" spans="1:18" x14ac:dyDescent="0.35">
      <c r="A251" s="7">
        <v>44318</v>
      </c>
      <c r="B251" s="9" t="s">
        <v>9</v>
      </c>
      <c r="C251" s="9" t="s">
        <v>50</v>
      </c>
      <c r="D251" s="9" t="s">
        <v>4</v>
      </c>
      <c r="E251" s="9" t="s">
        <v>34</v>
      </c>
      <c r="F251" s="9" t="s">
        <v>44</v>
      </c>
      <c r="G251" s="9" t="s">
        <v>29</v>
      </c>
      <c r="H251" s="9" t="s">
        <v>121</v>
      </c>
      <c r="I251" s="9" t="s">
        <v>63</v>
      </c>
      <c r="J251" s="9" t="s">
        <v>8</v>
      </c>
      <c r="K251" s="9">
        <v>1</v>
      </c>
      <c r="L251" s="9" t="s">
        <v>8</v>
      </c>
      <c r="M251" s="9" t="s">
        <v>16</v>
      </c>
      <c r="P251"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51" s="4">
        <f>IF(Táblázat132[[#This Row],[Serving Team]]=Táblázat132[[#This Row],[Point for Team…]],1,0)</f>
        <v>1</v>
      </c>
      <c r="R251" s="4">
        <f>IF(AND(Táblázat132[[#This Row],[Service]]=1,Táblázat132[[#This Row],[Serving Team]]=Táblázat132[[#This Row],[Point for Team…]]),1,0)</f>
        <v>1</v>
      </c>
    </row>
    <row r="252" spans="1:18" x14ac:dyDescent="0.35">
      <c r="A252" s="7">
        <v>44318</v>
      </c>
      <c r="B252" s="9" t="s">
        <v>9</v>
      </c>
      <c r="C252" s="9" t="s">
        <v>50</v>
      </c>
      <c r="D252" s="9" t="s">
        <v>4</v>
      </c>
      <c r="E252" s="9" t="s">
        <v>34</v>
      </c>
      <c r="F252" s="9" t="s">
        <v>44</v>
      </c>
      <c r="G252" s="9" t="s">
        <v>29</v>
      </c>
      <c r="H252" s="9" t="s">
        <v>121</v>
      </c>
      <c r="I252" s="9" t="s">
        <v>63</v>
      </c>
      <c r="J252" s="9" t="s">
        <v>8</v>
      </c>
      <c r="K252" s="9">
        <v>2</v>
      </c>
      <c r="L252" s="9" t="s">
        <v>7</v>
      </c>
      <c r="M252" s="9" t="s">
        <v>16</v>
      </c>
      <c r="P252"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52" s="4">
        <f>IF(Táblázat132[[#This Row],[Serving Team]]=Táblázat132[[#This Row],[Point for Team…]],1,0)</f>
        <v>0</v>
      </c>
      <c r="R252" s="4">
        <f>IF(AND(Táblázat132[[#This Row],[Service]]=1,Táblázat132[[#This Row],[Serving Team]]=Táblázat132[[#This Row],[Point for Team…]]),1,0)</f>
        <v>0</v>
      </c>
    </row>
    <row r="253" spans="1:18" x14ac:dyDescent="0.35">
      <c r="A253" s="7">
        <v>44318</v>
      </c>
      <c r="B253" s="9" t="s">
        <v>9</v>
      </c>
      <c r="C253" s="9" t="s">
        <v>50</v>
      </c>
      <c r="D253" s="9" t="s">
        <v>4</v>
      </c>
      <c r="E253" s="9" t="s">
        <v>34</v>
      </c>
      <c r="F253" s="9" t="s">
        <v>44</v>
      </c>
      <c r="G253" s="9" t="s">
        <v>29</v>
      </c>
      <c r="H253" s="9" t="s">
        <v>121</v>
      </c>
      <c r="I253" s="9" t="s">
        <v>63</v>
      </c>
      <c r="J253" s="9" t="s">
        <v>8</v>
      </c>
      <c r="K253" s="9">
        <v>2</v>
      </c>
      <c r="L253" s="9" t="s">
        <v>20</v>
      </c>
      <c r="M253" s="9" t="s">
        <v>20</v>
      </c>
      <c r="P253"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53" s="4">
        <f>IF(Táblázat132[[#This Row],[Serving Team]]=Táblázat132[[#This Row],[Point for Team…]],1,0)</f>
        <v>0</v>
      </c>
      <c r="R253" s="4">
        <f>IF(AND(Táblázat132[[#This Row],[Service]]=1,Táblázat132[[#This Row],[Serving Team]]=Táblázat132[[#This Row],[Point for Team…]]),1,0)</f>
        <v>0</v>
      </c>
    </row>
    <row r="254" spans="1:18" x14ac:dyDescent="0.35">
      <c r="A254" s="7">
        <v>44318</v>
      </c>
      <c r="B254" s="9" t="s">
        <v>9</v>
      </c>
      <c r="C254" s="9" t="s">
        <v>50</v>
      </c>
      <c r="D254" s="9" t="s">
        <v>4</v>
      </c>
      <c r="E254" s="9" t="s">
        <v>34</v>
      </c>
      <c r="F254" s="9" t="s">
        <v>44</v>
      </c>
      <c r="G254" s="9" t="s">
        <v>29</v>
      </c>
      <c r="H254" s="9" t="s">
        <v>121</v>
      </c>
      <c r="I254" s="9" t="s">
        <v>63</v>
      </c>
      <c r="J254" s="9" t="s">
        <v>8</v>
      </c>
      <c r="K254" s="9">
        <v>2</v>
      </c>
      <c r="L254" s="9" t="s">
        <v>8</v>
      </c>
      <c r="M254" s="9" t="s">
        <v>16</v>
      </c>
      <c r="P254"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54" s="4">
        <f>IF(Táblázat132[[#This Row],[Serving Team]]=Táblázat132[[#This Row],[Point for Team…]],1,0)</f>
        <v>1</v>
      </c>
      <c r="R254" s="4">
        <f>IF(AND(Táblázat132[[#This Row],[Service]]=1,Táblázat132[[#This Row],[Serving Team]]=Táblázat132[[#This Row],[Point for Team…]]),1,0)</f>
        <v>0</v>
      </c>
    </row>
    <row r="255" spans="1:18" x14ac:dyDescent="0.35">
      <c r="A255" s="7">
        <v>44318</v>
      </c>
      <c r="B255" s="9" t="s">
        <v>9</v>
      </c>
      <c r="C255" s="9" t="s">
        <v>50</v>
      </c>
      <c r="D255" s="9" t="s">
        <v>4</v>
      </c>
      <c r="E255" s="9" t="s">
        <v>34</v>
      </c>
      <c r="F255" s="9" t="s">
        <v>44</v>
      </c>
      <c r="G255" s="9" t="s">
        <v>29</v>
      </c>
      <c r="H255" s="9" t="s">
        <v>121</v>
      </c>
      <c r="I255" s="9" t="s">
        <v>63</v>
      </c>
      <c r="J255" s="9" t="s">
        <v>7</v>
      </c>
      <c r="K255" s="9">
        <v>2</v>
      </c>
      <c r="L255" s="9" t="s">
        <v>8</v>
      </c>
      <c r="M255" s="9" t="s">
        <v>15</v>
      </c>
      <c r="P255"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55" s="4">
        <f>IF(Táblázat132[[#This Row],[Serving Team]]=Táblázat132[[#This Row],[Point for Team…]],1,0)</f>
        <v>0</v>
      </c>
      <c r="R255" s="4">
        <f>IF(AND(Táblázat132[[#This Row],[Service]]=1,Táblázat132[[#This Row],[Serving Team]]=Táblázat132[[#This Row],[Point for Team…]]),1,0)</f>
        <v>0</v>
      </c>
    </row>
    <row r="256" spans="1:18" x14ac:dyDescent="0.35">
      <c r="A256" s="7">
        <v>44318</v>
      </c>
      <c r="B256" s="9" t="s">
        <v>9</v>
      </c>
      <c r="C256" s="9" t="s">
        <v>50</v>
      </c>
      <c r="D256" s="9" t="s">
        <v>4</v>
      </c>
      <c r="E256" s="9" t="s">
        <v>34</v>
      </c>
      <c r="F256" s="9" t="s">
        <v>44</v>
      </c>
      <c r="G256" s="9" t="s">
        <v>29</v>
      </c>
      <c r="H256" s="9" t="s">
        <v>121</v>
      </c>
      <c r="I256" s="9" t="s">
        <v>63</v>
      </c>
      <c r="J256" s="9" t="s">
        <v>7</v>
      </c>
      <c r="K256" s="9">
        <v>2</v>
      </c>
      <c r="L256" s="9" t="s">
        <v>8</v>
      </c>
      <c r="M256" s="9" t="s">
        <v>15</v>
      </c>
      <c r="P256" s="43" t="str">
        <f>CONCATENATE(Táblázat132[[#This Row],[Competition name]],Táblázat132[[#This Row],[Competition type]],Táblázat132[[#This Row],[Competition Stage]],Táblázat132[[#This Row],[Team A]],Táblázat132[[#This Row],[Player B]])</f>
        <v>Budapest Challenger CupChallenger CupGroup StageBalazs Kardos / Mate HercegfiApor Gyorgydeak / Szabolcs Ilyes</v>
      </c>
      <c r="Q256" s="4">
        <f>IF(Táblázat132[[#This Row],[Serving Team]]=Táblázat132[[#This Row],[Point for Team…]],1,0)</f>
        <v>0</v>
      </c>
      <c r="R256" s="4">
        <f>IF(AND(Táblázat132[[#This Row],[Service]]=1,Táblázat132[[#This Row],[Serving Team]]=Táblázat132[[#This Row],[Point for Team…]]),1,0)</f>
        <v>0</v>
      </c>
    </row>
    <row r="257" spans="1:18" ht="15.5" x14ac:dyDescent="0.35">
      <c r="A257" s="7">
        <v>44318</v>
      </c>
      <c r="B257" s="9" t="s">
        <v>9</v>
      </c>
      <c r="C257" s="9" t="s">
        <v>50</v>
      </c>
      <c r="D257" s="9" t="s">
        <v>4</v>
      </c>
      <c r="E257" s="9" t="s">
        <v>34</v>
      </c>
      <c r="F257" s="9" t="s">
        <v>44</v>
      </c>
      <c r="G257" s="9" t="s">
        <v>29</v>
      </c>
      <c r="H257" s="9" t="s">
        <v>58</v>
      </c>
      <c r="I257" s="11" t="s">
        <v>55</v>
      </c>
      <c r="J257" s="9" t="s">
        <v>7</v>
      </c>
      <c r="K257" s="9">
        <v>2</v>
      </c>
      <c r="L257" s="9" t="s">
        <v>7</v>
      </c>
      <c r="M257" s="9" t="s">
        <v>14</v>
      </c>
      <c r="P257"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57" s="4">
        <f>IF(Táblázat132[[#This Row],[Serving Team]]=Táblázat132[[#This Row],[Point for Team…]],1,0)</f>
        <v>1</v>
      </c>
      <c r="R257" s="4">
        <f>IF(AND(Táblázat132[[#This Row],[Service]]=1,Táblázat132[[#This Row],[Serving Team]]=Táblázat132[[#This Row],[Point for Team…]]),1,0)</f>
        <v>0</v>
      </c>
    </row>
    <row r="258" spans="1:18" ht="15.5" x14ac:dyDescent="0.35">
      <c r="A258" s="7">
        <v>44318</v>
      </c>
      <c r="B258" s="9" t="s">
        <v>9</v>
      </c>
      <c r="C258" s="9" t="s">
        <v>50</v>
      </c>
      <c r="D258" s="9" t="s">
        <v>4</v>
      </c>
      <c r="E258" s="9" t="s">
        <v>34</v>
      </c>
      <c r="F258" s="9" t="s">
        <v>44</v>
      </c>
      <c r="G258" s="9" t="s">
        <v>29</v>
      </c>
      <c r="H258" s="9" t="s">
        <v>58</v>
      </c>
      <c r="I258" s="11" t="s">
        <v>55</v>
      </c>
      <c r="J258" s="9" t="s">
        <v>7</v>
      </c>
      <c r="K258" s="9">
        <v>2</v>
      </c>
      <c r="L258" s="9" t="s">
        <v>8</v>
      </c>
      <c r="M258" s="9" t="s">
        <v>15</v>
      </c>
      <c r="P258"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58" s="4">
        <f>IF(Táblázat132[[#This Row],[Serving Team]]=Táblázat132[[#This Row],[Point for Team…]],1,0)</f>
        <v>0</v>
      </c>
      <c r="R258" s="4">
        <f>IF(AND(Táblázat132[[#This Row],[Service]]=1,Táblázat132[[#This Row],[Serving Team]]=Táblázat132[[#This Row],[Point for Team…]]),1,0)</f>
        <v>0</v>
      </c>
    </row>
    <row r="259" spans="1:18" ht="15.5" x14ac:dyDescent="0.35">
      <c r="A259" s="7">
        <v>44318</v>
      </c>
      <c r="B259" s="9" t="s">
        <v>9</v>
      </c>
      <c r="C259" s="9" t="s">
        <v>50</v>
      </c>
      <c r="D259" s="9" t="s">
        <v>4</v>
      </c>
      <c r="E259" s="9" t="s">
        <v>34</v>
      </c>
      <c r="F259" s="9" t="s">
        <v>44</v>
      </c>
      <c r="G259" s="9" t="s">
        <v>29</v>
      </c>
      <c r="H259" s="9" t="s">
        <v>58</v>
      </c>
      <c r="I259" s="11" t="s">
        <v>55</v>
      </c>
      <c r="J259" s="9" t="s">
        <v>7</v>
      </c>
      <c r="K259" s="9">
        <v>2</v>
      </c>
      <c r="L259" s="9" t="s">
        <v>7</v>
      </c>
      <c r="M259" s="9" t="s">
        <v>14</v>
      </c>
      <c r="P259"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59" s="4">
        <f>IF(Táblázat132[[#This Row],[Serving Team]]=Táblázat132[[#This Row],[Point for Team…]],1,0)</f>
        <v>1</v>
      </c>
      <c r="R259" s="4">
        <f>IF(AND(Táblázat132[[#This Row],[Service]]=1,Táblázat132[[#This Row],[Serving Team]]=Táblázat132[[#This Row],[Point for Team…]]),1,0)</f>
        <v>0</v>
      </c>
    </row>
    <row r="260" spans="1:18" ht="15.5" x14ac:dyDescent="0.35">
      <c r="A260" s="7">
        <v>44318</v>
      </c>
      <c r="B260" s="9" t="s">
        <v>9</v>
      </c>
      <c r="C260" s="9" t="s">
        <v>50</v>
      </c>
      <c r="D260" s="9" t="s">
        <v>4</v>
      </c>
      <c r="E260" s="9" t="s">
        <v>34</v>
      </c>
      <c r="F260" s="9" t="s">
        <v>44</v>
      </c>
      <c r="G260" s="9" t="s">
        <v>29</v>
      </c>
      <c r="H260" s="9" t="s">
        <v>58</v>
      </c>
      <c r="I260" s="11" t="s">
        <v>55</v>
      </c>
      <c r="J260" s="9" t="s">
        <v>7</v>
      </c>
      <c r="K260" s="9">
        <v>1</v>
      </c>
      <c r="L260" s="9" t="s">
        <v>8</v>
      </c>
      <c r="M260" s="9" t="s">
        <v>14</v>
      </c>
      <c r="P260"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0" s="4">
        <f>IF(Táblázat132[[#This Row],[Serving Team]]=Táblázat132[[#This Row],[Point for Team…]],1,0)</f>
        <v>0</v>
      </c>
      <c r="R260" s="4">
        <f>IF(AND(Táblázat132[[#This Row],[Service]]=1,Táblázat132[[#This Row],[Serving Team]]=Táblázat132[[#This Row],[Point for Team…]]),1,0)</f>
        <v>0</v>
      </c>
    </row>
    <row r="261" spans="1:18" ht="15.5" x14ac:dyDescent="0.35">
      <c r="A261" s="7">
        <v>44318</v>
      </c>
      <c r="B261" s="9" t="s">
        <v>9</v>
      </c>
      <c r="C261" s="9" t="s">
        <v>50</v>
      </c>
      <c r="D261" s="9" t="s">
        <v>4</v>
      </c>
      <c r="E261" s="9" t="s">
        <v>34</v>
      </c>
      <c r="F261" s="9" t="s">
        <v>44</v>
      </c>
      <c r="G261" s="9" t="s">
        <v>29</v>
      </c>
      <c r="H261" s="9" t="s">
        <v>58</v>
      </c>
      <c r="I261" s="11" t="s">
        <v>55</v>
      </c>
      <c r="J261" s="9" t="s">
        <v>8</v>
      </c>
      <c r="K261" s="9">
        <v>2</v>
      </c>
      <c r="L261" s="9" t="s">
        <v>7</v>
      </c>
      <c r="M261" s="9" t="s">
        <v>16</v>
      </c>
      <c r="P261"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1" s="4">
        <f>IF(Táblázat132[[#This Row],[Serving Team]]=Táblázat132[[#This Row],[Point for Team…]],1,0)</f>
        <v>0</v>
      </c>
      <c r="R261" s="4">
        <f>IF(AND(Táblázat132[[#This Row],[Service]]=1,Táblázat132[[#This Row],[Serving Team]]=Táblázat132[[#This Row],[Point for Team…]]),1,0)</f>
        <v>0</v>
      </c>
    </row>
    <row r="262" spans="1:18" ht="15.5" x14ac:dyDescent="0.35">
      <c r="A262" s="7">
        <v>44318</v>
      </c>
      <c r="B262" s="9" t="s">
        <v>9</v>
      </c>
      <c r="C262" s="9" t="s">
        <v>50</v>
      </c>
      <c r="D262" s="9" t="s">
        <v>4</v>
      </c>
      <c r="E262" s="9" t="s">
        <v>34</v>
      </c>
      <c r="F262" s="9" t="s">
        <v>44</v>
      </c>
      <c r="G262" s="9" t="s">
        <v>29</v>
      </c>
      <c r="H262" s="9" t="s">
        <v>58</v>
      </c>
      <c r="I262" s="11" t="s">
        <v>55</v>
      </c>
      <c r="J262" s="9" t="s">
        <v>8</v>
      </c>
      <c r="K262" s="9">
        <v>2</v>
      </c>
      <c r="L262" s="9" t="s">
        <v>8</v>
      </c>
      <c r="M262" s="9" t="s">
        <v>15</v>
      </c>
      <c r="P262"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2" s="4">
        <f>IF(Táblázat132[[#This Row],[Serving Team]]=Táblázat132[[#This Row],[Point for Team…]],1,0)</f>
        <v>1</v>
      </c>
      <c r="R262" s="4">
        <f>IF(AND(Táblázat132[[#This Row],[Service]]=1,Táblázat132[[#This Row],[Serving Team]]=Táblázat132[[#This Row],[Point for Team…]]),1,0)</f>
        <v>0</v>
      </c>
    </row>
    <row r="263" spans="1:18" ht="15.5" x14ac:dyDescent="0.35">
      <c r="A263" s="7">
        <v>44318</v>
      </c>
      <c r="B263" s="9" t="s">
        <v>9</v>
      </c>
      <c r="C263" s="9" t="s">
        <v>50</v>
      </c>
      <c r="D263" s="9" t="s">
        <v>4</v>
      </c>
      <c r="E263" s="9" t="s">
        <v>34</v>
      </c>
      <c r="F263" s="9" t="s">
        <v>44</v>
      </c>
      <c r="G263" s="9" t="s">
        <v>29</v>
      </c>
      <c r="H263" s="9" t="s">
        <v>58</v>
      </c>
      <c r="I263" s="11" t="s">
        <v>55</v>
      </c>
      <c r="J263" s="9" t="s">
        <v>8</v>
      </c>
      <c r="K263" s="9">
        <v>1</v>
      </c>
      <c r="L263" s="9" t="s">
        <v>8</v>
      </c>
      <c r="M263" s="9" t="s">
        <v>14</v>
      </c>
      <c r="P263"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3" s="4">
        <f>IF(Táblázat132[[#This Row],[Serving Team]]=Táblázat132[[#This Row],[Point for Team…]],1,0)</f>
        <v>1</v>
      </c>
      <c r="R263" s="4">
        <f>IF(AND(Táblázat132[[#This Row],[Service]]=1,Táblázat132[[#This Row],[Serving Team]]=Táblázat132[[#This Row],[Point for Team…]]),1,0)</f>
        <v>1</v>
      </c>
    </row>
    <row r="264" spans="1:18" ht="15.5" x14ac:dyDescent="0.35">
      <c r="A264" s="7">
        <v>44318</v>
      </c>
      <c r="B264" s="9" t="s">
        <v>9</v>
      </c>
      <c r="C264" s="9" t="s">
        <v>50</v>
      </c>
      <c r="D264" s="9" t="s">
        <v>4</v>
      </c>
      <c r="E264" s="9" t="s">
        <v>34</v>
      </c>
      <c r="F264" s="9" t="s">
        <v>44</v>
      </c>
      <c r="G264" s="9" t="s">
        <v>29</v>
      </c>
      <c r="H264" s="9" t="s">
        <v>58</v>
      </c>
      <c r="I264" s="11" t="s">
        <v>55</v>
      </c>
      <c r="J264" s="9" t="s">
        <v>8</v>
      </c>
      <c r="K264" s="9">
        <v>1</v>
      </c>
      <c r="L264" s="9" t="s">
        <v>8</v>
      </c>
      <c r="M264" s="9" t="s">
        <v>15</v>
      </c>
      <c r="P264"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4" s="4">
        <f>IF(Táblázat132[[#This Row],[Serving Team]]=Táblázat132[[#This Row],[Point for Team…]],1,0)</f>
        <v>1</v>
      </c>
      <c r="R264" s="4">
        <f>IF(AND(Táblázat132[[#This Row],[Service]]=1,Táblázat132[[#This Row],[Serving Team]]=Táblázat132[[#This Row],[Point for Team…]]),1,0)</f>
        <v>1</v>
      </c>
    </row>
    <row r="265" spans="1:18" ht="15.5" x14ac:dyDescent="0.35">
      <c r="A265" s="7">
        <v>44318</v>
      </c>
      <c r="B265" s="9" t="s">
        <v>9</v>
      </c>
      <c r="C265" s="9" t="s">
        <v>50</v>
      </c>
      <c r="D265" s="9" t="s">
        <v>4</v>
      </c>
      <c r="E265" s="9" t="s">
        <v>34</v>
      </c>
      <c r="F265" s="9" t="s">
        <v>44</v>
      </c>
      <c r="G265" s="9" t="s">
        <v>29</v>
      </c>
      <c r="H265" s="9" t="s">
        <v>58</v>
      </c>
      <c r="I265" s="11" t="s">
        <v>55</v>
      </c>
      <c r="J265" s="9" t="s">
        <v>7</v>
      </c>
      <c r="K265" s="9">
        <v>2</v>
      </c>
      <c r="L265" s="9" t="s">
        <v>8</v>
      </c>
      <c r="M265" s="9" t="s">
        <v>16</v>
      </c>
      <c r="P265"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5" s="4">
        <f>IF(Táblázat132[[#This Row],[Serving Team]]=Táblázat132[[#This Row],[Point for Team…]],1,0)</f>
        <v>0</v>
      </c>
      <c r="R265" s="4">
        <f>IF(AND(Táblázat132[[#This Row],[Service]]=1,Táblázat132[[#This Row],[Serving Team]]=Táblázat132[[#This Row],[Point for Team…]]),1,0)</f>
        <v>0</v>
      </c>
    </row>
    <row r="266" spans="1:18" ht="15.5" x14ac:dyDescent="0.35">
      <c r="A266" s="7">
        <v>44318</v>
      </c>
      <c r="B266" s="9" t="s">
        <v>9</v>
      </c>
      <c r="C266" s="9" t="s">
        <v>50</v>
      </c>
      <c r="D266" s="9" t="s">
        <v>4</v>
      </c>
      <c r="E266" s="9" t="s">
        <v>34</v>
      </c>
      <c r="F266" s="9" t="s">
        <v>44</v>
      </c>
      <c r="G266" s="9" t="s">
        <v>29</v>
      </c>
      <c r="H266" s="9" t="s">
        <v>58</v>
      </c>
      <c r="I266" s="11" t="s">
        <v>55</v>
      </c>
      <c r="J266" s="9" t="s">
        <v>7</v>
      </c>
      <c r="K266" s="9">
        <v>2</v>
      </c>
      <c r="L266" s="9" t="s">
        <v>7</v>
      </c>
      <c r="M266" s="9" t="s">
        <v>14</v>
      </c>
      <c r="P266"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6" s="4">
        <f>IF(Táblázat132[[#This Row],[Serving Team]]=Táblázat132[[#This Row],[Point for Team…]],1,0)</f>
        <v>1</v>
      </c>
      <c r="R266" s="4">
        <f>IF(AND(Táblázat132[[#This Row],[Service]]=1,Táblázat132[[#This Row],[Serving Team]]=Táblázat132[[#This Row],[Point for Team…]]),1,0)</f>
        <v>0</v>
      </c>
    </row>
    <row r="267" spans="1:18" ht="15.5" x14ac:dyDescent="0.35">
      <c r="A267" s="7">
        <v>44318</v>
      </c>
      <c r="B267" s="9" t="s">
        <v>9</v>
      </c>
      <c r="C267" s="9" t="s">
        <v>50</v>
      </c>
      <c r="D267" s="9" t="s">
        <v>4</v>
      </c>
      <c r="E267" s="9" t="s">
        <v>34</v>
      </c>
      <c r="F267" s="9" t="s">
        <v>44</v>
      </c>
      <c r="G267" s="9" t="s">
        <v>29</v>
      </c>
      <c r="H267" s="9" t="s">
        <v>58</v>
      </c>
      <c r="I267" s="11" t="s">
        <v>55</v>
      </c>
      <c r="J267" s="9" t="s">
        <v>7</v>
      </c>
      <c r="K267" s="9">
        <v>1</v>
      </c>
      <c r="L267" s="9" t="s">
        <v>7</v>
      </c>
      <c r="M267" s="9" t="s">
        <v>15</v>
      </c>
      <c r="P267"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7" s="4">
        <f>IF(Táblázat132[[#This Row],[Serving Team]]=Táblázat132[[#This Row],[Point for Team…]],1,0)</f>
        <v>1</v>
      </c>
      <c r="R267" s="4">
        <f>IF(AND(Táblázat132[[#This Row],[Service]]=1,Táblázat132[[#This Row],[Serving Team]]=Táblázat132[[#This Row],[Point for Team…]]),1,0)</f>
        <v>1</v>
      </c>
    </row>
    <row r="268" spans="1:18" ht="15.5" x14ac:dyDescent="0.35">
      <c r="A268" s="7">
        <v>44318</v>
      </c>
      <c r="B268" s="9" t="s">
        <v>9</v>
      </c>
      <c r="C268" s="9" t="s">
        <v>50</v>
      </c>
      <c r="D268" s="9" t="s">
        <v>4</v>
      </c>
      <c r="E268" s="9" t="s">
        <v>34</v>
      </c>
      <c r="F268" s="9" t="s">
        <v>44</v>
      </c>
      <c r="G268" s="9" t="s">
        <v>29</v>
      </c>
      <c r="H268" s="9" t="s">
        <v>58</v>
      </c>
      <c r="I268" s="11" t="s">
        <v>55</v>
      </c>
      <c r="J268" s="9" t="s">
        <v>7</v>
      </c>
      <c r="K268" s="9">
        <v>1</v>
      </c>
      <c r="L268" s="9" t="s">
        <v>7</v>
      </c>
      <c r="M268" s="9" t="s">
        <v>15</v>
      </c>
      <c r="P268"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8" s="4">
        <f>IF(Táblázat132[[#This Row],[Serving Team]]=Táblázat132[[#This Row],[Point for Team…]],1,0)</f>
        <v>1</v>
      </c>
      <c r="R268" s="4">
        <f>IF(AND(Táblázat132[[#This Row],[Service]]=1,Táblázat132[[#This Row],[Serving Team]]=Táblázat132[[#This Row],[Point for Team…]]),1,0)</f>
        <v>1</v>
      </c>
    </row>
    <row r="269" spans="1:18" ht="15.5" x14ac:dyDescent="0.35">
      <c r="A269" s="7">
        <v>44318</v>
      </c>
      <c r="B269" s="9" t="s">
        <v>9</v>
      </c>
      <c r="C269" s="9" t="s">
        <v>50</v>
      </c>
      <c r="D269" s="9" t="s">
        <v>4</v>
      </c>
      <c r="E269" s="9" t="s">
        <v>34</v>
      </c>
      <c r="F269" s="9" t="s">
        <v>44</v>
      </c>
      <c r="G269" s="9" t="s">
        <v>29</v>
      </c>
      <c r="H269" s="9" t="s">
        <v>58</v>
      </c>
      <c r="I269" s="11" t="s">
        <v>55</v>
      </c>
      <c r="J269" s="9" t="s">
        <v>8</v>
      </c>
      <c r="K269" s="9">
        <v>2</v>
      </c>
      <c r="L269" s="9" t="s">
        <v>8</v>
      </c>
      <c r="M269" s="9" t="s">
        <v>16</v>
      </c>
      <c r="P269"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69" s="4">
        <f>IF(Táblázat132[[#This Row],[Serving Team]]=Táblázat132[[#This Row],[Point for Team…]],1,0)</f>
        <v>1</v>
      </c>
      <c r="R269" s="4">
        <f>IF(AND(Táblázat132[[#This Row],[Service]]=1,Táblázat132[[#This Row],[Serving Team]]=Táblázat132[[#This Row],[Point for Team…]]),1,0)</f>
        <v>0</v>
      </c>
    </row>
    <row r="270" spans="1:18" ht="15.5" x14ac:dyDescent="0.35">
      <c r="A270" s="7">
        <v>44318</v>
      </c>
      <c r="B270" s="9" t="s">
        <v>9</v>
      </c>
      <c r="C270" s="9" t="s">
        <v>50</v>
      </c>
      <c r="D270" s="9" t="s">
        <v>4</v>
      </c>
      <c r="E270" s="9" t="s">
        <v>34</v>
      </c>
      <c r="F270" s="9" t="s">
        <v>44</v>
      </c>
      <c r="G270" s="9" t="s">
        <v>29</v>
      </c>
      <c r="H270" s="9" t="s">
        <v>58</v>
      </c>
      <c r="I270" s="11" t="s">
        <v>55</v>
      </c>
      <c r="J270" s="9" t="s">
        <v>8</v>
      </c>
      <c r="K270" s="9">
        <v>2</v>
      </c>
      <c r="L270" s="9" t="s">
        <v>7</v>
      </c>
      <c r="M270" s="9" t="s">
        <v>14</v>
      </c>
      <c r="P270"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0" s="4">
        <f>IF(Táblázat132[[#This Row],[Serving Team]]=Táblázat132[[#This Row],[Point for Team…]],1,0)</f>
        <v>0</v>
      </c>
      <c r="R270" s="4">
        <f>IF(AND(Táblázat132[[#This Row],[Service]]=1,Táblázat132[[#This Row],[Serving Team]]=Táblázat132[[#This Row],[Point for Team…]]),1,0)</f>
        <v>0</v>
      </c>
    </row>
    <row r="271" spans="1:18" ht="15.5" x14ac:dyDescent="0.35">
      <c r="A271" s="7">
        <v>44318</v>
      </c>
      <c r="B271" s="9" t="s">
        <v>9</v>
      </c>
      <c r="C271" s="9" t="s">
        <v>50</v>
      </c>
      <c r="D271" s="9" t="s">
        <v>4</v>
      </c>
      <c r="E271" s="9" t="s">
        <v>34</v>
      </c>
      <c r="F271" s="9" t="s">
        <v>44</v>
      </c>
      <c r="G271" s="9" t="s">
        <v>29</v>
      </c>
      <c r="H271" s="9" t="s">
        <v>58</v>
      </c>
      <c r="I271" s="11" t="s">
        <v>55</v>
      </c>
      <c r="J271" s="9" t="s">
        <v>8</v>
      </c>
      <c r="K271" s="9">
        <v>2</v>
      </c>
      <c r="L271" s="9" t="s">
        <v>8</v>
      </c>
      <c r="M271" s="9" t="s">
        <v>14</v>
      </c>
      <c r="P271"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1" s="4">
        <f>IF(Táblázat132[[#This Row],[Serving Team]]=Táblázat132[[#This Row],[Point for Team…]],1,0)</f>
        <v>1</v>
      </c>
      <c r="R271" s="4">
        <f>IF(AND(Táblázat132[[#This Row],[Service]]=1,Táblázat132[[#This Row],[Serving Team]]=Táblázat132[[#This Row],[Point for Team…]]),1,0)</f>
        <v>0</v>
      </c>
    </row>
    <row r="272" spans="1:18" ht="15.5" x14ac:dyDescent="0.35">
      <c r="A272" s="7">
        <v>44318</v>
      </c>
      <c r="B272" s="9" t="s">
        <v>9</v>
      </c>
      <c r="C272" s="9" t="s">
        <v>50</v>
      </c>
      <c r="D272" s="9" t="s">
        <v>4</v>
      </c>
      <c r="E272" s="9" t="s">
        <v>34</v>
      </c>
      <c r="F272" s="9" t="s">
        <v>44</v>
      </c>
      <c r="G272" s="9" t="s">
        <v>29</v>
      </c>
      <c r="H272" s="9" t="s">
        <v>58</v>
      </c>
      <c r="I272" s="11" t="s">
        <v>55</v>
      </c>
      <c r="J272" s="9" t="s">
        <v>8</v>
      </c>
      <c r="K272" s="9">
        <v>2</v>
      </c>
      <c r="L272" s="9" t="s">
        <v>8</v>
      </c>
      <c r="M272" s="9" t="s">
        <v>15</v>
      </c>
      <c r="P272"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2" s="4">
        <f>IF(Táblázat132[[#This Row],[Serving Team]]=Táblázat132[[#This Row],[Point for Team…]],1,0)</f>
        <v>1</v>
      </c>
      <c r="R272" s="4">
        <f>IF(AND(Táblázat132[[#This Row],[Service]]=1,Táblázat132[[#This Row],[Serving Team]]=Táblázat132[[#This Row],[Point for Team…]]),1,0)</f>
        <v>0</v>
      </c>
    </row>
    <row r="273" spans="1:18" ht="15.5" x14ac:dyDescent="0.35">
      <c r="A273" s="7">
        <v>44318</v>
      </c>
      <c r="B273" s="9" t="s">
        <v>9</v>
      </c>
      <c r="C273" s="9" t="s">
        <v>50</v>
      </c>
      <c r="D273" s="9" t="s">
        <v>4</v>
      </c>
      <c r="E273" s="9" t="s">
        <v>34</v>
      </c>
      <c r="F273" s="9" t="s">
        <v>44</v>
      </c>
      <c r="G273" s="9" t="s">
        <v>29</v>
      </c>
      <c r="H273" s="9" t="s">
        <v>58</v>
      </c>
      <c r="I273" s="11" t="s">
        <v>55</v>
      </c>
      <c r="J273" s="9" t="s">
        <v>7</v>
      </c>
      <c r="K273" s="9">
        <v>1</v>
      </c>
      <c r="L273" s="9" t="s">
        <v>8</v>
      </c>
      <c r="M273" s="9" t="s">
        <v>15</v>
      </c>
      <c r="P273"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3" s="4">
        <f>IF(Táblázat132[[#This Row],[Serving Team]]=Táblázat132[[#This Row],[Point for Team…]],1,0)</f>
        <v>0</v>
      </c>
      <c r="R273" s="4">
        <f>IF(AND(Táblázat132[[#This Row],[Service]]=1,Táblázat132[[#This Row],[Serving Team]]=Táblázat132[[#This Row],[Point for Team…]]),1,0)</f>
        <v>0</v>
      </c>
    </row>
    <row r="274" spans="1:18" ht="15.5" x14ac:dyDescent="0.35">
      <c r="A274" s="7">
        <v>44318</v>
      </c>
      <c r="B274" s="9" t="s">
        <v>9</v>
      </c>
      <c r="C274" s="9" t="s">
        <v>50</v>
      </c>
      <c r="D274" s="9" t="s">
        <v>4</v>
      </c>
      <c r="E274" s="9" t="s">
        <v>34</v>
      </c>
      <c r="F274" s="9" t="s">
        <v>44</v>
      </c>
      <c r="G274" s="9" t="s">
        <v>29</v>
      </c>
      <c r="H274" s="9" t="s">
        <v>58</v>
      </c>
      <c r="I274" s="11" t="s">
        <v>55</v>
      </c>
      <c r="J274" s="9" t="s">
        <v>7</v>
      </c>
      <c r="K274" s="9">
        <v>2</v>
      </c>
      <c r="L274" s="9" t="s">
        <v>7</v>
      </c>
      <c r="M274" s="9" t="s">
        <v>14</v>
      </c>
      <c r="P274"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4" s="4">
        <f>IF(Táblázat132[[#This Row],[Serving Team]]=Táblázat132[[#This Row],[Point for Team…]],1,0)</f>
        <v>1</v>
      </c>
      <c r="R274" s="4">
        <f>IF(AND(Táblázat132[[#This Row],[Service]]=1,Táblázat132[[#This Row],[Serving Team]]=Táblázat132[[#This Row],[Point for Team…]]),1,0)</f>
        <v>0</v>
      </c>
    </row>
    <row r="275" spans="1:18" ht="15.5" x14ac:dyDescent="0.35">
      <c r="A275" s="7">
        <v>44318</v>
      </c>
      <c r="B275" s="9" t="s">
        <v>9</v>
      </c>
      <c r="C275" s="9" t="s">
        <v>50</v>
      </c>
      <c r="D275" s="9" t="s">
        <v>4</v>
      </c>
      <c r="E275" s="9" t="s">
        <v>34</v>
      </c>
      <c r="F275" s="9" t="s">
        <v>44</v>
      </c>
      <c r="G275" s="9" t="s">
        <v>29</v>
      </c>
      <c r="H275" s="9" t="s">
        <v>58</v>
      </c>
      <c r="I275" s="11" t="s">
        <v>55</v>
      </c>
      <c r="J275" s="9" t="s">
        <v>7</v>
      </c>
      <c r="K275" s="9">
        <v>1</v>
      </c>
      <c r="L275" s="9" t="s">
        <v>8</v>
      </c>
      <c r="M275" s="9" t="s">
        <v>15</v>
      </c>
      <c r="P275"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5" s="4">
        <f>IF(Táblázat132[[#This Row],[Serving Team]]=Táblázat132[[#This Row],[Point for Team…]],1,0)</f>
        <v>0</v>
      </c>
      <c r="R275" s="4">
        <f>IF(AND(Táblázat132[[#This Row],[Service]]=1,Táblázat132[[#This Row],[Serving Team]]=Táblázat132[[#This Row],[Point for Team…]]),1,0)</f>
        <v>0</v>
      </c>
    </row>
    <row r="276" spans="1:18" ht="15.5" x14ac:dyDescent="0.35">
      <c r="A276" s="7">
        <v>44318</v>
      </c>
      <c r="B276" s="9" t="s">
        <v>9</v>
      </c>
      <c r="C276" s="9" t="s">
        <v>50</v>
      </c>
      <c r="D276" s="9" t="s">
        <v>4</v>
      </c>
      <c r="E276" s="9" t="s">
        <v>34</v>
      </c>
      <c r="F276" s="9" t="s">
        <v>44</v>
      </c>
      <c r="G276" s="9" t="s">
        <v>29</v>
      </c>
      <c r="H276" s="9" t="s">
        <v>58</v>
      </c>
      <c r="I276" s="11" t="s">
        <v>55</v>
      </c>
      <c r="J276" s="9" t="s">
        <v>7</v>
      </c>
      <c r="K276" s="9">
        <v>2</v>
      </c>
      <c r="L276" s="9" t="s">
        <v>8</v>
      </c>
      <c r="M276" s="9" t="s">
        <v>14</v>
      </c>
      <c r="P276"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6" s="4">
        <f>IF(Táblázat132[[#This Row],[Serving Team]]=Táblázat132[[#This Row],[Point for Team…]],1,0)</f>
        <v>0</v>
      </c>
      <c r="R276" s="4">
        <f>IF(AND(Táblázat132[[#This Row],[Service]]=1,Táblázat132[[#This Row],[Serving Team]]=Táblázat132[[#This Row],[Point for Team…]]),1,0)</f>
        <v>0</v>
      </c>
    </row>
    <row r="277" spans="1:18" ht="15.5" x14ac:dyDescent="0.35">
      <c r="A277" s="7">
        <v>44318</v>
      </c>
      <c r="B277" s="9" t="s">
        <v>9</v>
      </c>
      <c r="C277" s="9" t="s">
        <v>50</v>
      </c>
      <c r="D277" s="9" t="s">
        <v>4</v>
      </c>
      <c r="E277" s="9" t="s">
        <v>34</v>
      </c>
      <c r="F277" s="9" t="s">
        <v>44</v>
      </c>
      <c r="G277" s="9" t="s">
        <v>29</v>
      </c>
      <c r="H277" s="9" t="s">
        <v>58</v>
      </c>
      <c r="I277" s="11" t="s">
        <v>55</v>
      </c>
      <c r="J277" s="9" t="s">
        <v>8</v>
      </c>
      <c r="K277" s="9">
        <v>1</v>
      </c>
      <c r="L277" s="9" t="s">
        <v>8</v>
      </c>
      <c r="M277" s="9" t="s">
        <v>16</v>
      </c>
      <c r="P277"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7" s="4">
        <f>IF(Táblázat132[[#This Row],[Serving Team]]=Táblázat132[[#This Row],[Point for Team…]],1,0)</f>
        <v>1</v>
      </c>
      <c r="R277" s="4">
        <f>IF(AND(Táblázat132[[#This Row],[Service]]=1,Táblázat132[[#This Row],[Serving Team]]=Táblázat132[[#This Row],[Point for Team…]]),1,0)</f>
        <v>1</v>
      </c>
    </row>
    <row r="278" spans="1:18" ht="15.5" x14ac:dyDescent="0.35">
      <c r="A278" s="7">
        <v>44318</v>
      </c>
      <c r="B278" s="9" t="s">
        <v>9</v>
      </c>
      <c r="C278" s="9" t="s">
        <v>50</v>
      </c>
      <c r="D278" s="9" t="s">
        <v>4</v>
      </c>
      <c r="E278" s="9" t="s">
        <v>34</v>
      </c>
      <c r="F278" s="9" t="s">
        <v>44</v>
      </c>
      <c r="G278" s="9" t="s">
        <v>29</v>
      </c>
      <c r="H278" s="9" t="s">
        <v>58</v>
      </c>
      <c r="I278" s="11" t="s">
        <v>55</v>
      </c>
      <c r="J278" s="9" t="s">
        <v>8</v>
      </c>
      <c r="K278" s="9">
        <v>1</v>
      </c>
      <c r="L278" s="9" t="s">
        <v>8</v>
      </c>
      <c r="M278" s="9" t="s">
        <v>16</v>
      </c>
      <c r="P278"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8" s="4">
        <f>IF(Táblázat132[[#This Row],[Serving Team]]=Táblázat132[[#This Row],[Point for Team…]],1,0)</f>
        <v>1</v>
      </c>
      <c r="R278" s="4">
        <f>IF(AND(Táblázat132[[#This Row],[Service]]=1,Táblázat132[[#This Row],[Serving Team]]=Táblázat132[[#This Row],[Point for Team…]]),1,0)</f>
        <v>1</v>
      </c>
    </row>
    <row r="279" spans="1:18" ht="15.5" x14ac:dyDescent="0.35">
      <c r="A279" s="7">
        <v>44318</v>
      </c>
      <c r="B279" s="9" t="s">
        <v>9</v>
      </c>
      <c r="C279" s="9" t="s">
        <v>50</v>
      </c>
      <c r="D279" s="9" t="s">
        <v>4</v>
      </c>
      <c r="E279" s="9" t="s">
        <v>34</v>
      </c>
      <c r="F279" s="9" t="s">
        <v>44</v>
      </c>
      <c r="G279" s="9" t="s">
        <v>29</v>
      </c>
      <c r="H279" s="9" t="s">
        <v>58</v>
      </c>
      <c r="I279" s="11" t="s">
        <v>55</v>
      </c>
      <c r="J279" s="9" t="s">
        <v>8</v>
      </c>
      <c r="K279" s="9">
        <v>2</v>
      </c>
      <c r="L279" s="9" t="s">
        <v>20</v>
      </c>
      <c r="M279" s="9" t="s">
        <v>20</v>
      </c>
      <c r="P279"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79" s="4">
        <f>IF(Táblázat132[[#This Row],[Serving Team]]=Táblázat132[[#This Row],[Point for Team…]],1,0)</f>
        <v>0</v>
      </c>
      <c r="R279" s="4">
        <f>IF(AND(Táblázat132[[#This Row],[Service]]=1,Táblázat132[[#This Row],[Serving Team]]=Táblázat132[[#This Row],[Point for Team…]]),1,0)</f>
        <v>0</v>
      </c>
    </row>
    <row r="280" spans="1:18" ht="15.5" x14ac:dyDescent="0.35">
      <c r="A280" s="7">
        <v>44318</v>
      </c>
      <c r="B280" s="9" t="s">
        <v>9</v>
      </c>
      <c r="C280" s="9" t="s">
        <v>50</v>
      </c>
      <c r="D280" s="9" t="s">
        <v>4</v>
      </c>
      <c r="E280" s="9" t="s">
        <v>34</v>
      </c>
      <c r="F280" s="9" t="s">
        <v>44</v>
      </c>
      <c r="G280" s="9" t="s">
        <v>29</v>
      </c>
      <c r="H280" s="9" t="s">
        <v>58</v>
      </c>
      <c r="I280" s="11" t="s">
        <v>55</v>
      </c>
      <c r="J280" s="9" t="s">
        <v>8</v>
      </c>
      <c r="K280" s="9">
        <v>1</v>
      </c>
      <c r="L280" s="9" t="s">
        <v>8</v>
      </c>
      <c r="M280" s="9" t="s">
        <v>15</v>
      </c>
      <c r="P280"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0" s="4">
        <f>IF(Táblázat132[[#This Row],[Serving Team]]=Táblázat132[[#This Row],[Point for Team…]],1,0)</f>
        <v>1</v>
      </c>
      <c r="R280" s="4">
        <f>IF(AND(Táblázat132[[#This Row],[Service]]=1,Táblázat132[[#This Row],[Serving Team]]=Táblázat132[[#This Row],[Point for Team…]]),1,0)</f>
        <v>1</v>
      </c>
    </row>
    <row r="281" spans="1:18" ht="15.5" x14ac:dyDescent="0.35">
      <c r="A281" s="7">
        <v>44318</v>
      </c>
      <c r="B281" s="9" t="s">
        <v>9</v>
      </c>
      <c r="C281" s="9" t="s">
        <v>50</v>
      </c>
      <c r="D281" s="9" t="s">
        <v>4</v>
      </c>
      <c r="E281" s="9" t="s">
        <v>34</v>
      </c>
      <c r="F281" s="9" t="s">
        <v>44</v>
      </c>
      <c r="G281" s="9" t="s">
        <v>29</v>
      </c>
      <c r="H281" s="9" t="s">
        <v>58</v>
      </c>
      <c r="I281" s="11" t="s">
        <v>55</v>
      </c>
      <c r="J281" s="9" t="s">
        <v>8</v>
      </c>
      <c r="K281" s="9">
        <v>1</v>
      </c>
      <c r="L281" s="9" t="s">
        <v>7</v>
      </c>
      <c r="M281" s="9" t="s">
        <v>14</v>
      </c>
      <c r="P281"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1" s="4">
        <f>IF(Táblázat132[[#This Row],[Serving Team]]=Táblázat132[[#This Row],[Point for Team…]],1,0)</f>
        <v>0</v>
      </c>
      <c r="R281" s="4">
        <f>IF(AND(Táblázat132[[#This Row],[Service]]=1,Táblázat132[[#This Row],[Serving Team]]=Táblázat132[[#This Row],[Point for Team…]]),1,0)</f>
        <v>0</v>
      </c>
    </row>
    <row r="282" spans="1:18" ht="15.5" x14ac:dyDescent="0.35">
      <c r="A282" s="7">
        <v>44318</v>
      </c>
      <c r="B282" s="9" t="s">
        <v>9</v>
      </c>
      <c r="C282" s="9" t="s">
        <v>50</v>
      </c>
      <c r="D282" s="9" t="s">
        <v>4</v>
      </c>
      <c r="E282" s="9" t="s">
        <v>34</v>
      </c>
      <c r="F282" s="9" t="s">
        <v>44</v>
      </c>
      <c r="G282" s="9" t="s">
        <v>29</v>
      </c>
      <c r="H282" s="9" t="s">
        <v>58</v>
      </c>
      <c r="I282" s="11" t="s">
        <v>55</v>
      </c>
      <c r="J282" s="9" t="s">
        <v>7</v>
      </c>
      <c r="K282" s="9">
        <v>2</v>
      </c>
      <c r="L282" s="9" t="s">
        <v>8</v>
      </c>
      <c r="M282" s="9" t="s">
        <v>15</v>
      </c>
      <c r="P282"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2" s="4">
        <f>IF(Táblázat132[[#This Row],[Serving Team]]=Táblázat132[[#This Row],[Point for Team…]],1,0)</f>
        <v>0</v>
      </c>
      <c r="R282" s="4">
        <f>IF(AND(Táblázat132[[#This Row],[Service]]=1,Táblázat132[[#This Row],[Serving Team]]=Táblázat132[[#This Row],[Point for Team…]]),1,0)</f>
        <v>0</v>
      </c>
    </row>
    <row r="283" spans="1:18" ht="15.5" x14ac:dyDescent="0.35">
      <c r="A283" s="7">
        <v>44318</v>
      </c>
      <c r="B283" s="9" t="s">
        <v>9</v>
      </c>
      <c r="C283" s="9" t="s">
        <v>50</v>
      </c>
      <c r="D283" s="9" t="s">
        <v>4</v>
      </c>
      <c r="E283" s="9" t="s">
        <v>34</v>
      </c>
      <c r="F283" s="9" t="s">
        <v>44</v>
      </c>
      <c r="G283" s="9" t="s">
        <v>29</v>
      </c>
      <c r="H283" s="9" t="s">
        <v>58</v>
      </c>
      <c r="I283" s="11" t="s">
        <v>55</v>
      </c>
      <c r="J283" s="9" t="s">
        <v>7</v>
      </c>
      <c r="K283" s="9">
        <v>2</v>
      </c>
      <c r="L283" s="9" t="s">
        <v>8</v>
      </c>
      <c r="M283" s="9" t="s">
        <v>14</v>
      </c>
      <c r="P283"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3" s="4">
        <f>IF(Táblázat132[[#This Row],[Serving Team]]=Táblázat132[[#This Row],[Point for Team…]],1,0)</f>
        <v>0</v>
      </c>
      <c r="R283" s="4">
        <f>IF(AND(Táblázat132[[#This Row],[Service]]=1,Táblázat132[[#This Row],[Serving Team]]=Táblázat132[[#This Row],[Point for Team…]]),1,0)</f>
        <v>0</v>
      </c>
    </row>
    <row r="284" spans="1:18" ht="15.5" x14ac:dyDescent="0.35">
      <c r="A284" s="7">
        <v>44318</v>
      </c>
      <c r="B284" s="9" t="s">
        <v>9</v>
      </c>
      <c r="C284" s="9" t="s">
        <v>50</v>
      </c>
      <c r="D284" s="9" t="s">
        <v>4</v>
      </c>
      <c r="E284" s="9" t="s">
        <v>34</v>
      </c>
      <c r="F284" s="9" t="s">
        <v>44</v>
      </c>
      <c r="G284" s="9" t="s">
        <v>29</v>
      </c>
      <c r="H284" s="9" t="s">
        <v>58</v>
      </c>
      <c r="I284" s="11" t="s">
        <v>55</v>
      </c>
      <c r="J284" s="9" t="s">
        <v>7</v>
      </c>
      <c r="K284" s="9">
        <v>1</v>
      </c>
      <c r="L284" s="9" t="s">
        <v>7</v>
      </c>
      <c r="M284" s="9" t="s">
        <v>14</v>
      </c>
      <c r="P284"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4" s="4">
        <f>IF(Táblázat132[[#This Row],[Serving Team]]=Táblázat132[[#This Row],[Point for Team…]],1,0)</f>
        <v>1</v>
      </c>
      <c r="R284" s="4">
        <f>IF(AND(Táblázat132[[#This Row],[Service]]=1,Táblázat132[[#This Row],[Serving Team]]=Táblázat132[[#This Row],[Point for Team…]]),1,0)</f>
        <v>1</v>
      </c>
    </row>
    <row r="285" spans="1:18" ht="15.5" x14ac:dyDescent="0.35">
      <c r="A285" s="7">
        <v>44318</v>
      </c>
      <c r="B285" s="9" t="s">
        <v>9</v>
      </c>
      <c r="C285" s="9" t="s">
        <v>50</v>
      </c>
      <c r="D285" s="9" t="s">
        <v>4</v>
      </c>
      <c r="E285" s="9" t="s">
        <v>34</v>
      </c>
      <c r="F285" s="9" t="s">
        <v>44</v>
      </c>
      <c r="G285" s="9" t="s">
        <v>29</v>
      </c>
      <c r="H285" s="9" t="s">
        <v>58</v>
      </c>
      <c r="I285" s="11" t="s">
        <v>55</v>
      </c>
      <c r="J285" s="9" t="s">
        <v>7</v>
      </c>
      <c r="K285" s="9">
        <v>1</v>
      </c>
      <c r="L285" s="9" t="s">
        <v>7</v>
      </c>
      <c r="M285" s="9" t="s">
        <v>14</v>
      </c>
      <c r="P285"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5" s="4">
        <f>IF(Táblázat132[[#This Row],[Serving Team]]=Táblázat132[[#This Row],[Point for Team…]],1,0)</f>
        <v>1</v>
      </c>
      <c r="R285" s="4">
        <f>IF(AND(Táblázat132[[#This Row],[Service]]=1,Táblázat132[[#This Row],[Serving Team]]=Táblázat132[[#This Row],[Point for Team…]]),1,0)</f>
        <v>1</v>
      </c>
    </row>
    <row r="286" spans="1:18" ht="15.5" x14ac:dyDescent="0.35">
      <c r="A286" s="7">
        <v>44318</v>
      </c>
      <c r="B286" s="9" t="s">
        <v>9</v>
      </c>
      <c r="C286" s="9" t="s">
        <v>50</v>
      </c>
      <c r="D286" s="9" t="s">
        <v>4</v>
      </c>
      <c r="E286" s="9" t="s">
        <v>34</v>
      </c>
      <c r="F286" s="9" t="s">
        <v>44</v>
      </c>
      <c r="G286" s="9" t="s">
        <v>29</v>
      </c>
      <c r="H286" s="9" t="s">
        <v>58</v>
      </c>
      <c r="I286" s="11" t="s">
        <v>55</v>
      </c>
      <c r="J286" s="9" t="s">
        <v>8</v>
      </c>
      <c r="K286" s="9" t="s">
        <v>19</v>
      </c>
      <c r="L286" s="9" t="s">
        <v>7</v>
      </c>
      <c r="M286" s="9" t="s">
        <v>14</v>
      </c>
      <c r="P286"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6" s="4">
        <f>IF(Táblázat132[[#This Row],[Serving Team]]=Táblázat132[[#This Row],[Point for Team…]],1,0)</f>
        <v>0</v>
      </c>
      <c r="R286" s="4">
        <f>IF(AND(Táblázat132[[#This Row],[Service]]=1,Táblázat132[[#This Row],[Serving Team]]=Táblázat132[[#This Row],[Point for Team…]]),1,0)</f>
        <v>0</v>
      </c>
    </row>
    <row r="287" spans="1:18" ht="15.5" x14ac:dyDescent="0.35">
      <c r="A287" s="7">
        <v>44318</v>
      </c>
      <c r="B287" s="9" t="s">
        <v>9</v>
      </c>
      <c r="C287" s="9" t="s">
        <v>50</v>
      </c>
      <c r="D287" s="9" t="s">
        <v>4</v>
      </c>
      <c r="E287" s="9" t="s">
        <v>34</v>
      </c>
      <c r="F287" s="9" t="s">
        <v>44</v>
      </c>
      <c r="G287" s="9" t="s">
        <v>29</v>
      </c>
      <c r="H287" s="9" t="s">
        <v>58</v>
      </c>
      <c r="I287" s="11" t="s">
        <v>55</v>
      </c>
      <c r="J287" s="9" t="s">
        <v>8</v>
      </c>
      <c r="K287" s="9">
        <v>1</v>
      </c>
      <c r="L287" s="9" t="s">
        <v>7</v>
      </c>
      <c r="M287" s="9" t="s">
        <v>14</v>
      </c>
      <c r="P287"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7" s="4">
        <f>IF(Táblázat132[[#This Row],[Serving Team]]=Táblázat132[[#This Row],[Point for Team…]],1,0)</f>
        <v>0</v>
      </c>
      <c r="R287" s="4">
        <f>IF(AND(Táblázat132[[#This Row],[Service]]=1,Táblázat132[[#This Row],[Serving Team]]=Táblázat132[[#This Row],[Point for Team…]]),1,0)</f>
        <v>0</v>
      </c>
    </row>
    <row r="288" spans="1:18" ht="15.5" x14ac:dyDescent="0.35">
      <c r="A288" s="7">
        <v>44318</v>
      </c>
      <c r="B288" s="9" t="s">
        <v>9</v>
      </c>
      <c r="C288" s="9" t="s">
        <v>50</v>
      </c>
      <c r="D288" s="9" t="s">
        <v>4</v>
      </c>
      <c r="E288" s="9" t="s">
        <v>34</v>
      </c>
      <c r="F288" s="9" t="s">
        <v>44</v>
      </c>
      <c r="G288" s="9" t="s">
        <v>29</v>
      </c>
      <c r="H288" s="9" t="s">
        <v>58</v>
      </c>
      <c r="I288" s="11" t="s">
        <v>55</v>
      </c>
      <c r="J288" s="9" t="s">
        <v>8</v>
      </c>
      <c r="K288" s="9">
        <v>2</v>
      </c>
      <c r="L288" s="9" t="s">
        <v>20</v>
      </c>
      <c r="M288" s="9" t="s">
        <v>20</v>
      </c>
      <c r="P288"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8" s="4">
        <f>IF(Táblázat132[[#This Row],[Serving Team]]=Táblázat132[[#This Row],[Point for Team…]],1,0)</f>
        <v>0</v>
      </c>
      <c r="R288" s="4">
        <f>IF(AND(Táblázat132[[#This Row],[Service]]=1,Táblázat132[[#This Row],[Serving Team]]=Táblázat132[[#This Row],[Point for Team…]]),1,0)</f>
        <v>0</v>
      </c>
    </row>
    <row r="289" spans="1:18" ht="15.5" x14ac:dyDescent="0.35">
      <c r="A289" s="7">
        <v>44318</v>
      </c>
      <c r="B289" s="9" t="s">
        <v>9</v>
      </c>
      <c r="C289" s="9" t="s">
        <v>50</v>
      </c>
      <c r="D289" s="9" t="s">
        <v>4</v>
      </c>
      <c r="E289" s="9" t="s">
        <v>34</v>
      </c>
      <c r="F289" s="9" t="s">
        <v>44</v>
      </c>
      <c r="G289" s="9" t="s">
        <v>29</v>
      </c>
      <c r="H289" s="9" t="s">
        <v>58</v>
      </c>
      <c r="I289" s="11" t="s">
        <v>55</v>
      </c>
      <c r="J289" s="9" t="s">
        <v>8</v>
      </c>
      <c r="K289" s="9" t="s">
        <v>19</v>
      </c>
      <c r="L289" s="9" t="s">
        <v>7</v>
      </c>
      <c r="M289" s="9" t="s">
        <v>14</v>
      </c>
      <c r="P289"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89" s="4">
        <f>IF(Táblázat132[[#This Row],[Serving Team]]=Táblázat132[[#This Row],[Point for Team…]],1,0)</f>
        <v>0</v>
      </c>
      <c r="R289" s="4">
        <f>IF(AND(Táblázat132[[#This Row],[Service]]=1,Táblázat132[[#This Row],[Serving Team]]=Táblázat132[[#This Row],[Point for Team…]]),1,0)</f>
        <v>0</v>
      </c>
    </row>
    <row r="290" spans="1:18" ht="15.5" x14ac:dyDescent="0.35">
      <c r="A290" s="7">
        <v>44318</v>
      </c>
      <c r="B290" s="9" t="s">
        <v>9</v>
      </c>
      <c r="C290" s="9" t="s">
        <v>50</v>
      </c>
      <c r="D290" s="9" t="s">
        <v>4</v>
      </c>
      <c r="E290" s="9" t="s">
        <v>34</v>
      </c>
      <c r="F290" s="9" t="s">
        <v>44</v>
      </c>
      <c r="G290" s="9" t="s">
        <v>29</v>
      </c>
      <c r="H290" s="9" t="s">
        <v>58</v>
      </c>
      <c r="I290" s="11" t="s">
        <v>55</v>
      </c>
      <c r="J290" s="9" t="s">
        <v>8</v>
      </c>
      <c r="K290" s="9">
        <v>1</v>
      </c>
      <c r="L290" s="9" t="s">
        <v>8</v>
      </c>
      <c r="M290" s="9" t="s">
        <v>14</v>
      </c>
      <c r="P290"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90" s="4">
        <f>IF(Táblázat132[[#This Row],[Serving Team]]=Táblázat132[[#This Row],[Point for Team…]],1,0)</f>
        <v>1</v>
      </c>
      <c r="R290" s="4">
        <f>IF(AND(Táblázat132[[#This Row],[Service]]=1,Táblázat132[[#This Row],[Serving Team]]=Táblázat132[[#This Row],[Point for Team…]]),1,0)</f>
        <v>1</v>
      </c>
    </row>
    <row r="291" spans="1:18" ht="15.5" x14ac:dyDescent="0.35">
      <c r="A291" s="7">
        <v>44318</v>
      </c>
      <c r="B291" s="9" t="s">
        <v>9</v>
      </c>
      <c r="C291" s="9" t="s">
        <v>50</v>
      </c>
      <c r="D291" s="9" t="s">
        <v>4</v>
      </c>
      <c r="E291" s="9" t="s">
        <v>34</v>
      </c>
      <c r="F291" s="9" t="s">
        <v>44</v>
      </c>
      <c r="G291" s="9" t="s">
        <v>29</v>
      </c>
      <c r="H291" s="9" t="s">
        <v>58</v>
      </c>
      <c r="I291" s="11" t="s">
        <v>55</v>
      </c>
      <c r="J291" s="9" t="s">
        <v>7</v>
      </c>
      <c r="K291" s="9">
        <v>2</v>
      </c>
      <c r="L291" s="9" t="s">
        <v>7</v>
      </c>
      <c r="M291" s="9" t="s">
        <v>16</v>
      </c>
      <c r="P291"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91" s="4">
        <f>IF(Táblázat132[[#This Row],[Serving Team]]=Táblázat132[[#This Row],[Point for Team…]],1,0)</f>
        <v>1</v>
      </c>
      <c r="R291" s="4">
        <f>IF(AND(Táblázat132[[#This Row],[Service]]=1,Táblázat132[[#This Row],[Serving Team]]=Táblázat132[[#This Row],[Point for Team…]]),1,0)</f>
        <v>0</v>
      </c>
    </row>
    <row r="292" spans="1:18" ht="15.5" x14ac:dyDescent="0.35">
      <c r="A292" s="7">
        <v>44318</v>
      </c>
      <c r="B292" s="9" t="s">
        <v>9</v>
      </c>
      <c r="C292" s="9" t="s">
        <v>50</v>
      </c>
      <c r="D292" s="9" t="s">
        <v>4</v>
      </c>
      <c r="E292" s="9" t="s">
        <v>34</v>
      </c>
      <c r="F292" s="9" t="s">
        <v>44</v>
      </c>
      <c r="G292" s="9" t="s">
        <v>29</v>
      </c>
      <c r="H292" s="9" t="s">
        <v>58</v>
      </c>
      <c r="I292" s="11" t="s">
        <v>55</v>
      </c>
      <c r="J292" s="9" t="s">
        <v>7</v>
      </c>
      <c r="K292" s="9">
        <v>2</v>
      </c>
      <c r="L292" s="9" t="s">
        <v>8</v>
      </c>
      <c r="M292" s="9" t="s">
        <v>15</v>
      </c>
      <c r="P292"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92" s="4">
        <f>IF(Táblázat132[[#This Row],[Serving Team]]=Táblázat132[[#This Row],[Point for Team…]],1,0)</f>
        <v>0</v>
      </c>
      <c r="R292" s="4">
        <f>IF(AND(Táblázat132[[#This Row],[Service]]=1,Táblázat132[[#This Row],[Serving Team]]=Táblázat132[[#This Row],[Point for Team…]]),1,0)</f>
        <v>0</v>
      </c>
    </row>
    <row r="293" spans="1:18" ht="15.5" x14ac:dyDescent="0.35">
      <c r="A293" s="7">
        <v>44318</v>
      </c>
      <c r="B293" s="9" t="s">
        <v>9</v>
      </c>
      <c r="C293" s="9" t="s">
        <v>50</v>
      </c>
      <c r="D293" s="9" t="s">
        <v>4</v>
      </c>
      <c r="E293" s="9" t="s">
        <v>34</v>
      </c>
      <c r="F293" s="9" t="s">
        <v>44</v>
      </c>
      <c r="G293" s="9" t="s">
        <v>29</v>
      </c>
      <c r="H293" s="9" t="s">
        <v>58</v>
      </c>
      <c r="I293" s="11" t="s">
        <v>55</v>
      </c>
      <c r="J293" s="9" t="s">
        <v>7</v>
      </c>
      <c r="K293" s="9">
        <v>1</v>
      </c>
      <c r="L293" s="9" t="s">
        <v>7</v>
      </c>
      <c r="M293" s="9" t="s">
        <v>14</v>
      </c>
      <c r="P293"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93" s="4">
        <f>IF(Táblázat132[[#This Row],[Serving Team]]=Táblázat132[[#This Row],[Point for Team…]],1,0)</f>
        <v>1</v>
      </c>
      <c r="R293" s="4">
        <f>IF(AND(Táblázat132[[#This Row],[Service]]=1,Táblázat132[[#This Row],[Serving Team]]=Táblázat132[[#This Row],[Point for Team…]]),1,0)</f>
        <v>1</v>
      </c>
    </row>
    <row r="294" spans="1:18" ht="15.5" x14ac:dyDescent="0.35">
      <c r="A294" s="7">
        <v>44318</v>
      </c>
      <c r="B294" s="9" t="s">
        <v>9</v>
      </c>
      <c r="C294" s="9" t="s">
        <v>50</v>
      </c>
      <c r="D294" s="9" t="s">
        <v>4</v>
      </c>
      <c r="E294" s="9" t="s">
        <v>34</v>
      </c>
      <c r="F294" s="9" t="s">
        <v>44</v>
      </c>
      <c r="G294" s="9" t="s">
        <v>29</v>
      </c>
      <c r="H294" s="9" t="s">
        <v>58</v>
      </c>
      <c r="I294" s="11" t="s">
        <v>55</v>
      </c>
      <c r="J294" s="9" t="s">
        <v>7</v>
      </c>
      <c r="K294" s="9">
        <v>1</v>
      </c>
      <c r="L294" s="9" t="s">
        <v>8</v>
      </c>
      <c r="M294" s="9" t="s">
        <v>15</v>
      </c>
      <c r="P294"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94" s="4">
        <f>IF(Táblázat132[[#This Row],[Serving Team]]=Táblázat132[[#This Row],[Point for Team…]],1,0)</f>
        <v>0</v>
      </c>
      <c r="R294" s="4">
        <f>IF(AND(Táblázat132[[#This Row],[Service]]=1,Táblázat132[[#This Row],[Serving Team]]=Táblázat132[[#This Row],[Point for Team…]]),1,0)</f>
        <v>0</v>
      </c>
    </row>
    <row r="295" spans="1:18" ht="15.5" x14ac:dyDescent="0.35">
      <c r="A295" s="7">
        <v>44318</v>
      </c>
      <c r="B295" s="9" t="s">
        <v>9</v>
      </c>
      <c r="C295" s="9" t="s">
        <v>50</v>
      </c>
      <c r="D295" s="9" t="s">
        <v>4</v>
      </c>
      <c r="E295" s="9" t="s">
        <v>34</v>
      </c>
      <c r="F295" s="9" t="s">
        <v>44</v>
      </c>
      <c r="G295" s="9" t="s">
        <v>29</v>
      </c>
      <c r="H295" s="9" t="s">
        <v>58</v>
      </c>
      <c r="I295" s="11" t="s">
        <v>55</v>
      </c>
      <c r="J295" s="9" t="s">
        <v>8</v>
      </c>
      <c r="K295" s="9">
        <v>1</v>
      </c>
      <c r="L295" s="9" t="s">
        <v>8</v>
      </c>
      <c r="M295" s="9" t="s">
        <v>16</v>
      </c>
      <c r="P295"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95" s="4">
        <f>IF(Táblázat132[[#This Row],[Serving Team]]=Táblázat132[[#This Row],[Point for Team…]],1,0)</f>
        <v>1</v>
      </c>
      <c r="R295" s="4">
        <f>IF(AND(Táblázat132[[#This Row],[Service]]=1,Táblázat132[[#This Row],[Serving Team]]=Táblázat132[[#This Row],[Point for Team…]]),1,0)</f>
        <v>1</v>
      </c>
    </row>
    <row r="296" spans="1:18" ht="15.5" x14ac:dyDescent="0.35">
      <c r="A296" s="7">
        <v>44318</v>
      </c>
      <c r="B296" s="9" t="s">
        <v>9</v>
      </c>
      <c r="C296" s="9" t="s">
        <v>50</v>
      </c>
      <c r="D296" s="9" t="s">
        <v>4</v>
      </c>
      <c r="E296" s="9" t="s">
        <v>34</v>
      </c>
      <c r="F296" s="9" t="s">
        <v>44</v>
      </c>
      <c r="G296" s="9" t="s">
        <v>29</v>
      </c>
      <c r="H296" s="9" t="s">
        <v>58</v>
      </c>
      <c r="I296" s="11" t="s">
        <v>55</v>
      </c>
      <c r="J296" s="9" t="s">
        <v>8</v>
      </c>
      <c r="K296" s="9">
        <v>1</v>
      </c>
      <c r="L296" s="9" t="s">
        <v>8</v>
      </c>
      <c r="M296" s="9" t="s">
        <v>16</v>
      </c>
      <c r="P296"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96" s="4">
        <f>IF(Táblázat132[[#This Row],[Serving Team]]=Táblázat132[[#This Row],[Point for Team…]],1,0)</f>
        <v>1</v>
      </c>
      <c r="R296" s="4">
        <f>IF(AND(Táblázat132[[#This Row],[Service]]=1,Táblázat132[[#This Row],[Serving Team]]=Táblázat132[[#This Row],[Point for Team…]]),1,0)</f>
        <v>1</v>
      </c>
    </row>
    <row r="297" spans="1:18" ht="15.5" x14ac:dyDescent="0.35">
      <c r="A297" s="7">
        <v>44318</v>
      </c>
      <c r="B297" s="9" t="s">
        <v>9</v>
      </c>
      <c r="C297" s="9" t="s">
        <v>50</v>
      </c>
      <c r="D297" s="9" t="s">
        <v>4</v>
      </c>
      <c r="E297" s="9" t="s">
        <v>34</v>
      </c>
      <c r="F297" s="9" t="s">
        <v>44</v>
      </c>
      <c r="G297" s="9" t="s">
        <v>29</v>
      </c>
      <c r="H297" s="9" t="s">
        <v>58</v>
      </c>
      <c r="I297" s="11" t="s">
        <v>55</v>
      </c>
      <c r="J297" s="9" t="s">
        <v>8</v>
      </c>
      <c r="K297" s="9">
        <v>1</v>
      </c>
      <c r="L297" s="9" t="s">
        <v>8</v>
      </c>
      <c r="M297" s="9" t="s">
        <v>15</v>
      </c>
      <c r="P297"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97" s="4">
        <f>IF(Táblázat132[[#This Row],[Serving Team]]=Táblázat132[[#This Row],[Point for Team…]],1,0)</f>
        <v>1</v>
      </c>
      <c r="R297" s="4">
        <f>IF(AND(Táblázat132[[#This Row],[Service]]=1,Táblázat132[[#This Row],[Serving Team]]=Táblázat132[[#This Row],[Point for Team…]]),1,0)</f>
        <v>1</v>
      </c>
    </row>
    <row r="298" spans="1:18" ht="15.5" x14ac:dyDescent="0.35">
      <c r="A298" s="8">
        <v>44318</v>
      </c>
      <c r="B298" s="10" t="s">
        <v>9</v>
      </c>
      <c r="C298" s="10" t="s">
        <v>50</v>
      </c>
      <c r="D298" s="10" t="s">
        <v>4</v>
      </c>
      <c r="E298" s="10" t="s">
        <v>34</v>
      </c>
      <c r="F298" s="10" t="s">
        <v>44</v>
      </c>
      <c r="G298" s="10" t="s">
        <v>29</v>
      </c>
      <c r="H298" s="10" t="s">
        <v>58</v>
      </c>
      <c r="I298" s="11" t="s">
        <v>55</v>
      </c>
      <c r="J298" s="10" t="s">
        <v>8</v>
      </c>
      <c r="K298" s="10">
        <v>1</v>
      </c>
      <c r="L298" s="10" t="s">
        <v>8</v>
      </c>
      <c r="M298" s="10" t="s">
        <v>16</v>
      </c>
      <c r="P298" s="43" t="str">
        <f>CONCATENATE(Táblázat132[[#This Row],[Competition name]],Táblázat132[[#This Row],[Competition type]],Táblázat132[[#This Row],[Competition Stage]],Táblázat132[[#This Row],[Team A]],Táblázat132[[#This Row],[Player B]])</f>
        <v>Budapest Challenger CupChallenger CupGroup StageGabor Bajor / Zoltan PalBarna Kovacsfi / Zsombor Bene</v>
      </c>
      <c r="Q298" s="4">
        <f>IF(Táblázat132[[#This Row],[Serving Team]]=Táblázat132[[#This Row],[Point for Team…]],1,0)</f>
        <v>1</v>
      </c>
      <c r="R298" s="4">
        <f>IF(AND(Táblázat132[[#This Row],[Service]]=1,Táblázat132[[#This Row],[Serving Team]]=Táblázat132[[#This Row],[Point for Team…]]),1,0)</f>
        <v>1</v>
      </c>
    </row>
    <row r="299" spans="1:18" x14ac:dyDescent="0.35">
      <c r="A299" s="7">
        <v>44115</v>
      </c>
      <c r="B299" s="9" t="s">
        <v>9</v>
      </c>
      <c r="C299" s="9" t="s">
        <v>46</v>
      </c>
      <c r="D299" s="9" t="s">
        <v>27</v>
      </c>
      <c r="E299" s="9" t="s">
        <v>34</v>
      </c>
      <c r="F299" s="9" t="s">
        <v>44</v>
      </c>
      <c r="G299" s="9" t="s">
        <v>21</v>
      </c>
      <c r="H299" s="9" t="s">
        <v>48</v>
      </c>
      <c r="I299" s="9" t="s">
        <v>54</v>
      </c>
      <c r="J299" s="9" t="s">
        <v>7</v>
      </c>
      <c r="K299" s="9">
        <v>1</v>
      </c>
      <c r="L299" s="9" t="s">
        <v>7</v>
      </c>
      <c r="M299" s="9" t="s">
        <v>14</v>
      </c>
      <c r="P299"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299" s="4">
        <f>IF(Táblázat132[[#This Row],[Serving Team]]=Táblázat132[[#This Row],[Point for Team…]],1,0)</f>
        <v>1</v>
      </c>
      <c r="R299" s="4">
        <f>IF(AND(Táblázat132[[#This Row],[Service]]=1,Táblázat132[[#This Row],[Serving Team]]=Táblázat132[[#This Row],[Point for Team…]]),1,0)</f>
        <v>1</v>
      </c>
    </row>
    <row r="300" spans="1:18" x14ac:dyDescent="0.35">
      <c r="A300" s="7">
        <v>44115</v>
      </c>
      <c r="B300" s="9" t="s">
        <v>9</v>
      </c>
      <c r="C300" s="9" t="s">
        <v>46</v>
      </c>
      <c r="D300" s="9" t="s">
        <v>27</v>
      </c>
      <c r="E300" s="9" t="s">
        <v>34</v>
      </c>
      <c r="F300" s="9" t="s">
        <v>44</v>
      </c>
      <c r="G300" s="9" t="s">
        <v>21</v>
      </c>
      <c r="H300" s="9" t="s">
        <v>48</v>
      </c>
      <c r="I300" s="9" t="s">
        <v>54</v>
      </c>
      <c r="J300" s="9" t="s">
        <v>7</v>
      </c>
      <c r="K300" s="9">
        <v>1</v>
      </c>
      <c r="L300" s="9" t="s">
        <v>7</v>
      </c>
      <c r="M300" s="9" t="s">
        <v>15</v>
      </c>
      <c r="P300"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0" s="4">
        <f>IF(Táblázat132[[#This Row],[Serving Team]]=Táblázat132[[#This Row],[Point for Team…]],1,0)</f>
        <v>1</v>
      </c>
      <c r="R300" s="4">
        <f>IF(AND(Táblázat132[[#This Row],[Service]]=1,Táblázat132[[#This Row],[Serving Team]]=Táblázat132[[#This Row],[Point for Team…]]),1,0)</f>
        <v>1</v>
      </c>
    </row>
    <row r="301" spans="1:18" x14ac:dyDescent="0.35">
      <c r="A301" s="7">
        <v>44115</v>
      </c>
      <c r="B301" s="9" t="s">
        <v>9</v>
      </c>
      <c r="C301" s="9" t="s">
        <v>46</v>
      </c>
      <c r="D301" s="9" t="s">
        <v>27</v>
      </c>
      <c r="E301" s="9" t="s">
        <v>34</v>
      </c>
      <c r="F301" s="9" t="s">
        <v>44</v>
      </c>
      <c r="G301" s="9" t="s">
        <v>21</v>
      </c>
      <c r="H301" s="9" t="s">
        <v>48</v>
      </c>
      <c r="I301" s="9" t="s">
        <v>54</v>
      </c>
      <c r="J301" s="9" t="s">
        <v>7</v>
      </c>
      <c r="K301" s="9">
        <v>2</v>
      </c>
      <c r="L301" s="9" t="s">
        <v>7</v>
      </c>
      <c r="M301" s="9" t="s">
        <v>14</v>
      </c>
      <c r="P301"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1" s="4">
        <f>IF(Táblázat132[[#This Row],[Serving Team]]=Táblázat132[[#This Row],[Point for Team…]],1,0)</f>
        <v>1</v>
      </c>
      <c r="R301" s="4">
        <f>IF(AND(Táblázat132[[#This Row],[Service]]=1,Táblázat132[[#This Row],[Serving Team]]=Táblázat132[[#This Row],[Point for Team…]]),1,0)</f>
        <v>0</v>
      </c>
    </row>
    <row r="302" spans="1:18" x14ac:dyDescent="0.35">
      <c r="A302" s="7">
        <v>44115</v>
      </c>
      <c r="B302" s="9" t="s">
        <v>9</v>
      </c>
      <c r="C302" s="9" t="s">
        <v>46</v>
      </c>
      <c r="D302" s="9" t="s">
        <v>27</v>
      </c>
      <c r="E302" s="9" t="s">
        <v>34</v>
      </c>
      <c r="F302" s="9" t="s">
        <v>44</v>
      </c>
      <c r="G302" s="9" t="s">
        <v>21</v>
      </c>
      <c r="H302" s="9" t="s">
        <v>48</v>
      </c>
      <c r="I302" s="9" t="s">
        <v>54</v>
      </c>
      <c r="J302" s="9" t="s">
        <v>7</v>
      </c>
      <c r="K302" s="9">
        <v>1</v>
      </c>
      <c r="L302" s="9" t="s">
        <v>7</v>
      </c>
      <c r="M302" s="9" t="s">
        <v>14</v>
      </c>
      <c r="P302"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2" s="4">
        <f>IF(Táblázat132[[#This Row],[Serving Team]]=Táblázat132[[#This Row],[Point for Team…]],1,0)</f>
        <v>1</v>
      </c>
      <c r="R302" s="4">
        <f>IF(AND(Táblázat132[[#This Row],[Service]]=1,Táblázat132[[#This Row],[Serving Team]]=Táblázat132[[#This Row],[Point for Team…]]),1,0)</f>
        <v>1</v>
      </c>
    </row>
    <row r="303" spans="1:18" x14ac:dyDescent="0.35">
      <c r="A303" s="7">
        <v>44115</v>
      </c>
      <c r="B303" s="9" t="s">
        <v>9</v>
      </c>
      <c r="C303" s="9" t="s">
        <v>46</v>
      </c>
      <c r="D303" s="9" t="s">
        <v>27</v>
      </c>
      <c r="E303" s="9" t="s">
        <v>34</v>
      </c>
      <c r="F303" s="9" t="s">
        <v>44</v>
      </c>
      <c r="G303" s="9" t="s">
        <v>21</v>
      </c>
      <c r="H303" s="9" t="s">
        <v>48</v>
      </c>
      <c r="I303" s="9" t="s">
        <v>54</v>
      </c>
      <c r="J303" s="9" t="s">
        <v>8</v>
      </c>
      <c r="K303" s="9">
        <v>1</v>
      </c>
      <c r="L303" s="9" t="s">
        <v>7</v>
      </c>
      <c r="M303" s="9" t="s">
        <v>14</v>
      </c>
      <c r="P303"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3" s="4">
        <f>IF(Táblázat132[[#This Row],[Serving Team]]=Táblázat132[[#This Row],[Point for Team…]],1,0)</f>
        <v>0</v>
      </c>
      <c r="R303" s="4">
        <f>IF(AND(Táblázat132[[#This Row],[Service]]=1,Táblázat132[[#This Row],[Serving Team]]=Táblázat132[[#This Row],[Point for Team…]]),1,0)</f>
        <v>0</v>
      </c>
    </row>
    <row r="304" spans="1:18" x14ac:dyDescent="0.35">
      <c r="A304" s="7">
        <v>44115</v>
      </c>
      <c r="B304" s="9" t="s">
        <v>9</v>
      </c>
      <c r="C304" s="9" t="s">
        <v>46</v>
      </c>
      <c r="D304" s="9" t="s">
        <v>27</v>
      </c>
      <c r="E304" s="9" t="s">
        <v>34</v>
      </c>
      <c r="F304" s="9" t="s">
        <v>44</v>
      </c>
      <c r="G304" s="9" t="s">
        <v>21</v>
      </c>
      <c r="H304" s="9" t="s">
        <v>48</v>
      </c>
      <c r="I304" s="9" t="s">
        <v>54</v>
      </c>
      <c r="J304" s="9" t="s">
        <v>8</v>
      </c>
      <c r="K304" s="9">
        <v>1</v>
      </c>
      <c r="L304" s="9" t="s">
        <v>8</v>
      </c>
      <c r="M304" s="9" t="s">
        <v>15</v>
      </c>
      <c r="P304"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4" s="4">
        <f>IF(Táblázat132[[#This Row],[Serving Team]]=Táblázat132[[#This Row],[Point for Team…]],1,0)</f>
        <v>1</v>
      </c>
      <c r="R304" s="4">
        <f>IF(AND(Táblázat132[[#This Row],[Service]]=1,Táblázat132[[#This Row],[Serving Team]]=Táblázat132[[#This Row],[Point for Team…]]),1,0)</f>
        <v>1</v>
      </c>
    </row>
    <row r="305" spans="1:18" x14ac:dyDescent="0.35">
      <c r="A305" s="7">
        <v>44115</v>
      </c>
      <c r="B305" s="9" t="s">
        <v>9</v>
      </c>
      <c r="C305" s="9" t="s">
        <v>46</v>
      </c>
      <c r="D305" s="9" t="s">
        <v>27</v>
      </c>
      <c r="E305" s="9" t="s">
        <v>34</v>
      </c>
      <c r="F305" s="9" t="s">
        <v>44</v>
      </c>
      <c r="G305" s="9" t="s">
        <v>21</v>
      </c>
      <c r="H305" s="9" t="s">
        <v>48</v>
      </c>
      <c r="I305" s="9" t="s">
        <v>54</v>
      </c>
      <c r="J305" s="9" t="s">
        <v>8</v>
      </c>
      <c r="K305" s="9">
        <v>2</v>
      </c>
      <c r="L305" s="9" t="s">
        <v>7</v>
      </c>
      <c r="M305" s="9" t="s">
        <v>15</v>
      </c>
      <c r="P305"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5" s="4">
        <f>IF(Táblázat132[[#This Row],[Serving Team]]=Táblázat132[[#This Row],[Point for Team…]],1,0)</f>
        <v>0</v>
      </c>
      <c r="R305" s="4">
        <f>IF(AND(Táblázat132[[#This Row],[Service]]=1,Táblázat132[[#This Row],[Serving Team]]=Táblázat132[[#This Row],[Point for Team…]]),1,0)</f>
        <v>0</v>
      </c>
    </row>
    <row r="306" spans="1:18" x14ac:dyDescent="0.35">
      <c r="A306" s="7">
        <v>44115</v>
      </c>
      <c r="B306" s="9" t="s">
        <v>9</v>
      </c>
      <c r="C306" s="9" t="s">
        <v>46</v>
      </c>
      <c r="D306" s="9" t="s">
        <v>27</v>
      </c>
      <c r="E306" s="9" t="s">
        <v>34</v>
      </c>
      <c r="F306" s="9" t="s">
        <v>44</v>
      </c>
      <c r="G306" s="9" t="s">
        <v>21</v>
      </c>
      <c r="H306" s="9" t="s">
        <v>48</v>
      </c>
      <c r="I306" s="9" t="s">
        <v>54</v>
      </c>
      <c r="J306" s="9" t="s">
        <v>8</v>
      </c>
      <c r="K306" s="9">
        <v>2</v>
      </c>
      <c r="L306" s="9" t="s">
        <v>8</v>
      </c>
      <c r="M306" s="9" t="s">
        <v>16</v>
      </c>
      <c r="P306"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6" s="4">
        <f>IF(Táblázat132[[#This Row],[Serving Team]]=Táblázat132[[#This Row],[Point for Team…]],1,0)</f>
        <v>1</v>
      </c>
      <c r="R306" s="4">
        <f>IF(AND(Táblázat132[[#This Row],[Service]]=1,Táblázat132[[#This Row],[Serving Team]]=Táblázat132[[#This Row],[Point for Team…]]),1,0)</f>
        <v>0</v>
      </c>
    </row>
    <row r="307" spans="1:18" x14ac:dyDescent="0.35">
      <c r="A307" s="7">
        <v>44115</v>
      </c>
      <c r="B307" s="9" t="s">
        <v>9</v>
      </c>
      <c r="C307" s="9" t="s">
        <v>46</v>
      </c>
      <c r="D307" s="9" t="s">
        <v>27</v>
      </c>
      <c r="E307" s="9" t="s">
        <v>34</v>
      </c>
      <c r="F307" s="9" t="s">
        <v>44</v>
      </c>
      <c r="G307" s="9" t="s">
        <v>21</v>
      </c>
      <c r="H307" s="9" t="s">
        <v>48</v>
      </c>
      <c r="I307" s="9" t="s">
        <v>54</v>
      </c>
      <c r="J307" s="9" t="s">
        <v>7</v>
      </c>
      <c r="K307" s="9">
        <v>1</v>
      </c>
      <c r="L307" s="9" t="s">
        <v>20</v>
      </c>
      <c r="M307" s="9" t="s">
        <v>20</v>
      </c>
      <c r="P307"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7" s="4">
        <f>IF(Táblázat132[[#This Row],[Serving Team]]=Táblázat132[[#This Row],[Point for Team…]],1,0)</f>
        <v>0</v>
      </c>
      <c r="R307" s="4">
        <f>IF(AND(Táblázat132[[#This Row],[Service]]=1,Táblázat132[[#This Row],[Serving Team]]=Táblázat132[[#This Row],[Point for Team…]]),1,0)</f>
        <v>0</v>
      </c>
    </row>
    <row r="308" spans="1:18" x14ac:dyDescent="0.35">
      <c r="A308" s="7">
        <v>44115</v>
      </c>
      <c r="B308" s="9" t="s">
        <v>9</v>
      </c>
      <c r="C308" s="9" t="s">
        <v>46</v>
      </c>
      <c r="D308" s="9" t="s">
        <v>27</v>
      </c>
      <c r="E308" s="9" t="s">
        <v>34</v>
      </c>
      <c r="F308" s="9" t="s">
        <v>44</v>
      </c>
      <c r="G308" s="9" t="s">
        <v>21</v>
      </c>
      <c r="H308" s="9" t="s">
        <v>48</v>
      </c>
      <c r="I308" s="9" t="s">
        <v>54</v>
      </c>
      <c r="J308" s="9" t="s">
        <v>7</v>
      </c>
      <c r="K308" s="9">
        <v>1</v>
      </c>
      <c r="L308" s="9" t="s">
        <v>7</v>
      </c>
      <c r="M308" s="9" t="s">
        <v>14</v>
      </c>
      <c r="P308"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8" s="4">
        <f>IF(Táblázat132[[#This Row],[Serving Team]]=Táblázat132[[#This Row],[Point for Team…]],1,0)</f>
        <v>1</v>
      </c>
      <c r="R308" s="4">
        <f>IF(AND(Táblázat132[[#This Row],[Service]]=1,Táblázat132[[#This Row],[Serving Team]]=Táblázat132[[#This Row],[Point for Team…]]),1,0)</f>
        <v>1</v>
      </c>
    </row>
    <row r="309" spans="1:18" x14ac:dyDescent="0.35">
      <c r="A309" s="7">
        <v>44115</v>
      </c>
      <c r="B309" s="9" t="s">
        <v>9</v>
      </c>
      <c r="C309" s="9" t="s">
        <v>46</v>
      </c>
      <c r="D309" s="9" t="s">
        <v>27</v>
      </c>
      <c r="E309" s="9" t="s">
        <v>34</v>
      </c>
      <c r="F309" s="9" t="s">
        <v>44</v>
      </c>
      <c r="G309" s="9" t="s">
        <v>21</v>
      </c>
      <c r="H309" s="9" t="s">
        <v>48</v>
      </c>
      <c r="I309" s="9" t="s">
        <v>54</v>
      </c>
      <c r="J309" s="9" t="s">
        <v>7</v>
      </c>
      <c r="K309" s="9">
        <v>1</v>
      </c>
      <c r="L309" s="9" t="s">
        <v>20</v>
      </c>
      <c r="M309" s="9" t="s">
        <v>20</v>
      </c>
      <c r="P309"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09" s="4">
        <f>IF(Táblázat132[[#This Row],[Serving Team]]=Táblázat132[[#This Row],[Point for Team…]],1,0)</f>
        <v>0</v>
      </c>
      <c r="R309" s="4">
        <f>IF(AND(Táblázat132[[#This Row],[Service]]=1,Táblázat132[[#This Row],[Serving Team]]=Táblázat132[[#This Row],[Point for Team…]]),1,0)</f>
        <v>0</v>
      </c>
    </row>
    <row r="310" spans="1:18" x14ac:dyDescent="0.35">
      <c r="A310" s="7">
        <v>44115</v>
      </c>
      <c r="B310" s="9" t="s">
        <v>9</v>
      </c>
      <c r="C310" s="9" t="s">
        <v>46</v>
      </c>
      <c r="D310" s="9" t="s">
        <v>27</v>
      </c>
      <c r="E310" s="9" t="s">
        <v>34</v>
      </c>
      <c r="F310" s="9" t="s">
        <v>44</v>
      </c>
      <c r="G310" s="9" t="s">
        <v>21</v>
      </c>
      <c r="H310" s="9" t="s">
        <v>48</v>
      </c>
      <c r="I310" s="9" t="s">
        <v>54</v>
      </c>
      <c r="J310" s="9" t="s">
        <v>7</v>
      </c>
      <c r="K310" s="9">
        <v>1</v>
      </c>
      <c r="L310" s="9" t="s">
        <v>20</v>
      </c>
      <c r="M310" s="9" t="s">
        <v>20</v>
      </c>
      <c r="P310"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0" s="4">
        <f>IF(Táblázat132[[#This Row],[Serving Team]]=Táblázat132[[#This Row],[Point for Team…]],1,0)</f>
        <v>0</v>
      </c>
      <c r="R310" s="4">
        <f>IF(AND(Táblázat132[[#This Row],[Service]]=1,Táblázat132[[#This Row],[Serving Team]]=Táblázat132[[#This Row],[Point for Team…]]),1,0)</f>
        <v>0</v>
      </c>
    </row>
    <row r="311" spans="1:18" x14ac:dyDescent="0.35">
      <c r="A311" s="7">
        <v>44115</v>
      </c>
      <c r="B311" s="9" t="s">
        <v>9</v>
      </c>
      <c r="C311" s="9" t="s">
        <v>46</v>
      </c>
      <c r="D311" s="9" t="s">
        <v>27</v>
      </c>
      <c r="E311" s="9" t="s">
        <v>34</v>
      </c>
      <c r="F311" s="9" t="s">
        <v>44</v>
      </c>
      <c r="G311" s="9" t="s">
        <v>21</v>
      </c>
      <c r="H311" s="9" t="s">
        <v>48</v>
      </c>
      <c r="I311" s="9" t="s">
        <v>54</v>
      </c>
      <c r="J311" s="9" t="s">
        <v>7</v>
      </c>
      <c r="K311" s="9">
        <v>1</v>
      </c>
      <c r="L311" s="9" t="s">
        <v>8</v>
      </c>
      <c r="M311" s="9" t="s">
        <v>14</v>
      </c>
      <c r="P311"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1" s="4">
        <f>IF(Táblázat132[[#This Row],[Serving Team]]=Táblázat132[[#This Row],[Point for Team…]],1,0)</f>
        <v>0</v>
      </c>
      <c r="R311" s="4">
        <f>IF(AND(Táblázat132[[#This Row],[Service]]=1,Táblázat132[[#This Row],[Serving Team]]=Táblázat132[[#This Row],[Point for Team…]]),1,0)</f>
        <v>0</v>
      </c>
    </row>
    <row r="312" spans="1:18" x14ac:dyDescent="0.35">
      <c r="A312" s="7">
        <v>44115</v>
      </c>
      <c r="B312" s="9" t="s">
        <v>9</v>
      </c>
      <c r="C312" s="9" t="s">
        <v>46</v>
      </c>
      <c r="D312" s="9" t="s">
        <v>27</v>
      </c>
      <c r="E312" s="9" t="s">
        <v>34</v>
      </c>
      <c r="F312" s="9" t="s">
        <v>44</v>
      </c>
      <c r="G312" s="9" t="s">
        <v>21</v>
      </c>
      <c r="H312" s="9" t="s">
        <v>48</v>
      </c>
      <c r="I312" s="9" t="s">
        <v>54</v>
      </c>
      <c r="J312" s="9" t="s">
        <v>7</v>
      </c>
      <c r="K312" s="9">
        <v>1</v>
      </c>
      <c r="L312" s="9" t="s">
        <v>7</v>
      </c>
      <c r="M312" s="9" t="s">
        <v>14</v>
      </c>
      <c r="P312"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2" s="4">
        <f>IF(Táblázat132[[#This Row],[Serving Team]]=Táblázat132[[#This Row],[Point for Team…]],1,0)</f>
        <v>1</v>
      </c>
      <c r="R312" s="4">
        <f>IF(AND(Táblázat132[[#This Row],[Service]]=1,Táblázat132[[#This Row],[Serving Team]]=Táblázat132[[#This Row],[Point for Team…]]),1,0)</f>
        <v>1</v>
      </c>
    </row>
    <row r="313" spans="1:18" x14ac:dyDescent="0.35">
      <c r="A313" s="7">
        <v>44115</v>
      </c>
      <c r="B313" s="9" t="s">
        <v>9</v>
      </c>
      <c r="C313" s="9" t="s">
        <v>46</v>
      </c>
      <c r="D313" s="9" t="s">
        <v>27</v>
      </c>
      <c r="E313" s="9" t="s">
        <v>34</v>
      </c>
      <c r="F313" s="9" t="s">
        <v>44</v>
      </c>
      <c r="G313" s="9" t="s">
        <v>21</v>
      </c>
      <c r="H313" s="9" t="s">
        <v>48</v>
      </c>
      <c r="I313" s="9" t="s">
        <v>54</v>
      </c>
      <c r="J313" s="9" t="s">
        <v>7</v>
      </c>
      <c r="K313" s="9">
        <v>2</v>
      </c>
      <c r="L313" s="9" t="s">
        <v>8</v>
      </c>
      <c r="M313" s="9" t="s">
        <v>15</v>
      </c>
      <c r="P313"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3" s="4">
        <f>IF(Táblázat132[[#This Row],[Serving Team]]=Táblázat132[[#This Row],[Point for Team…]],1,0)</f>
        <v>0</v>
      </c>
      <c r="R313" s="4">
        <f>IF(AND(Táblázat132[[#This Row],[Service]]=1,Táblázat132[[#This Row],[Serving Team]]=Táblázat132[[#This Row],[Point for Team…]]),1,0)</f>
        <v>0</v>
      </c>
    </row>
    <row r="314" spans="1:18" x14ac:dyDescent="0.35">
      <c r="A314" s="7">
        <v>44115</v>
      </c>
      <c r="B314" s="9" t="s">
        <v>9</v>
      </c>
      <c r="C314" s="9" t="s">
        <v>46</v>
      </c>
      <c r="D314" s="9" t="s">
        <v>27</v>
      </c>
      <c r="E314" s="9" t="s">
        <v>34</v>
      </c>
      <c r="F314" s="9" t="s">
        <v>44</v>
      </c>
      <c r="G314" s="9" t="s">
        <v>21</v>
      </c>
      <c r="H314" s="9" t="s">
        <v>48</v>
      </c>
      <c r="I314" s="9" t="s">
        <v>54</v>
      </c>
      <c r="J314" s="9" t="s">
        <v>8</v>
      </c>
      <c r="K314" s="9">
        <v>2</v>
      </c>
      <c r="L314" s="9" t="s">
        <v>8</v>
      </c>
      <c r="M314" s="9" t="s">
        <v>16</v>
      </c>
      <c r="P314"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4" s="4">
        <f>IF(Táblázat132[[#This Row],[Serving Team]]=Táblázat132[[#This Row],[Point for Team…]],1,0)</f>
        <v>1</v>
      </c>
      <c r="R314" s="4">
        <f>IF(AND(Táblázat132[[#This Row],[Service]]=1,Táblázat132[[#This Row],[Serving Team]]=Táblázat132[[#This Row],[Point for Team…]]),1,0)</f>
        <v>0</v>
      </c>
    </row>
    <row r="315" spans="1:18" x14ac:dyDescent="0.35">
      <c r="A315" s="7">
        <v>44115</v>
      </c>
      <c r="B315" s="9" t="s">
        <v>9</v>
      </c>
      <c r="C315" s="9" t="s">
        <v>46</v>
      </c>
      <c r="D315" s="9" t="s">
        <v>27</v>
      </c>
      <c r="E315" s="9" t="s">
        <v>34</v>
      </c>
      <c r="F315" s="9" t="s">
        <v>44</v>
      </c>
      <c r="G315" s="9" t="s">
        <v>21</v>
      </c>
      <c r="H315" s="9" t="s">
        <v>48</v>
      </c>
      <c r="I315" s="9" t="s">
        <v>54</v>
      </c>
      <c r="J315" s="9" t="s">
        <v>8</v>
      </c>
      <c r="K315" s="9">
        <v>2</v>
      </c>
      <c r="L315" s="9" t="s">
        <v>20</v>
      </c>
      <c r="M315" s="9" t="s">
        <v>20</v>
      </c>
      <c r="P315"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5" s="4">
        <f>IF(Táblázat132[[#This Row],[Serving Team]]=Táblázat132[[#This Row],[Point for Team…]],1,0)</f>
        <v>0</v>
      </c>
      <c r="R315" s="4">
        <f>IF(AND(Táblázat132[[#This Row],[Service]]=1,Táblázat132[[#This Row],[Serving Team]]=Táblázat132[[#This Row],[Point for Team…]]),1,0)</f>
        <v>0</v>
      </c>
    </row>
    <row r="316" spans="1:18" x14ac:dyDescent="0.35">
      <c r="A316" s="7">
        <v>44115</v>
      </c>
      <c r="B316" s="9" t="s">
        <v>9</v>
      </c>
      <c r="C316" s="9" t="s">
        <v>46</v>
      </c>
      <c r="D316" s="9" t="s">
        <v>27</v>
      </c>
      <c r="E316" s="9" t="s">
        <v>34</v>
      </c>
      <c r="F316" s="9" t="s">
        <v>44</v>
      </c>
      <c r="G316" s="9" t="s">
        <v>21</v>
      </c>
      <c r="H316" s="9" t="s">
        <v>48</v>
      </c>
      <c r="I316" s="9" t="s">
        <v>54</v>
      </c>
      <c r="J316" s="9" t="s">
        <v>8</v>
      </c>
      <c r="K316" s="9">
        <v>2</v>
      </c>
      <c r="L316" s="9" t="s">
        <v>8</v>
      </c>
      <c r="M316" s="9" t="s">
        <v>15</v>
      </c>
      <c r="P316"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6" s="4">
        <f>IF(Táblázat132[[#This Row],[Serving Team]]=Táblázat132[[#This Row],[Point for Team…]],1,0)</f>
        <v>1</v>
      </c>
      <c r="R316" s="4">
        <f>IF(AND(Táblázat132[[#This Row],[Service]]=1,Táblázat132[[#This Row],[Serving Team]]=Táblázat132[[#This Row],[Point for Team…]]),1,0)</f>
        <v>0</v>
      </c>
    </row>
    <row r="317" spans="1:18" x14ac:dyDescent="0.35">
      <c r="A317" s="7">
        <v>44115</v>
      </c>
      <c r="B317" s="9" t="s">
        <v>9</v>
      </c>
      <c r="C317" s="9" t="s">
        <v>46</v>
      </c>
      <c r="D317" s="9" t="s">
        <v>27</v>
      </c>
      <c r="E317" s="9" t="s">
        <v>34</v>
      </c>
      <c r="F317" s="9" t="s">
        <v>44</v>
      </c>
      <c r="G317" s="9" t="s">
        <v>21</v>
      </c>
      <c r="H317" s="9" t="s">
        <v>48</v>
      </c>
      <c r="I317" s="9" t="s">
        <v>54</v>
      </c>
      <c r="J317" s="9" t="s">
        <v>8</v>
      </c>
      <c r="K317" s="9">
        <v>1</v>
      </c>
      <c r="L317" s="9" t="s">
        <v>7</v>
      </c>
      <c r="M317" s="9" t="s">
        <v>15</v>
      </c>
      <c r="P317"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7" s="4">
        <f>IF(Táblázat132[[#This Row],[Serving Team]]=Táblázat132[[#This Row],[Point for Team…]],1,0)</f>
        <v>0</v>
      </c>
      <c r="R317" s="4">
        <f>IF(AND(Táblázat132[[#This Row],[Service]]=1,Táblázat132[[#This Row],[Serving Team]]=Táblázat132[[#This Row],[Point for Team…]]),1,0)</f>
        <v>0</v>
      </c>
    </row>
    <row r="318" spans="1:18" x14ac:dyDescent="0.35">
      <c r="A318" s="7">
        <v>44115</v>
      </c>
      <c r="B318" s="9" t="s">
        <v>9</v>
      </c>
      <c r="C318" s="9" t="s">
        <v>46</v>
      </c>
      <c r="D318" s="9" t="s">
        <v>27</v>
      </c>
      <c r="E318" s="9" t="s">
        <v>34</v>
      </c>
      <c r="F318" s="9" t="s">
        <v>44</v>
      </c>
      <c r="G318" s="9" t="s">
        <v>21</v>
      </c>
      <c r="H318" s="9" t="s">
        <v>48</v>
      </c>
      <c r="I318" s="9" t="s">
        <v>54</v>
      </c>
      <c r="J318" s="9" t="s">
        <v>8</v>
      </c>
      <c r="K318" s="9">
        <v>2</v>
      </c>
      <c r="L318" s="9" t="s">
        <v>7</v>
      </c>
      <c r="M318" s="9" t="s">
        <v>16</v>
      </c>
      <c r="P318"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8" s="4">
        <f>IF(Táblázat132[[#This Row],[Serving Team]]=Táblázat132[[#This Row],[Point for Team…]],1,0)</f>
        <v>0</v>
      </c>
      <c r="R318" s="4">
        <f>IF(AND(Táblázat132[[#This Row],[Service]]=1,Táblázat132[[#This Row],[Serving Team]]=Táblázat132[[#This Row],[Point for Team…]]),1,0)</f>
        <v>0</v>
      </c>
    </row>
    <row r="319" spans="1:18" x14ac:dyDescent="0.35">
      <c r="A319" s="7">
        <v>44115</v>
      </c>
      <c r="B319" s="9" t="s">
        <v>9</v>
      </c>
      <c r="C319" s="9" t="s">
        <v>46</v>
      </c>
      <c r="D319" s="9" t="s">
        <v>27</v>
      </c>
      <c r="E319" s="9" t="s">
        <v>34</v>
      </c>
      <c r="F319" s="9" t="s">
        <v>44</v>
      </c>
      <c r="G319" s="9" t="s">
        <v>21</v>
      </c>
      <c r="H319" s="9" t="s">
        <v>48</v>
      </c>
      <c r="I319" s="9" t="s">
        <v>54</v>
      </c>
      <c r="J319" s="9" t="s">
        <v>7</v>
      </c>
      <c r="K319" s="9">
        <v>2</v>
      </c>
      <c r="L319" s="9" t="s">
        <v>8</v>
      </c>
      <c r="M319" s="9" t="s">
        <v>15</v>
      </c>
      <c r="P319"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19" s="4">
        <f>IF(Táblázat132[[#This Row],[Serving Team]]=Táblázat132[[#This Row],[Point for Team…]],1,0)</f>
        <v>0</v>
      </c>
      <c r="R319" s="4">
        <f>IF(AND(Táblázat132[[#This Row],[Service]]=1,Táblázat132[[#This Row],[Serving Team]]=Táblázat132[[#This Row],[Point for Team…]]),1,0)</f>
        <v>0</v>
      </c>
    </row>
    <row r="320" spans="1:18" x14ac:dyDescent="0.35">
      <c r="A320" s="7">
        <v>44115</v>
      </c>
      <c r="B320" s="9" t="s">
        <v>9</v>
      </c>
      <c r="C320" s="9" t="s">
        <v>46</v>
      </c>
      <c r="D320" s="9" t="s">
        <v>27</v>
      </c>
      <c r="E320" s="9" t="s">
        <v>34</v>
      </c>
      <c r="F320" s="9" t="s">
        <v>44</v>
      </c>
      <c r="G320" s="9" t="s">
        <v>21</v>
      </c>
      <c r="H320" s="9" t="s">
        <v>48</v>
      </c>
      <c r="I320" s="9" t="s">
        <v>54</v>
      </c>
      <c r="J320" s="9" t="s">
        <v>7</v>
      </c>
      <c r="K320" s="9">
        <v>1</v>
      </c>
      <c r="L320" s="9" t="s">
        <v>8</v>
      </c>
      <c r="M320" s="9" t="s">
        <v>15</v>
      </c>
      <c r="P320"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0" s="4">
        <f>IF(Táblázat132[[#This Row],[Serving Team]]=Táblázat132[[#This Row],[Point for Team…]],1,0)</f>
        <v>0</v>
      </c>
      <c r="R320" s="4">
        <f>IF(AND(Táblázat132[[#This Row],[Service]]=1,Táblázat132[[#This Row],[Serving Team]]=Táblázat132[[#This Row],[Point for Team…]]),1,0)</f>
        <v>0</v>
      </c>
    </row>
    <row r="321" spans="1:18" x14ac:dyDescent="0.35">
      <c r="A321" s="7">
        <v>44115</v>
      </c>
      <c r="B321" s="9" t="s">
        <v>9</v>
      </c>
      <c r="C321" s="9" t="s">
        <v>46</v>
      </c>
      <c r="D321" s="9" t="s">
        <v>27</v>
      </c>
      <c r="E321" s="9" t="s">
        <v>34</v>
      </c>
      <c r="F321" s="9" t="s">
        <v>44</v>
      </c>
      <c r="G321" s="9" t="s">
        <v>21</v>
      </c>
      <c r="H321" s="9" t="s">
        <v>48</v>
      </c>
      <c r="I321" s="9" t="s">
        <v>54</v>
      </c>
      <c r="J321" s="9" t="s">
        <v>7</v>
      </c>
      <c r="K321" s="9">
        <v>2</v>
      </c>
      <c r="L321" s="9" t="s">
        <v>8</v>
      </c>
      <c r="M321" s="9" t="s">
        <v>15</v>
      </c>
      <c r="P321"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1" s="4">
        <f>IF(Táblázat132[[#This Row],[Serving Team]]=Táblázat132[[#This Row],[Point for Team…]],1,0)</f>
        <v>0</v>
      </c>
      <c r="R321" s="4">
        <f>IF(AND(Táblázat132[[#This Row],[Service]]=1,Táblázat132[[#This Row],[Serving Team]]=Táblázat132[[#This Row],[Point for Team…]]),1,0)</f>
        <v>0</v>
      </c>
    </row>
    <row r="322" spans="1:18" x14ac:dyDescent="0.35">
      <c r="A322" s="7">
        <v>44115</v>
      </c>
      <c r="B322" s="9" t="s">
        <v>9</v>
      </c>
      <c r="C322" s="9" t="s">
        <v>46</v>
      </c>
      <c r="D322" s="9" t="s">
        <v>27</v>
      </c>
      <c r="E322" s="9" t="s">
        <v>34</v>
      </c>
      <c r="F322" s="9" t="s">
        <v>44</v>
      </c>
      <c r="G322" s="9" t="s">
        <v>21</v>
      </c>
      <c r="H322" s="9" t="s">
        <v>48</v>
      </c>
      <c r="I322" s="9" t="s">
        <v>54</v>
      </c>
      <c r="J322" s="9" t="s">
        <v>7</v>
      </c>
      <c r="K322" s="9">
        <v>1</v>
      </c>
      <c r="L322" s="9" t="s">
        <v>7</v>
      </c>
      <c r="M322" s="9" t="s">
        <v>14</v>
      </c>
      <c r="P322"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2" s="4">
        <f>IF(Táblázat132[[#This Row],[Serving Team]]=Táblázat132[[#This Row],[Point for Team…]],1,0)</f>
        <v>1</v>
      </c>
      <c r="R322" s="4">
        <f>IF(AND(Táblázat132[[#This Row],[Service]]=1,Táblázat132[[#This Row],[Serving Team]]=Táblázat132[[#This Row],[Point for Team…]]),1,0)</f>
        <v>1</v>
      </c>
    </row>
    <row r="323" spans="1:18" x14ac:dyDescent="0.35">
      <c r="A323" s="7">
        <v>44115</v>
      </c>
      <c r="B323" s="9" t="s">
        <v>9</v>
      </c>
      <c r="C323" s="9" t="s">
        <v>46</v>
      </c>
      <c r="D323" s="9" t="s">
        <v>27</v>
      </c>
      <c r="E323" s="9" t="s">
        <v>34</v>
      </c>
      <c r="F323" s="9" t="s">
        <v>44</v>
      </c>
      <c r="G323" s="9" t="s">
        <v>21</v>
      </c>
      <c r="H323" s="9" t="s">
        <v>48</v>
      </c>
      <c r="I323" s="9" t="s">
        <v>54</v>
      </c>
      <c r="J323" s="9" t="s">
        <v>8</v>
      </c>
      <c r="K323" s="9">
        <v>2</v>
      </c>
      <c r="L323" s="9" t="s">
        <v>7</v>
      </c>
      <c r="M323" s="9" t="s">
        <v>15</v>
      </c>
      <c r="P323"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3" s="4">
        <f>IF(Táblázat132[[#This Row],[Serving Team]]=Táblázat132[[#This Row],[Point for Team…]],1,0)</f>
        <v>0</v>
      </c>
      <c r="R323" s="4">
        <f>IF(AND(Táblázat132[[#This Row],[Service]]=1,Táblázat132[[#This Row],[Serving Team]]=Táblázat132[[#This Row],[Point for Team…]]),1,0)</f>
        <v>0</v>
      </c>
    </row>
    <row r="324" spans="1:18" x14ac:dyDescent="0.35">
      <c r="A324" s="7">
        <v>44115</v>
      </c>
      <c r="B324" s="9" t="s">
        <v>9</v>
      </c>
      <c r="C324" s="9" t="s">
        <v>46</v>
      </c>
      <c r="D324" s="9" t="s">
        <v>27</v>
      </c>
      <c r="E324" s="9" t="s">
        <v>34</v>
      </c>
      <c r="F324" s="9" t="s">
        <v>44</v>
      </c>
      <c r="G324" s="9" t="s">
        <v>21</v>
      </c>
      <c r="H324" s="9" t="s">
        <v>48</v>
      </c>
      <c r="I324" s="9" t="s">
        <v>54</v>
      </c>
      <c r="J324" s="9" t="s">
        <v>8</v>
      </c>
      <c r="K324" s="9">
        <v>1</v>
      </c>
      <c r="L324" s="9" t="s">
        <v>7</v>
      </c>
      <c r="M324" s="9" t="s">
        <v>16</v>
      </c>
      <c r="P324"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4" s="4">
        <f>IF(Táblázat132[[#This Row],[Serving Team]]=Táblázat132[[#This Row],[Point for Team…]],1,0)</f>
        <v>0</v>
      </c>
      <c r="R324" s="4">
        <f>IF(AND(Táblázat132[[#This Row],[Service]]=1,Táblázat132[[#This Row],[Serving Team]]=Táblázat132[[#This Row],[Point for Team…]]),1,0)</f>
        <v>0</v>
      </c>
    </row>
    <row r="325" spans="1:18" x14ac:dyDescent="0.35">
      <c r="A325" s="7">
        <v>44115</v>
      </c>
      <c r="B325" s="9" t="s">
        <v>9</v>
      </c>
      <c r="C325" s="9" t="s">
        <v>46</v>
      </c>
      <c r="D325" s="9" t="s">
        <v>27</v>
      </c>
      <c r="E325" s="9" t="s">
        <v>34</v>
      </c>
      <c r="F325" s="9" t="s">
        <v>44</v>
      </c>
      <c r="G325" s="9" t="s">
        <v>21</v>
      </c>
      <c r="H325" s="9" t="s">
        <v>48</v>
      </c>
      <c r="I325" s="9" t="s">
        <v>54</v>
      </c>
      <c r="J325" s="9" t="s">
        <v>8</v>
      </c>
      <c r="K325" s="9">
        <v>1</v>
      </c>
      <c r="L325" s="9" t="s">
        <v>7</v>
      </c>
      <c r="M325" s="9" t="s">
        <v>15</v>
      </c>
      <c r="P325"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5" s="4">
        <f>IF(Táblázat132[[#This Row],[Serving Team]]=Táblázat132[[#This Row],[Point for Team…]],1,0)</f>
        <v>0</v>
      </c>
      <c r="R325" s="4">
        <f>IF(AND(Táblázat132[[#This Row],[Service]]=1,Táblázat132[[#This Row],[Serving Team]]=Táblázat132[[#This Row],[Point for Team…]]),1,0)</f>
        <v>0</v>
      </c>
    </row>
    <row r="326" spans="1:18" x14ac:dyDescent="0.35">
      <c r="A326" s="7">
        <v>44115</v>
      </c>
      <c r="B326" s="9" t="s">
        <v>9</v>
      </c>
      <c r="C326" s="9" t="s">
        <v>46</v>
      </c>
      <c r="D326" s="9" t="s">
        <v>27</v>
      </c>
      <c r="E326" s="9" t="s">
        <v>34</v>
      </c>
      <c r="F326" s="9" t="s">
        <v>44</v>
      </c>
      <c r="G326" s="9" t="s">
        <v>21</v>
      </c>
      <c r="H326" s="9" t="s">
        <v>48</v>
      </c>
      <c r="I326" s="9" t="s">
        <v>54</v>
      </c>
      <c r="J326" s="9" t="s">
        <v>8</v>
      </c>
      <c r="K326" s="9">
        <v>1</v>
      </c>
      <c r="L326" s="9" t="s">
        <v>8</v>
      </c>
      <c r="M326" s="9" t="s">
        <v>15</v>
      </c>
      <c r="P326"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6" s="4">
        <f>IF(Táblázat132[[#This Row],[Serving Team]]=Táblázat132[[#This Row],[Point for Team…]],1,0)</f>
        <v>1</v>
      </c>
      <c r="R326" s="4">
        <f>IF(AND(Táblázat132[[#This Row],[Service]]=1,Táblázat132[[#This Row],[Serving Team]]=Táblázat132[[#This Row],[Point for Team…]]),1,0)</f>
        <v>1</v>
      </c>
    </row>
    <row r="327" spans="1:18" x14ac:dyDescent="0.35">
      <c r="A327" s="7">
        <v>44115</v>
      </c>
      <c r="B327" s="9" t="s">
        <v>9</v>
      </c>
      <c r="C327" s="9" t="s">
        <v>46</v>
      </c>
      <c r="D327" s="9" t="s">
        <v>27</v>
      </c>
      <c r="E327" s="9" t="s">
        <v>34</v>
      </c>
      <c r="F327" s="9" t="s">
        <v>44</v>
      </c>
      <c r="G327" s="9" t="s">
        <v>21</v>
      </c>
      <c r="H327" s="9" t="s">
        <v>48</v>
      </c>
      <c r="I327" s="9" t="s">
        <v>54</v>
      </c>
      <c r="J327" s="9" t="s">
        <v>8</v>
      </c>
      <c r="K327" s="9">
        <v>2</v>
      </c>
      <c r="L327" s="9" t="s">
        <v>8</v>
      </c>
      <c r="M327" s="9" t="s">
        <v>16</v>
      </c>
      <c r="P327"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7" s="4">
        <f>IF(Táblázat132[[#This Row],[Serving Team]]=Táblázat132[[#This Row],[Point for Team…]],1,0)</f>
        <v>1</v>
      </c>
      <c r="R327" s="4">
        <f>IF(AND(Táblázat132[[#This Row],[Service]]=1,Táblázat132[[#This Row],[Serving Team]]=Táblázat132[[#This Row],[Point for Team…]]),1,0)</f>
        <v>0</v>
      </c>
    </row>
    <row r="328" spans="1:18" x14ac:dyDescent="0.35">
      <c r="A328" s="7">
        <v>44115</v>
      </c>
      <c r="B328" s="9" t="s">
        <v>9</v>
      </c>
      <c r="C328" s="9" t="s">
        <v>46</v>
      </c>
      <c r="D328" s="9" t="s">
        <v>27</v>
      </c>
      <c r="E328" s="9" t="s">
        <v>34</v>
      </c>
      <c r="F328" s="9" t="s">
        <v>44</v>
      </c>
      <c r="G328" s="9" t="s">
        <v>21</v>
      </c>
      <c r="H328" s="9" t="s">
        <v>48</v>
      </c>
      <c r="I328" s="9" t="s">
        <v>54</v>
      </c>
      <c r="J328" s="9" t="s">
        <v>7</v>
      </c>
      <c r="K328" s="9">
        <v>1</v>
      </c>
      <c r="L328" s="9" t="s">
        <v>7</v>
      </c>
      <c r="M328" s="9" t="s">
        <v>15</v>
      </c>
      <c r="P328"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8" s="4">
        <f>IF(Táblázat132[[#This Row],[Serving Team]]=Táblázat132[[#This Row],[Point for Team…]],1,0)</f>
        <v>1</v>
      </c>
      <c r="R328" s="4">
        <f>IF(AND(Táblázat132[[#This Row],[Service]]=1,Táblázat132[[#This Row],[Serving Team]]=Táblázat132[[#This Row],[Point for Team…]]),1,0)</f>
        <v>1</v>
      </c>
    </row>
    <row r="329" spans="1:18" x14ac:dyDescent="0.35">
      <c r="A329" s="7">
        <v>44115</v>
      </c>
      <c r="B329" s="9" t="s">
        <v>9</v>
      </c>
      <c r="C329" s="9" t="s">
        <v>46</v>
      </c>
      <c r="D329" s="9" t="s">
        <v>27</v>
      </c>
      <c r="E329" s="9" t="s">
        <v>34</v>
      </c>
      <c r="F329" s="9" t="s">
        <v>44</v>
      </c>
      <c r="G329" s="9" t="s">
        <v>21</v>
      </c>
      <c r="H329" s="9" t="s">
        <v>48</v>
      </c>
      <c r="I329" s="9" t="s">
        <v>54</v>
      </c>
      <c r="J329" s="9" t="s">
        <v>7</v>
      </c>
      <c r="K329" s="9">
        <v>1</v>
      </c>
      <c r="L329" s="9" t="s">
        <v>7</v>
      </c>
      <c r="M329" s="9" t="s">
        <v>15</v>
      </c>
      <c r="P329"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29" s="4">
        <f>IF(Táblázat132[[#This Row],[Serving Team]]=Táblázat132[[#This Row],[Point for Team…]],1,0)</f>
        <v>1</v>
      </c>
      <c r="R329" s="4">
        <f>IF(AND(Táblázat132[[#This Row],[Service]]=1,Táblázat132[[#This Row],[Serving Team]]=Táblázat132[[#This Row],[Point for Team…]]),1,0)</f>
        <v>1</v>
      </c>
    </row>
    <row r="330" spans="1:18" x14ac:dyDescent="0.35">
      <c r="A330" s="7">
        <v>44115</v>
      </c>
      <c r="B330" s="9" t="s">
        <v>9</v>
      </c>
      <c r="C330" s="9" t="s">
        <v>46</v>
      </c>
      <c r="D330" s="9" t="s">
        <v>27</v>
      </c>
      <c r="E330" s="9" t="s">
        <v>34</v>
      </c>
      <c r="F330" s="9" t="s">
        <v>44</v>
      </c>
      <c r="G330" s="9" t="s">
        <v>21</v>
      </c>
      <c r="H330" s="9" t="s">
        <v>48</v>
      </c>
      <c r="I330" s="9" t="s">
        <v>54</v>
      </c>
      <c r="J330" s="9" t="s">
        <v>7</v>
      </c>
      <c r="K330" s="9">
        <v>1</v>
      </c>
      <c r="L330" s="9" t="s">
        <v>7</v>
      </c>
      <c r="M330" s="9" t="s">
        <v>15</v>
      </c>
      <c r="P330"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0" s="4">
        <f>IF(Táblázat132[[#This Row],[Serving Team]]=Táblázat132[[#This Row],[Point for Team…]],1,0)</f>
        <v>1</v>
      </c>
      <c r="R330" s="4">
        <f>IF(AND(Táblázat132[[#This Row],[Service]]=1,Táblázat132[[#This Row],[Serving Team]]=Táblázat132[[#This Row],[Point for Team…]]),1,0)</f>
        <v>1</v>
      </c>
    </row>
    <row r="331" spans="1:18" x14ac:dyDescent="0.35">
      <c r="A331" s="7">
        <v>44115</v>
      </c>
      <c r="B331" s="9" t="s">
        <v>9</v>
      </c>
      <c r="C331" s="9" t="s">
        <v>46</v>
      </c>
      <c r="D331" s="9" t="s">
        <v>27</v>
      </c>
      <c r="E331" s="9" t="s">
        <v>34</v>
      </c>
      <c r="F331" s="9" t="s">
        <v>44</v>
      </c>
      <c r="G331" s="9" t="s">
        <v>21</v>
      </c>
      <c r="H331" s="9" t="s">
        <v>48</v>
      </c>
      <c r="I331" s="9" t="s">
        <v>54</v>
      </c>
      <c r="J331" s="9" t="s">
        <v>7</v>
      </c>
      <c r="K331" s="9">
        <v>1</v>
      </c>
      <c r="L331" s="9" t="s">
        <v>8</v>
      </c>
      <c r="M331" s="9" t="s">
        <v>16</v>
      </c>
      <c r="P331"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1" s="4">
        <f>IF(Táblázat132[[#This Row],[Serving Team]]=Táblázat132[[#This Row],[Point for Team…]],1,0)</f>
        <v>0</v>
      </c>
      <c r="R331" s="4">
        <f>IF(AND(Táblázat132[[#This Row],[Service]]=1,Táblázat132[[#This Row],[Serving Team]]=Táblázat132[[#This Row],[Point for Team…]]),1,0)</f>
        <v>0</v>
      </c>
    </row>
    <row r="332" spans="1:18" x14ac:dyDescent="0.35">
      <c r="A332" s="7">
        <v>44115</v>
      </c>
      <c r="B332" s="9" t="s">
        <v>9</v>
      </c>
      <c r="C332" s="9" t="s">
        <v>46</v>
      </c>
      <c r="D332" s="9" t="s">
        <v>27</v>
      </c>
      <c r="E332" s="9" t="s">
        <v>34</v>
      </c>
      <c r="F332" s="9" t="s">
        <v>44</v>
      </c>
      <c r="G332" s="9" t="s">
        <v>21</v>
      </c>
      <c r="H332" s="9" t="s">
        <v>48</v>
      </c>
      <c r="I332" s="9" t="s">
        <v>54</v>
      </c>
      <c r="J332" s="9" t="s">
        <v>8</v>
      </c>
      <c r="K332" s="9">
        <v>2</v>
      </c>
      <c r="L332" s="9" t="s">
        <v>7</v>
      </c>
      <c r="M332" s="9" t="s">
        <v>16</v>
      </c>
      <c r="P332"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2" s="4">
        <f>IF(Táblázat132[[#This Row],[Serving Team]]=Táblázat132[[#This Row],[Point for Team…]],1,0)</f>
        <v>0</v>
      </c>
      <c r="R332" s="4">
        <f>IF(AND(Táblázat132[[#This Row],[Service]]=1,Táblázat132[[#This Row],[Serving Team]]=Táblázat132[[#This Row],[Point for Team…]]),1,0)</f>
        <v>0</v>
      </c>
    </row>
    <row r="333" spans="1:18" x14ac:dyDescent="0.35">
      <c r="A333" s="7">
        <v>44115</v>
      </c>
      <c r="B333" s="9" t="s">
        <v>9</v>
      </c>
      <c r="C333" s="9" t="s">
        <v>46</v>
      </c>
      <c r="D333" s="9" t="s">
        <v>27</v>
      </c>
      <c r="E333" s="9" t="s">
        <v>34</v>
      </c>
      <c r="F333" s="9" t="s">
        <v>44</v>
      </c>
      <c r="G333" s="9" t="s">
        <v>21</v>
      </c>
      <c r="H333" s="9" t="s">
        <v>48</v>
      </c>
      <c r="I333" s="9" t="s">
        <v>54</v>
      </c>
      <c r="J333" s="9" t="s">
        <v>8</v>
      </c>
      <c r="K333" s="9">
        <v>1</v>
      </c>
      <c r="L333" s="9" t="s">
        <v>8</v>
      </c>
      <c r="M333" s="9" t="s">
        <v>15</v>
      </c>
      <c r="P333"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3" s="4">
        <f>IF(Táblázat132[[#This Row],[Serving Team]]=Táblázat132[[#This Row],[Point for Team…]],1,0)</f>
        <v>1</v>
      </c>
      <c r="R333" s="4">
        <f>IF(AND(Táblázat132[[#This Row],[Service]]=1,Táblázat132[[#This Row],[Serving Team]]=Táblázat132[[#This Row],[Point for Team…]]),1,0)</f>
        <v>1</v>
      </c>
    </row>
    <row r="334" spans="1:18" x14ac:dyDescent="0.35">
      <c r="A334" s="7">
        <v>44115</v>
      </c>
      <c r="B334" s="9" t="s">
        <v>9</v>
      </c>
      <c r="C334" s="9" t="s">
        <v>46</v>
      </c>
      <c r="D334" s="9" t="s">
        <v>27</v>
      </c>
      <c r="E334" s="9" t="s">
        <v>34</v>
      </c>
      <c r="F334" s="9" t="s">
        <v>44</v>
      </c>
      <c r="G334" s="9" t="s">
        <v>21</v>
      </c>
      <c r="H334" s="9" t="s">
        <v>48</v>
      </c>
      <c r="I334" s="9" t="s">
        <v>54</v>
      </c>
      <c r="J334" s="9" t="s">
        <v>8</v>
      </c>
      <c r="K334" s="9">
        <v>2</v>
      </c>
      <c r="L334" s="9" t="s">
        <v>7</v>
      </c>
      <c r="M334" s="9" t="s">
        <v>14</v>
      </c>
      <c r="P334"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4" s="4">
        <f>IF(Táblázat132[[#This Row],[Serving Team]]=Táblázat132[[#This Row],[Point for Team…]],1,0)</f>
        <v>0</v>
      </c>
      <c r="R334" s="4">
        <f>IF(AND(Táblázat132[[#This Row],[Service]]=1,Táblázat132[[#This Row],[Serving Team]]=Táblázat132[[#This Row],[Point for Team…]]),1,0)</f>
        <v>0</v>
      </c>
    </row>
    <row r="335" spans="1:18" x14ac:dyDescent="0.35">
      <c r="A335" s="7">
        <v>44115</v>
      </c>
      <c r="B335" s="9" t="s">
        <v>9</v>
      </c>
      <c r="C335" s="9" t="s">
        <v>46</v>
      </c>
      <c r="D335" s="9" t="s">
        <v>27</v>
      </c>
      <c r="E335" s="9" t="s">
        <v>34</v>
      </c>
      <c r="F335" s="9" t="s">
        <v>44</v>
      </c>
      <c r="G335" s="9" t="s">
        <v>21</v>
      </c>
      <c r="H335" s="9" t="s">
        <v>48</v>
      </c>
      <c r="I335" s="9" t="s">
        <v>54</v>
      </c>
      <c r="J335" s="9" t="s">
        <v>8</v>
      </c>
      <c r="K335" s="9">
        <v>1</v>
      </c>
      <c r="L335" s="9" t="s">
        <v>7</v>
      </c>
      <c r="M335" s="9" t="s">
        <v>14</v>
      </c>
      <c r="P335"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5" s="4">
        <f>IF(Táblázat132[[#This Row],[Serving Team]]=Táblázat132[[#This Row],[Point for Team…]],1,0)</f>
        <v>0</v>
      </c>
      <c r="R335" s="4">
        <f>IF(AND(Táblázat132[[#This Row],[Service]]=1,Táblázat132[[#This Row],[Serving Team]]=Táblázat132[[#This Row],[Point for Team…]]),1,0)</f>
        <v>0</v>
      </c>
    </row>
    <row r="336" spans="1:18" x14ac:dyDescent="0.35">
      <c r="A336" s="7">
        <v>44115</v>
      </c>
      <c r="B336" s="9" t="s">
        <v>9</v>
      </c>
      <c r="C336" s="9" t="s">
        <v>46</v>
      </c>
      <c r="D336" s="9" t="s">
        <v>27</v>
      </c>
      <c r="E336" s="9" t="s">
        <v>34</v>
      </c>
      <c r="F336" s="9" t="s">
        <v>44</v>
      </c>
      <c r="G336" s="9" t="s">
        <v>21</v>
      </c>
      <c r="H336" s="9" t="s">
        <v>48</v>
      </c>
      <c r="I336" s="9" t="s">
        <v>54</v>
      </c>
      <c r="J336" s="9" t="s">
        <v>7</v>
      </c>
      <c r="K336" s="9">
        <v>1</v>
      </c>
      <c r="L336" s="9" t="s">
        <v>7</v>
      </c>
      <c r="M336" s="9" t="s">
        <v>15</v>
      </c>
      <c r="P336"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6" s="4">
        <f>IF(Táblázat132[[#This Row],[Serving Team]]=Táblázat132[[#This Row],[Point for Team…]],1,0)</f>
        <v>1</v>
      </c>
      <c r="R336" s="4">
        <f>IF(AND(Táblázat132[[#This Row],[Service]]=1,Táblázat132[[#This Row],[Serving Team]]=Táblázat132[[#This Row],[Point for Team…]]),1,0)</f>
        <v>1</v>
      </c>
    </row>
    <row r="337" spans="1:18" x14ac:dyDescent="0.35">
      <c r="A337" s="7">
        <v>44115</v>
      </c>
      <c r="B337" s="9" t="s">
        <v>9</v>
      </c>
      <c r="C337" s="9" t="s">
        <v>46</v>
      </c>
      <c r="D337" s="9" t="s">
        <v>27</v>
      </c>
      <c r="E337" s="9" t="s">
        <v>34</v>
      </c>
      <c r="F337" s="9" t="s">
        <v>44</v>
      </c>
      <c r="G337" s="9" t="s">
        <v>21</v>
      </c>
      <c r="H337" s="9" t="s">
        <v>48</v>
      </c>
      <c r="I337" s="9" t="s">
        <v>54</v>
      </c>
      <c r="J337" s="9" t="s">
        <v>7</v>
      </c>
      <c r="K337" s="9">
        <v>1</v>
      </c>
      <c r="L337" s="9" t="s">
        <v>7</v>
      </c>
      <c r="M337" s="9" t="s">
        <v>15</v>
      </c>
      <c r="P337"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7" s="4">
        <f>IF(Táblázat132[[#This Row],[Serving Team]]=Táblázat132[[#This Row],[Point for Team…]],1,0)</f>
        <v>1</v>
      </c>
      <c r="R337" s="4">
        <f>IF(AND(Táblázat132[[#This Row],[Service]]=1,Táblázat132[[#This Row],[Serving Team]]=Táblázat132[[#This Row],[Point for Team…]]),1,0)</f>
        <v>1</v>
      </c>
    </row>
    <row r="338" spans="1:18" x14ac:dyDescent="0.35">
      <c r="A338" s="7">
        <v>44115</v>
      </c>
      <c r="B338" s="9" t="s">
        <v>9</v>
      </c>
      <c r="C338" s="9" t="s">
        <v>46</v>
      </c>
      <c r="D338" s="9" t="s">
        <v>27</v>
      </c>
      <c r="E338" s="9" t="s">
        <v>34</v>
      </c>
      <c r="F338" s="9" t="s">
        <v>44</v>
      </c>
      <c r="G338" s="9" t="s">
        <v>21</v>
      </c>
      <c r="H338" s="9" t="s">
        <v>48</v>
      </c>
      <c r="I338" s="9" t="s">
        <v>54</v>
      </c>
      <c r="J338" s="9" t="s">
        <v>7</v>
      </c>
      <c r="K338" s="9">
        <v>1</v>
      </c>
      <c r="L338" s="9" t="s">
        <v>8</v>
      </c>
      <c r="M338" s="9" t="s">
        <v>16</v>
      </c>
      <c r="P338"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8" s="4">
        <f>IF(Táblázat132[[#This Row],[Serving Team]]=Táblázat132[[#This Row],[Point for Team…]],1,0)</f>
        <v>0</v>
      </c>
      <c r="R338" s="4">
        <f>IF(AND(Táblázat132[[#This Row],[Service]]=1,Táblázat132[[#This Row],[Serving Team]]=Táblázat132[[#This Row],[Point for Team…]]),1,0)</f>
        <v>0</v>
      </c>
    </row>
    <row r="339" spans="1:18" x14ac:dyDescent="0.35">
      <c r="A339" s="7">
        <v>44115</v>
      </c>
      <c r="B339" s="9" t="s">
        <v>9</v>
      </c>
      <c r="C339" s="9" t="s">
        <v>46</v>
      </c>
      <c r="D339" s="9" t="s">
        <v>27</v>
      </c>
      <c r="E339" s="9" t="s">
        <v>34</v>
      </c>
      <c r="F339" s="9" t="s">
        <v>44</v>
      </c>
      <c r="G339" s="9" t="s">
        <v>21</v>
      </c>
      <c r="H339" s="9" t="s">
        <v>48</v>
      </c>
      <c r="I339" s="9" t="s">
        <v>54</v>
      </c>
      <c r="J339" s="9" t="s">
        <v>7</v>
      </c>
      <c r="K339" s="9">
        <v>2</v>
      </c>
      <c r="L339" s="9" t="s">
        <v>7</v>
      </c>
      <c r="M339" s="9" t="s">
        <v>14</v>
      </c>
      <c r="P339"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39" s="4">
        <f>IF(Táblázat132[[#This Row],[Serving Team]]=Táblázat132[[#This Row],[Point for Team…]],1,0)</f>
        <v>1</v>
      </c>
      <c r="R339" s="4">
        <f>IF(AND(Táblázat132[[#This Row],[Service]]=1,Táblázat132[[#This Row],[Serving Team]]=Táblázat132[[#This Row],[Point for Team…]]),1,0)</f>
        <v>0</v>
      </c>
    </row>
    <row r="340" spans="1:18" x14ac:dyDescent="0.35">
      <c r="A340" s="7">
        <v>44115</v>
      </c>
      <c r="B340" s="9" t="s">
        <v>9</v>
      </c>
      <c r="C340" s="9" t="s">
        <v>46</v>
      </c>
      <c r="D340" s="9" t="s">
        <v>27</v>
      </c>
      <c r="E340" s="9" t="s">
        <v>34</v>
      </c>
      <c r="F340" s="9" t="s">
        <v>44</v>
      </c>
      <c r="G340" s="9" t="s">
        <v>21</v>
      </c>
      <c r="H340" s="9" t="s">
        <v>48</v>
      </c>
      <c r="I340" s="9" t="s">
        <v>54</v>
      </c>
      <c r="J340" s="9" t="s">
        <v>8</v>
      </c>
      <c r="K340" s="9">
        <v>1</v>
      </c>
      <c r="L340" s="9" t="s">
        <v>8</v>
      </c>
      <c r="M340" s="9" t="s">
        <v>15</v>
      </c>
      <c r="P340"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40" s="4">
        <f>IF(Táblázat132[[#This Row],[Serving Team]]=Táblázat132[[#This Row],[Point for Team…]],1,0)</f>
        <v>1</v>
      </c>
      <c r="R340" s="4">
        <f>IF(AND(Táblázat132[[#This Row],[Service]]=1,Táblázat132[[#This Row],[Serving Team]]=Táblázat132[[#This Row],[Point for Team…]]),1,0)</f>
        <v>1</v>
      </c>
    </row>
    <row r="341" spans="1:18" x14ac:dyDescent="0.35">
      <c r="A341" s="7">
        <v>44115</v>
      </c>
      <c r="B341" s="9" t="s">
        <v>9</v>
      </c>
      <c r="C341" s="9" t="s">
        <v>46</v>
      </c>
      <c r="D341" s="9" t="s">
        <v>27</v>
      </c>
      <c r="E341" s="9" t="s">
        <v>34</v>
      </c>
      <c r="F341" s="9" t="s">
        <v>44</v>
      </c>
      <c r="G341" s="9" t="s">
        <v>21</v>
      </c>
      <c r="H341" s="9" t="s">
        <v>48</v>
      </c>
      <c r="I341" s="9" t="s">
        <v>54</v>
      </c>
      <c r="J341" s="9" t="s">
        <v>8</v>
      </c>
      <c r="K341" s="9">
        <v>1</v>
      </c>
      <c r="L341" s="9" t="s">
        <v>8</v>
      </c>
      <c r="M341" s="9" t="s">
        <v>14</v>
      </c>
      <c r="P341"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41" s="4">
        <f>IF(Táblázat132[[#This Row],[Serving Team]]=Táblázat132[[#This Row],[Point for Team…]],1,0)</f>
        <v>1</v>
      </c>
      <c r="R341" s="4">
        <f>IF(AND(Táblázat132[[#This Row],[Service]]=1,Táblázat132[[#This Row],[Serving Team]]=Táblázat132[[#This Row],[Point for Team…]]),1,0)</f>
        <v>1</v>
      </c>
    </row>
    <row r="342" spans="1:18" x14ac:dyDescent="0.35">
      <c r="A342" s="7">
        <v>44115</v>
      </c>
      <c r="B342" s="9" t="s">
        <v>9</v>
      </c>
      <c r="C342" s="9" t="s">
        <v>46</v>
      </c>
      <c r="D342" s="9" t="s">
        <v>27</v>
      </c>
      <c r="E342" s="9" t="s">
        <v>34</v>
      </c>
      <c r="F342" s="9" t="s">
        <v>44</v>
      </c>
      <c r="G342" s="9" t="s">
        <v>21</v>
      </c>
      <c r="H342" s="9" t="s">
        <v>48</v>
      </c>
      <c r="I342" s="9" t="s">
        <v>54</v>
      </c>
      <c r="J342" s="9" t="s">
        <v>8</v>
      </c>
      <c r="K342" s="9">
        <v>1</v>
      </c>
      <c r="L342" s="9" t="s">
        <v>7</v>
      </c>
      <c r="M342" s="9" t="s">
        <v>14</v>
      </c>
      <c r="P342" s="43" t="str">
        <f>CONCATENATE(Táblázat132[[#This Row],[Competition name]],Táblázat132[[#This Row],[Competition type]],Táblázat132[[#This Row],[Competition Stage]],Táblázat132[[#This Row],[Team A]],Táblázat132[[#This Row],[Player B]])</f>
        <v>National Challenger Series - Round 2 - HungaryNational Challenger SeriesFinalAdam Blazsovics / Csaba BanyikAdam Bako / Soma Fordos</v>
      </c>
      <c r="Q342" s="4">
        <f>IF(Táblázat132[[#This Row],[Serving Team]]=Táblázat132[[#This Row],[Point for Team…]],1,0)</f>
        <v>0</v>
      </c>
      <c r="R342" s="4">
        <f>IF(AND(Táblázat132[[#This Row],[Service]]=1,Táblázat132[[#This Row],[Serving Team]]=Táblázat132[[#This Row],[Point for Team…]]),1,0)</f>
        <v>0</v>
      </c>
    </row>
    <row r="343" spans="1:18" x14ac:dyDescent="0.35">
      <c r="A343" s="7">
        <v>44115</v>
      </c>
      <c r="B343" s="9" t="s">
        <v>9</v>
      </c>
      <c r="C343" s="9" t="s">
        <v>46</v>
      </c>
      <c r="D343" s="9" t="s">
        <v>27</v>
      </c>
      <c r="E343" s="9" t="s">
        <v>34</v>
      </c>
      <c r="F343" s="9" t="s">
        <v>44</v>
      </c>
      <c r="G343" s="9" t="s">
        <v>33</v>
      </c>
      <c r="H343" s="9" t="s">
        <v>59</v>
      </c>
      <c r="I343" s="9" t="s">
        <v>60</v>
      </c>
      <c r="J343" s="9" t="s">
        <v>7</v>
      </c>
      <c r="K343" s="9">
        <v>2</v>
      </c>
      <c r="L343" s="9" t="s">
        <v>8</v>
      </c>
      <c r="M343" s="9" t="s">
        <v>15</v>
      </c>
      <c r="P343"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43" s="4">
        <f>IF(Táblázat132[[#This Row],[Serving Team]]=Táblázat132[[#This Row],[Point for Team…]],1,0)</f>
        <v>0</v>
      </c>
      <c r="R343" s="4">
        <f>IF(AND(Táblázat132[[#This Row],[Service]]=1,Táblázat132[[#This Row],[Serving Team]]=Táblázat132[[#This Row],[Point for Team…]]),1,0)</f>
        <v>0</v>
      </c>
    </row>
    <row r="344" spans="1:18" x14ac:dyDescent="0.35">
      <c r="A344" s="7">
        <v>44115</v>
      </c>
      <c r="B344" s="9" t="s">
        <v>9</v>
      </c>
      <c r="C344" s="9" t="s">
        <v>46</v>
      </c>
      <c r="D344" s="9" t="s">
        <v>27</v>
      </c>
      <c r="E344" s="9" t="s">
        <v>34</v>
      </c>
      <c r="F344" s="9" t="s">
        <v>44</v>
      </c>
      <c r="G344" s="9" t="s">
        <v>33</v>
      </c>
      <c r="H344" s="9" t="s">
        <v>59</v>
      </c>
      <c r="I344" s="9" t="s">
        <v>60</v>
      </c>
      <c r="J344" s="9" t="s">
        <v>7</v>
      </c>
      <c r="K344" s="9">
        <v>1</v>
      </c>
      <c r="L344" s="9" t="s">
        <v>8</v>
      </c>
      <c r="M344" s="9" t="s">
        <v>14</v>
      </c>
      <c r="P344"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44" s="4">
        <f>IF(Táblázat132[[#This Row],[Serving Team]]=Táblázat132[[#This Row],[Point for Team…]],1,0)</f>
        <v>0</v>
      </c>
      <c r="R344" s="4">
        <f>IF(AND(Táblázat132[[#This Row],[Service]]=1,Táblázat132[[#This Row],[Serving Team]]=Táblázat132[[#This Row],[Point for Team…]]),1,0)</f>
        <v>0</v>
      </c>
    </row>
    <row r="345" spans="1:18" x14ac:dyDescent="0.35">
      <c r="A345" s="7">
        <v>44115</v>
      </c>
      <c r="B345" s="9" t="s">
        <v>9</v>
      </c>
      <c r="C345" s="9" t="s">
        <v>46</v>
      </c>
      <c r="D345" s="9" t="s">
        <v>27</v>
      </c>
      <c r="E345" s="9" t="s">
        <v>34</v>
      </c>
      <c r="F345" s="9" t="s">
        <v>44</v>
      </c>
      <c r="G345" s="9" t="s">
        <v>33</v>
      </c>
      <c r="H345" s="9" t="s">
        <v>59</v>
      </c>
      <c r="I345" s="9" t="s">
        <v>60</v>
      </c>
      <c r="J345" s="9" t="s">
        <v>7</v>
      </c>
      <c r="K345" s="9">
        <v>2</v>
      </c>
      <c r="L345" s="9" t="s">
        <v>8</v>
      </c>
      <c r="M345" s="9" t="s">
        <v>16</v>
      </c>
      <c r="P345"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45" s="4">
        <f>IF(Táblázat132[[#This Row],[Serving Team]]=Táblázat132[[#This Row],[Point for Team…]],1,0)</f>
        <v>0</v>
      </c>
      <c r="R345" s="4">
        <f>IF(AND(Táblázat132[[#This Row],[Service]]=1,Táblázat132[[#This Row],[Serving Team]]=Táblázat132[[#This Row],[Point for Team…]]),1,0)</f>
        <v>0</v>
      </c>
    </row>
    <row r="346" spans="1:18" x14ac:dyDescent="0.35">
      <c r="A346" s="7">
        <v>44115</v>
      </c>
      <c r="B346" s="9" t="s">
        <v>9</v>
      </c>
      <c r="C346" s="9" t="s">
        <v>46</v>
      </c>
      <c r="D346" s="9" t="s">
        <v>27</v>
      </c>
      <c r="E346" s="9" t="s">
        <v>34</v>
      </c>
      <c r="F346" s="9" t="s">
        <v>44</v>
      </c>
      <c r="G346" s="9" t="s">
        <v>33</v>
      </c>
      <c r="H346" s="9" t="s">
        <v>59</v>
      </c>
      <c r="I346" s="9" t="s">
        <v>60</v>
      </c>
      <c r="J346" s="9" t="s">
        <v>7</v>
      </c>
      <c r="K346" s="9">
        <v>2</v>
      </c>
      <c r="L346" s="9" t="s">
        <v>7</v>
      </c>
      <c r="M346" s="9" t="s">
        <v>15</v>
      </c>
      <c r="P346"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46" s="4">
        <f>IF(Táblázat132[[#This Row],[Serving Team]]=Táblázat132[[#This Row],[Point for Team…]],1,0)</f>
        <v>1</v>
      </c>
      <c r="R346" s="4">
        <f>IF(AND(Táblázat132[[#This Row],[Service]]=1,Táblázat132[[#This Row],[Serving Team]]=Táblázat132[[#This Row],[Point for Team…]]),1,0)</f>
        <v>0</v>
      </c>
    </row>
    <row r="347" spans="1:18" x14ac:dyDescent="0.35">
      <c r="A347" s="7">
        <v>44115</v>
      </c>
      <c r="B347" s="9" t="s">
        <v>9</v>
      </c>
      <c r="C347" s="9" t="s">
        <v>46</v>
      </c>
      <c r="D347" s="9" t="s">
        <v>27</v>
      </c>
      <c r="E347" s="9" t="s">
        <v>34</v>
      </c>
      <c r="F347" s="9" t="s">
        <v>44</v>
      </c>
      <c r="G347" s="9" t="s">
        <v>33</v>
      </c>
      <c r="H347" s="9" t="s">
        <v>59</v>
      </c>
      <c r="I347" s="9" t="s">
        <v>60</v>
      </c>
      <c r="J347" s="9" t="s">
        <v>8</v>
      </c>
      <c r="K347" s="9">
        <v>2</v>
      </c>
      <c r="L347" s="9" t="s">
        <v>8</v>
      </c>
      <c r="M347" s="9" t="s">
        <v>14</v>
      </c>
      <c r="P347"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47" s="4">
        <f>IF(Táblázat132[[#This Row],[Serving Team]]=Táblázat132[[#This Row],[Point for Team…]],1,0)</f>
        <v>1</v>
      </c>
      <c r="R347" s="4">
        <f>IF(AND(Táblázat132[[#This Row],[Service]]=1,Táblázat132[[#This Row],[Serving Team]]=Táblázat132[[#This Row],[Point for Team…]]),1,0)</f>
        <v>0</v>
      </c>
    </row>
    <row r="348" spans="1:18" x14ac:dyDescent="0.35">
      <c r="A348" s="7">
        <v>44115</v>
      </c>
      <c r="B348" s="9" t="s">
        <v>9</v>
      </c>
      <c r="C348" s="9" t="s">
        <v>46</v>
      </c>
      <c r="D348" s="9" t="s">
        <v>27</v>
      </c>
      <c r="E348" s="9" t="s">
        <v>34</v>
      </c>
      <c r="F348" s="9" t="s">
        <v>44</v>
      </c>
      <c r="G348" s="9" t="s">
        <v>33</v>
      </c>
      <c r="H348" s="9" t="s">
        <v>59</v>
      </c>
      <c r="I348" s="9" t="s">
        <v>60</v>
      </c>
      <c r="J348" s="9" t="s">
        <v>8</v>
      </c>
      <c r="K348" s="9">
        <v>2</v>
      </c>
      <c r="L348" s="9" t="s">
        <v>20</v>
      </c>
      <c r="M348" s="9" t="s">
        <v>20</v>
      </c>
      <c r="P348"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48" s="4">
        <f>IF(Táblázat132[[#This Row],[Serving Team]]=Táblázat132[[#This Row],[Point for Team…]],1,0)</f>
        <v>0</v>
      </c>
      <c r="R348" s="4">
        <f>IF(AND(Táblázat132[[#This Row],[Service]]=1,Táblázat132[[#This Row],[Serving Team]]=Táblázat132[[#This Row],[Point for Team…]]),1,0)</f>
        <v>0</v>
      </c>
    </row>
    <row r="349" spans="1:18" x14ac:dyDescent="0.35">
      <c r="A349" s="7">
        <v>44115</v>
      </c>
      <c r="B349" s="9" t="s">
        <v>9</v>
      </c>
      <c r="C349" s="9" t="s">
        <v>46</v>
      </c>
      <c r="D349" s="9" t="s">
        <v>27</v>
      </c>
      <c r="E349" s="9" t="s">
        <v>34</v>
      </c>
      <c r="F349" s="9" t="s">
        <v>44</v>
      </c>
      <c r="G349" s="9" t="s">
        <v>33</v>
      </c>
      <c r="H349" s="9" t="s">
        <v>59</v>
      </c>
      <c r="I349" s="9" t="s">
        <v>60</v>
      </c>
      <c r="J349" s="9" t="s">
        <v>8</v>
      </c>
      <c r="K349" s="9">
        <v>2</v>
      </c>
      <c r="L349" s="9" t="s">
        <v>7</v>
      </c>
      <c r="M349" s="9" t="s">
        <v>16</v>
      </c>
      <c r="P349"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49" s="4">
        <f>IF(Táblázat132[[#This Row],[Serving Team]]=Táblázat132[[#This Row],[Point for Team…]],1,0)</f>
        <v>0</v>
      </c>
      <c r="R349" s="4">
        <f>IF(AND(Táblázat132[[#This Row],[Service]]=1,Táblázat132[[#This Row],[Serving Team]]=Táblázat132[[#This Row],[Point for Team…]]),1,0)</f>
        <v>0</v>
      </c>
    </row>
    <row r="350" spans="1:18" x14ac:dyDescent="0.35">
      <c r="A350" s="7">
        <v>44115</v>
      </c>
      <c r="B350" s="9" t="s">
        <v>9</v>
      </c>
      <c r="C350" s="9" t="s">
        <v>46</v>
      </c>
      <c r="D350" s="9" t="s">
        <v>27</v>
      </c>
      <c r="E350" s="9" t="s">
        <v>34</v>
      </c>
      <c r="F350" s="9" t="s">
        <v>44</v>
      </c>
      <c r="G350" s="9" t="s">
        <v>33</v>
      </c>
      <c r="H350" s="9" t="s">
        <v>59</v>
      </c>
      <c r="I350" s="9" t="s">
        <v>60</v>
      </c>
      <c r="J350" s="9" t="s">
        <v>8</v>
      </c>
      <c r="K350" s="9">
        <v>1</v>
      </c>
      <c r="L350" s="9" t="s">
        <v>8</v>
      </c>
      <c r="M350" s="9" t="s">
        <v>15</v>
      </c>
      <c r="P350"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0" s="4">
        <f>IF(Táblázat132[[#This Row],[Serving Team]]=Táblázat132[[#This Row],[Point for Team…]],1,0)</f>
        <v>1</v>
      </c>
      <c r="R350" s="4">
        <f>IF(AND(Táblázat132[[#This Row],[Service]]=1,Táblázat132[[#This Row],[Serving Team]]=Táblázat132[[#This Row],[Point for Team…]]),1,0)</f>
        <v>1</v>
      </c>
    </row>
    <row r="351" spans="1:18" x14ac:dyDescent="0.35">
      <c r="A351" s="7">
        <v>44115</v>
      </c>
      <c r="B351" s="9" t="s">
        <v>9</v>
      </c>
      <c r="C351" s="9" t="s">
        <v>46</v>
      </c>
      <c r="D351" s="9" t="s">
        <v>27</v>
      </c>
      <c r="E351" s="9" t="s">
        <v>34</v>
      </c>
      <c r="F351" s="9" t="s">
        <v>44</v>
      </c>
      <c r="G351" s="9" t="s">
        <v>33</v>
      </c>
      <c r="H351" s="9" t="s">
        <v>59</v>
      </c>
      <c r="I351" s="9" t="s">
        <v>60</v>
      </c>
      <c r="J351" s="9" t="s">
        <v>8</v>
      </c>
      <c r="K351" s="9">
        <v>2</v>
      </c>
      <c r="L351" s="9" t="s">
        <v>7</v>
      </c>
      <c r="M351" s="9" t="s">
        <v>16</v>
      </c>
      <c r="P351"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1" s="4">
        <f>IF(Táblázat132[[#This Row],[Serving Team]]=Táblázat132[[#This Row],[Point for Team…]],1,0)</f>
        <v>0</v>
      </c>
      <c r="R351" s="4">
        <f>IF(AND(Táblázat132[[#This Row],[Service]]=1,Táblázat132[[#This Row],[Serving Team]]=Táblázat132[[#This Row],[Point for Team…]]),1,0)</f>
        <v>0</v>
      </c>
    </row>
    <row r="352" spans="1:18" x14ac:dyDescent="0.35">
      <c r="A352" s="7">
        <v>44115</v>
      </c>
      <c r="B352" s="9" t="s">
        <v>9</v>
      </c>
      <c r="C352" s="9" t="s">
        <v>46</v>
      </c>
      <c r="D352" s="9" t="s">
        <v>27</v>
      </c>
      <c r="E352" s="9" t="s">
        <v>34</v>
      </c>
      <c r="F352" s="9" t="s">
        <v>44</v>
      </c>
      <c r="G352" s="9" t="s">
        <v>33</v>
      </c>
      <c r="H352" s="9" t="s">
        <v>59</v>
      </c>
      <c r="I352" s="9" t="s">
        <v>60</v>
      </c>
      <c r="J352" s="9" t="s">
        <v>7</v>
      </c>
      <c r="K352" s="9">
        <v>1</v>
      </c>
      <c r="L352" s="9" t="s">
        <v>8</v>
      </c>
      <c r="M352" s="9" t="s">
        <v>15</v>
      </c>
      <c r="P352"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2" s="4">
        <f>IF(Táblázat132[[#This Row],[Serving Team]]=Táblázat132[[#This Row],[Point for Team…]],1,0)</f>
        <v>0</v>
      </c>
      <c r="R352" s="4">
        <f>IF(AND(Táblázat132[[#This Row],[Service]]=1,Táblázat132[[#This Row],[Serving Team]]=Táblázat132[[#This Row],[Point for Team…]]),1,0)</f>
        <v>0</v>
      </c>
    </row>
    <row r="353" spans="1:18" x14ac:dyDescent="0.35">
      <c r="A353" s="7">
        <v>44115</v>
      </c>
      <c r="B353" s="9" t="s">
        <v>9</v>
      </c>
      <c r="C353" s="9" t="s">
        <v>46</v>
      </c>
      <c r="D353" s="9" t="s">
        <v>27</v>
      </c>
      <c r="E353" s="9" t="s">
        <v>34</v>
      </c>
      <c r="F353" s="9" t="s">
        <v>44</v>
      </c>
      <c r="G353" s="9" t="s">
        <v>33</v>
      </c>
      <c r="H353" s="9" t="s">
        <v>59</v>
      </c>
      <c r="I353" s="9" t="s">
        <v>60</v>
      </c>
      <c r="J353" s="9" t="s">
        <v>7</v>
      </c>
      <c r="K353" s="9">
        <v>1</v>
      </c>
      <c r="L353" s="9" t="s">
        <v>8</v>
      </c>
      <c r="M353" s="9" t="s">
        <v>15</v>
      </c>
      <c r="P353"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3" s="4">
        <f>IF(Táblázat132[[#This Row],[Serving Team]]=Táblázat132[[#This Row],[Point for Team…]],1,0)</f>
        <v>0</v>
      </c>
      <c r="R353" s="4">
        <f>IF(AND(Táblázat132[[#This Row],[Service]]=1,Táblázat132[[#This Row],[Serving Team]]=Táblázat132[[#This Row],[Point for Team…]]),1,0)</f>
        <v>0</v>
      </c>
    </row>
    <row r="354" spans="1:18" x14ac:dyDescent="0.35">
      <c r="A354" s="7">
        <v>44115</v>
      </c>
      <c r="B354" s="9" t="s">
        <v>9</v>
      </c>
      <c r="C354" s="9" t="s">
        <v>46</v>
      </c>
      <c r="D354" s="9" t="s">
        <v>27</v>
      </c>
      <c r="E354" s="9" t="s">
        <v>34</v>
      </c>
      <c r="F354" s="9" t="s">
        <v>44</v>
      </c>
      <c r="G354" s="9" t="s">
        <v>33</v>
      </c>
      <c r="H354" s="9" t="s">
        <v>59</v>
      </c>
      <c r="I354" s="9" t="s">
        <v>60</v>
      </c>
      <c r="J354" s="9" t="s">
        <v>7</v>
      </c>
      <c r="K354" s="9">
        <v>1</v>
      </c>
      <c r="L354" s="9" t="s">
        <v>7</v>
      </c>
      <c r="M354" s="9" t="s">
        <v>15</v>
      </c>
      <c r="P354"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4" s="4">
        <f>IF(Táblázat132[[#This Row],[Serving Team]]=Táblázat132[[#This Row],[Point for Team…]],1,0)</f>
        <v>1</v>
      </c>
      <c r="R354" s="4">
        <f>IF(AND(Táblázat132[[#This Row],[Service]]=1,Táblázat132[[#This Row],[Serving Team]]=Táblázat132[[#This Row],[Point for Team…]]),1,0)</f>
        <v>1</v>
      </c>
    </row>
    <row r="355" spans="1:18" x14ac:dyDescent="0.35">
      <c r="A355" s="7">
        <v>44115</v>
      </c>
      <c r="B355" s="9" t="s">
        <v>9</v>
      </c>
      <c r="C355" s="9" t="s">
        <v>46</v>
      </c>
      <c r="D355" s="9" t="s">
        <v>27</v>
      </c>
      <c r="E355" s="9" t="s">
        <v>34</v>
      </c>
      <c r="F355" s="9" t="s">
        <v>44</v>
      </c>
      <c r="G355" s="9" t="s">
        <v>33</v>
      </c>
      <c r="H355" s="9" t="s">
        <v>59</v>
      </c>
      <c r="I355" s="9" t="s">
        <v>60</v>
      </c>
      <c r="J355" s="9" t="s">
        <v>7</v>
      </c>
      <c r="K355" s="9">
        <v>2</v>
      </c>
      <c r="L355" s="9" t="s">
        <v>7</v>
      </c>
      <c r="M355" s="9" t="s">
        <v>14</v>
      </c>
      <c r="P355"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5" s="4">
        <f>IF(Táblázat132[[#This Row],[Serving Team]]=Táblázat132[[#This Row],[Point for Team…]],1,0)</f>
        <v>1</v>
      </c>
      <c r="R355" s="4">
        <f>IF(AND(Táblázat132[[#This Row],[Service]]=1,Táblázat132[[#This Row],[Serving Team]]=Táblázat132[[#This Row],[Point for Team…]]),1,0)</f>
        <v>0</v>
      </c>
    </row>
    <row r="356" spans="1:18" x14ac:dyDescent="0.35">
      <c r="A356" s="7">
        <v>44115</v>
      </c>
      <c r="B356" s="9" t="s">
        <v>9</v>
      </c>
      <c r="C356" s="9" t="s">
        <v>46</v>
      </c>
      <c r="D356" s="9" t="s">
        <v>27</v>
      </c>
      <c r="E356" s="9" t="s">
        <v>34</v>
      </c>
      <c r="F356" s="9" t="s">
        <v>44</v>
      </c>
      <c r="G356" s="9" t="s">
        <v>33</v>
      </c>
      <c r="H356" s="9" t="s">
        <v>59</v>
      </c>
      <c r="I356" s="9" t="s">
        <v>60</v>
      </c>
      <c r="J356" s="9" t="s">
        <v>8</v>
      </c>
      <c r="K356" s="9">
        <v>1</v>
      </c>
      <c r="L356" s="9" t="s">
        <v>7</v>
      </c>
      <c r="M356" s="9" t="s">
        <v>14</v>
      </c>
      <c r="P356"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6" s="4">
        <f>IF(Táblázat132[[#This Row],[Serving Team]]=Táblázat132[[#This Row],[Point for Team…]],1,0)</f>
        <v>0</v>
      </c>
      <c r="R356" s="4">
        <f>IF(AND(Táblázat132[[#This Row],[Service]]=1,Táblázat132[[#This Row],[Serving Team]]=Táblázat132[[#This Row],[Point for Team…]]),1,0)</f>
        <v>0</v>
      </c>
    </row>
    <row r="357" spans="1:18" x14ac:dyDescent="0.35">
      <c r="A357" s="7">
        <v>44115</v>
      </c>
      <c r="B357" s="9" t="s">
        <v>9</v>
      </c>
      <c r="C357" s="9" t="s">
        <v>46</v>
      </c>
      <c r="D357" s="9" t="s">
        <v>27</v>
      </c>
      <c r="E357" s="9" t="s">
        <v>34</v>
      </c>
      <c r="F357" s="9" t="s">
        <v>44</v>
      </c>
      <c r="G357" s="9" t="s">
        <v>33</v>
      </c>
      <c r="H357" s="9" t="s">
        <v>59</v>
      </c>
      <c r="I357" s="9" t="s">
        <v>60</v>
      </c>
      <c r="J357" s="9" t="s">
        <v>8</v>
      </c>
      <c r="K357" s="9">
        <v>2</v>
      </c>
      <c r="L357" s="9" t="s">
        <v>20</v>
      </c>
      <c r="M357" s="9" t="s">
        <v>20</v>
      </c>
      <c r="P357"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7" s="4">
        <f>IF(Táblázat132[[#This Row],[Serving Team]]=Táblázat132[[#This Row],[Point for Team…]],1,0)</f>
        <v>0</v>
      </c>
      <c r="R357" s="4">
        <f>IF(AND(Táblázat132[[#This Row],[Service]]=1,Táblázat132[[#This Row],[Serving Team]]=Táblázat132[[#This Row],[Point for Team…]]),1,0)</f>
        <v>0</v>
      </c>
    </row>
    <row r="358" spans="1:18" x14ac:dyDescent="0.35">
      <c r="A358" s="7">
        <v>44115</v>
      </c>
      <c r="B358" s="9" t="s">
        <v>9</v>
      </c>
      <c r="C358" s="9" t="s">
        <v>46</v>
      </c>
      <c r="D358" s="9" t="s">
        <v>27</v>
      </c>
      <c r="E358" s="9" t="s">
        <v>34</v>
      </c>
      <c r="F358" s="9" t="s">
        <v>44</v>
      </c>
      <c r="G358" s="9" t="s">
        <v>33</v>
      </c>
      <c r="H358" s="9" t="s">
        <v>59</v>
      </c>
      <c r="I358" s="9" t="s">
        <v>60</v>
      </c>
      <c r="J358" s="9" t="s">
        <v>8</v>
      </c>
      <c r="K358" s="9">
        <v>1</v>
      </c>
      <c r="L358" s="9" t="s">
        <v>8</v>
      </c>
      <c r="M358" s="9" t="s">
        <v>16</v>
      </c>
      <c r="P358"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8" s="4">
        <f>IF(Táblázat132[[#This Row],[Serving Team]]=Táblázat132[[#This Row],[Point for Team…]],1,0)</f>
        <v>1</v>
      </c>
      <c r="R358" s="4">
        <f>IF(AND(Táblázat132[[#This Row],[Service]]=1,Táblázat132[[#This Row],[Serving Team]]=Táblázat132[[#This Row],[Point for Team…]]),1,0)</f>
        <v>1</v>
      </c>
    </row>
    <row r="359" spans="1:18" x14ac:dyDescent="0.35">
      <c r="A359" s="7">
        <v>44115</v>
      </c>
      <c r="B359" s="9" t="s">
        <v>9</v>
      </c>
      <c r="C359" s="9" t="s">
        <v>46</v>
      </c>
      <c r="D359" s="9" t="s">
        <v>27</v>
      </c>
      <c r="E359" s="9" t="s">
        <v>34</v>
      </c>
      <c r="F359" s="9" t="s">
        <v>44</v>
      </c>
      <c r="G359" s="9" t="s">
        <v>33</v>
      </c>
      <c r="H359" s="9" t="s">
        <v>59</v>
      </c>
      <c r="I359" s="9" t="s">
        <v>60</v>
      </c>
      <c r="J359" s="9" t="s">
        <v>8</v>
      </c>
      <c r="K359" s="9">
        <v>2</v>
      </c>
      <c r="L359" s="9" t="s">
        <v>8</v>
      </c>
      <c r="M359" s="9" t="s">
        <v>15</v>
      </c>
      <c r="P359"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59" s="4">
        <f>IF(Táblázat132[[#This Row],[Serving Team]]=Táblázat132[[#This Row],[Point for Team…]],1,0)</f>
        <v>1</v>
      </c>
      <c r="R359" s="4">
        <f>IF(AND(Táblázat132[[#This Row],[Service]]=1,Táblázat132[[#This Row],[Serving Team]]=Táblázat132[[#This Row],[Point for Team…]]),1,0)</f>
        <v>0</v>
      </c>
    </row>
    <row r="360" spans="1:18" x14ac:dyDescent="0.35">
      <c r="A360" s="7">
        <v>44115</v>
      </c>
      <c r="B360" s="9" t="s">
        <v>9</v>
      </c>
      <c r="C360" s="9" t="s">
        <v>46</v>
      </c>
      <c r="D360" s="9" t="s">
        <v>27</v>
      </c>
      <c r="E360" s="9" t="s">
        <v>34</v>
      </c>
      <c r="F360" s="9" t="s">
        <v>44</v>
      </c>
      <c r="G360" s="9" t="s">
        <v>33</v>
      </c>
      <c r="H360" s="9" t="s">
        <v>59</v>
      </c>
      <c r="I360" s="9" t="s">
        <v>60</v>
      </c>
      <c r="J360" s="9" t="s">
        <v>8</v>
      </c>
      <c r="K360" s="9">
        <v>1</v>
      </c>
      <c r="L360" s="9" t="s">
        <v>8</v>
      </c>
      <c r="M360" s="9" t="s">
        <v>16</v>
      </c>
      <c r="P360"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0" s="4">
        <f>IF(Táblázat132[[#This Row],[Serving Team]]=Táblázat132[[#This Row],[Point for Team…]],1,0)</f>
        <v>1</v>
      </c>
      <c r="R360" s="4">
        <f>IF(AND(Táblázat132[[#This Row],[Service]]=1,Táblázat132[[#This Row],[Serving Team]]=Táblázat132[[#This Row],[Point for Team…]]),1,0)</f>
        <v>1</v>
      </c>
    </row>
    <row r="361" spans="1:18" x14ac:dyDescent="0.35">
      <c r="A361" s="7">
        <v>44115</v>
      </c>
      <c r="B361" s="9" t="s">
        <v>9</v>
      </c>
      <c r="C361" s="9" t="s">
        <v>46</v>
      </c>
      <c r="D361" s="9" t="s">
        <v>27</v>
      </c>
      <c r="E361" s="9" t="s">
        <v>34</v>
      </c>
      <c r="F361" s="9" t="s">
        <v>44</v>
      </c>
      <c r="G361" s="9" t="s">
        <v>33</v>
      </c>
      <c r="H361" s="9" t="s">
        <v>59</v>
      </c>
      <c r="I361" s="9" t="s">
        <v>60</v>
      </c>
      <c r="J361" s="9" t="s">
        <v>7</v>
      </c>
      <c r="K361" s="9">
        <v>2</v>
      </c>
      <c r="L361" s="9" t="s">
        <v>7</v>
      </c>
      <c r="M361" s="9" t="s">
        <v>14</v>
      </c>
      <c r="P361"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1" s="4">
        <f>IF(Táblázat132[[#This Row],[Serving Team]]=Táblázat132[[#This Row],[Point for Team…]],1,0)</f>
        <v>1</v>
      </c>
      <c r="R361" s="4">
        <f>IF(AND(Táblázat132[[#This Row],[Service]]=1,Táblázat132[[#This Row],[Serving Team]]=Táblázat132[[#This Row],[Point for Team…]]),1,0)</f>
        <v>0</v>
      </c>
    </row>
    <row r="362" spans="1:18" x14ac:dyDescent="0.35">
      <c r="A362" s="7">
        <v>44115</v>
      </c>
      <c r="B362" s="9" t="s">
        <v>9</v>
      </c>
      <c r="C362" s="9" t="s">
        <v>46</v>
      </c>
      <c r="D362" s="9" t="s">
        <v>27</v>
      </c>
      <c r="E362" s="9" t="s">
        <v>34</v>
      </c>
      <c r="F362" s="9" t="s">
        <v>44</v>
      </c>
      <c r="G362" s="9" t="s">
        <v>33</v>
      </c>
      <c r="H362" s="9" t="s">
        <v>59</v>
      </c>
      <c r="I362" s="9" t="s">
        <v>60</v>
      </c>
      <c r="J362" s="9" t="s">
        <v>7</v>
      </c>
      <c r="K362" s="9">
        <v>2</v>
      </c>
      <c r="L362" s="9" t="s">
        <v>7</v>
      </c>
      <c r="M362" s="9" t="s">
        <v>14</v>
      </c>
      <c r="P362"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2" s="4">
        <f>IF(Táblázat132[[#This Row],[Serving Team]]=Táblázat132[[#This Row],[Point for Team…]],1,0)</f>
        <v>1</v>
      </c>
      <c r="R362" s="4">
        <f>IF(AND(Táblázat132[[#This Row],[Service]]=1,Táblázat132[[#This Row],[Serving Team]]=Táblázat132[[#This Row],[Point for Team…]]),1,0)</f>
        <v>0</v>
      </c>
    </row>
    <row r="363" spans="1:18" x14ac:dyDescent="0.35">
      <c r="A363" s="7">
        <v>44116</v>
      </c>
      <c r="B363" s="9" t="s">
        <v>9</v>
      </c>
      <c r="C363" s="9" t="s">
        <v>46</v>
      </c>
      <c r="D363" s="9" t="s">
        <v>27</v>
      </c>
      <c r="E363" s="9" t="s">
        <v>34</v>
      </c>
      <c r="F363" s="9" t="s">
        <v>44</v>
      </c>
      <c r="G363" s="9" t="s">
        <v>33</v>
      </c>
      <c r="H363" s="9" t="s">
        <v>59</v>
      </c>
      <c r="I363" s="9" t="s">
        <v>60</v>
      </c>
      <c r="J363" s="9" t="s">
        <v>7</v>
      </c>
      <c r="K363" s="9">
        <v>1</v>
      </c>
      <c r="L363" s="9" t="s">
        <v>8</v>
      </c>
      <c r="M363" s="9" t="s">
        <v>15</v>
      </c>
      <c r="P363"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3" s="4">
        <f>IF(Táblázat132[[#This Row],[Serving Team]]=Táblázat132[[#This Row],[Point for Team…]],1,0)</f>
        <v>0</v>
      </c>
      <c r="R363" s="4">
        <f>IF(AND(Táblázat132[[#This Row],[Service]]=1,Táblázat132[[#This Row],[Serving Team]]=Táblázat132[[#This Row],[Point for Team…]]),1,0)</f>
        <v>0</v>
      </c>
    </row>
    <row r="364" spans="1:18" x14ac:dyDescent="0.35">
      <c r="A364" s="7">
        <v>44117</v>
      </c>
      <c r="B364" s="9" t="s">
        <v>9</v>
      </c>
      <c r="C364" s="9" t="s">
        <v>46</v>
      </c>
      <c r="D364" s="9" t="s">
        <v>27</v>
      </c>
      <c r="E364" s="9" t="s">
        <v>34</v>
      </c>
      <c r="F364" s="9" t="s">
        <v>44</v>
      </c>
      <c r="G364" s="9" t="s">
        <v>33</v>
      </c>
      <c r="H364" s="9" t="s">
        <v>59</v>
      </c>
      <c r="I364" s="9" t="s">
        <v>60</v>
      </c>
      <c r="J364" s="9" t="s">
        <v>7</v>
      </c>
      <c r="K364" s="9">
        <v>1</v>
      </c>
      <c r="L364" s="9" t="s">
        <v>8</v>
      </c>
      <c r="M364" s="9" t="s">
        <v>15</v>
      </c>
      <c r="P364"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4" s="4">
        <f>IF(Táblázat132[[#This Row],[Serving Team]]=Táblázat132[[#This Row],[Point for Team…]],1,0)</f>
        <v>0</v>
      </c>
      <c r="R364" s="4">
        <f>IF(AND(Táblázat132[[#This Row],[Service]]=1,Táblázat132[[#This Row],[Serving Team]]=Táblázat132[[#This Row],[Point for Team…]]),1,0)</f>
        <v>0</v>
      </c>
    </row>
    <row r="365" spans="1:18" x14ac:dyDescent="0.35">
      <c r="A365" s="7">
        <v>44118</v>
      </c>
      <c r="B365" s="9" t="s">
        <v>9</v>
      </c>
      <c r="C365" s="9" t="s">
        <v>46</v>
      </c>
      <c r="D365" s="9" t="s">
        <v>27</v>
      </c>
      <c r="E365" s="9" t="s">
        <v>34</v>
      </c>
      <c r="F365" s="9" t="s">
        <v>44</v>
      </c>
      <c r="G365" s="9" t="s">
        <v>33</v>
      </c>
      <c r="H365" s="9" t="s">
        <v>59</v>
      </c>
      <c r="I365" s="9" t="s">
        <v>60</v>
      </c>
      <c r="J365" s="9" t="s">
        <v>8</v>
      </c>
      <c r="K365" s="9">
        <v>2</v>
      </c>
      <c r="L365" s="9" t="s">
        <v>8</v>
      </c>
      <c r="M365" s="9" t="s">
        <v>14</v>
      </c>
      <c r="P365"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5" s="4">
        <f>IF(Táblázat132[[#This Row],[Serving Team]]=Táblázat132[[#This Row],[Point for Team…]],1,0)</f>
        <v>1</v>
      </c>
      <c r="R365" s="4">
        <f>IF(AND(Táblázat132[[#This Row],[Service]]=1,Táblázat132[[#This Row],[Serving Team]]=Táblázat132[[#This Row],[Point for Team…]]),1,0)</f>
        <v>0</v>
      </c>
    </row>
    <row r="366" spans="1:18" x14ac:dyDescent="0.35">
      <c r="A366" s="7">
        <v>44119</v>
      </c>
      <c r="B366" s="9" t="s">
        <v>9</v>
      </c>
      <c r="C366" s="9" t="s">
        <v>46</v>
      </c>
      <c r="D366" s="9" t="s">
        <v>27</v>
      </c>
      <c r="E366" s="9" t="s">
        <v>34</v>
      </c>
      <c r="F366" s="9" t="s">
        <v>44</v>
      </c>
      <c r="G366" s="9" t="s">
        <v>33</v>
      </c>
      <c r="H366" s="9" t="s">
        <v>59</v>
      </c>
      <c r="I366" s="9" t="s">
        <v>60</v>
      </c>
      <c r="J366" s="9" t="s">
        <v>8</v>
      </c>
      <c r="K366" s="9">
        <v>1</v>
      </c>
      <c r="L366" s="9" t="s">
        <v>20</v>
      </c>
      <c r="M366" s="9" t="s">
        <v>20</v>
      </c>
      <c r="P366"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6" s="4">
        <f>IF(Táblázat132[[#This Row],[Serving Team]]=Táblázat132[[#This Row],[Point for Team…]],1,0)</f>
        <v>0</v>
      </c>
      <c r="R366" s="4">
        <f>IF(AND(Táblázat132[[#This Row],[Service]]=1,Táblázat132[[#This Row],[Serving Team]]=Táblázat132[[#This Row],[Point for Team…]]),1,0)</f>
        <v>0</v>
      </c>
    </row>
    <row r="367" spans="1:18" x14ac:dyDescent="0.35">
      <c r="A367" s="7">
        <v>44120</v>
      </c>
      <c r="B367" s="9" t="s">
        <v>9</v>
      </c>
      <c r="C367" s="9" t="s">
        <v>46</v>
      </c>
      <c r="D367" s="9" t="s">
        <v>27</v>
      </c>
      <c r="E367" s="9" t="s">
        <v>34</v>
      </c>
      <c r="F367" s="9" t="s">
        <v>44</v>
      </c>
      <c r="G367" s="9" t="s">
        <v>33</v>
      </c>
      <c r="H367" s="9" t="s">
        <v>59</v>
      </c>
      <c r="I367" s="9" t="s">
        <v>60</v>
      </c>
      <c r="J367" s="9" t="s">
        <v>8</v>
      </c>
      <c r="K367" s="9">
        <v>1</v>
      </c>
      <c r="L367" s="9" t="s">
        <v>7</v>
      </c>
      <c r="M367" s="9" t="s">
        <v>16</v>
      </c>
      <c r="P367"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7" s="4">
        <f>IF(Táblázat132[[#This Row],[Serving Team]]=Táblázat132[[#This Row],[Point for Team…]],1,0)</f>
        <v>0</v>
      </c>
      <c r="R367" s="4">
        <f>IF(AND(Táblázat132[[#This Row],[Service]]=1,Táblázat132[[#This Row],[Serving Team]]=Táblázat132[[#This Row],[Point for Team…]]),1,0)</f>
        <v>0</v>
      </c>
    </row>
    <row r="368" spans="1:18" x14ac:dyDescent="0.35">
      <c r="A368" s="7">
        <v>44121</v>
      </c>
      <c r="B368" s="9" t="s">
        <v>9</v>
      </c>
      <c r="C368" s="9" t="s">
        <v>46</v>
      </c>
      <c r="D368" s="9" t="s">
        <v>27</v>
      </c>
      <c r="E368" s="9" t="s">
        <v>34</v>
      </c>
      <c r="F368" s="9" t="s">
        <v>44</v>
      </c>
      <c r="G368" s="9" t="s">
        <v>33</v>
      </c>
      <c r="H368" s="9" t="s">
        <v>59</v>
      </c>
      <c r="I368" s="9" t="s">
        <v>60</v>
      </c>
      <c r="J368" s="9" t="s">
        <v>8</v>
      </c>
      <c r="K368" s="9">
        <v>2</v>
      </c>
      <c r="L368" s="9" t="s">
        <v>7</v>
      </c>
      <c r="M368" s="9" t="s">
        <v>15</v>
      </c>
      <c r="P368"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8" s="4">
        <f>IF(Táblázat132[[#This Row],[Serving Team]]=Táblázat132[[#This Row],[Point for Team…]],1,0)</f>
        <v>0</v>
      </c>
      <c r="R368" s="4">
        <f>IF(AND(Táblázat132[[#This Row],[Service]]=1,Táblázat132[[#This Row],[Serving Team]]=Táblázat132[[#This Row],[Point for Team…]]),1,0)</f>
        <v>0</v>
      </c>
    </row>
    <row r="369" spans="1:18" x14ac:dyDescent="0.35">
      <c r="A369" s="7">
        <v>44122</v>
      </c>
      <c r="B369" s="9" t="s">
        <v>9</v>
      </c>
      <c r="C369" s="9" t="s">
        <v>46</v>
      </c>
      <c r="D369" s="9" t="s">
        <v>27</v>
      </c>
      <c r="E369" s="9" t="s">
        <v>34</v>
      </c>
      <c r="F369" s="9" t="s">
        <v>44</v>
      </c>
      <c r="G369" s="9" t="s">
        <v>33</v>
      </c>
      <c r="H369" s="9" t="s">
        <v>59</v>
      </c>
      <c r="I369" s="9" t="s">
        <v>60</v>
      </c>
      <c r="J369" s="9" t="s">
        <v>8</v>
      </c>
      <c r="K369" s="9">
        <v>1</v>
      </c>
      <c r="L369" s="9" t="s">
        <v>20</v>
      </c>
      <c r="M369" s="9" t="s">
        <v>20</v>
      </c>
      <c r="P369"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69" s="4">
        <f>IF(Táblázat132[[#This Row],[Serving Team]]=Táblázat132[[#This Row],[Point for Team…]],1,0)</f>
        <v>0</v>
      </c>
      <c r="R369" s="4">
        <f>IF(AND(Táblázat132[[#This Row],[Service]]=1,Táblázat132[[#This Row],[Serving Team]]=Táblázat132[[#This Row],[Point for Team…]]),1,0)</f>
        <v>0</v>
      </c>
    </row>
    <row r="370" spans="1:18" x14ac:dyDescent="0.35">
      <c r="A370" s="7">
        <v>44123</v>
      </c>
      <c r="B370" s="9" t="s">
        <v>9</v>
      </c>
      <c r="C370" s="9" t="s">
        <v>46</v>
      </c>
      <c r="D370" s="9" t="s">
        <v>27</v>
      </c>
      <c r="E370" s="9" t="s">
        <v>34</v>
      </c>
      <c r="F370" s="9" t="s">
        <v>44</v>
      </c>
      <c r="G370" s="9" t="s">
        <v>33</v>
      </c>
      <c r="H370" s="9" t="s">
        <v>59</v>
      </c>
      <c r="I370" s="9" t="s">
        <v>60</v>
      </c>
      <c r="J370" s="9" t="s">
        <v>8</v>
      </c>
      <c r="K370" s="9" t="s">
        <v>19</v>
      </c>
      <c r="L370" s="9" t="s">
        <v>7</v>
      </c>
      <c r="M370" s="9" t="s">
        <v>14</v>
      </c>
      <c r="P370"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0" s="4">
        <f>IF(Táblázat132[[#This Row],[Serving Team]]=Táblázat132[[#This Row],[Point for Team…]],1,0)</f>
        <v>0</v>
      </c>
      <c r="R370" s="4">
        <f>IF(AND(Táblázat132[[#This Row],[Service]]=1,Táblázat132[[#This Row],[Serving Team]]=Táblázat132[[#This Row],[Point for Team…]]),1,0)</f>
        <v>0</v>
      </c>
    </row>
    <row r="371" spans="1:18" x14ac:dyDescent="0.35">
      <c r="A371" s="7">
        <v>44124</v>
      </c>
      <c r="B371" s="9" t="s">
        <v>9</v>
      </c>
      <c r="C371" s="9" t="s">
        <v>46</v>
      </c>
      <c r="D371" s="9" t="s">
        <v>27</v>
      </c>
      <c r="E371" s="9" t="s">
        <v>34</v>
      </c>
      <c r="F371" s="9" t="s">
        <v>44</v>
      </c>
      <c r="G371" s="9" t="s">
        <v>33</v>
      </c>
      <c r="H371" s="9" t="s">
        <v>59</v>
      </c>
      <c r="I371" s="9" t="s">
        <v>60</v>
      </c>
      <c r="J371" s="9" t="s">
        <v>7</v>
      </c>
      <c r="K371" s="9">
        <v>1</v>
      </c>
      <c r="L371" s="9" t="s">
        <v>7</v>
      </c>
      <c r="M371" s="9" t="s">
        <v>15</v>
      </c>
      <c r="P371"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1" s="4">
        <f>IF(Táblázat132[[#This Row],[Serving Team]]=Táblázat132[[#This Row],[Point for Team…]],1,0)</f>
        <v>1</v>
      </c>
      <c r="R371" s="4">
        <f>IF(AND(Táblázat132[[#This Row],[Service]]=1,Táblázat132[[#This Row],[Serving Team]]=Táblázat132[[#This Row],[Point for Team…]]),1,0)</f>
        <v>1</v>
      </c>
    </row>
    <row r="372" spans="1:18" x14ac:dyDescent="0.35">
      <c r="A372" s="7">
        <v>44125</v>
      </c>
      <c r="B372" s="9" t="s">
        <v>9</v>
      </c>
      <c r="C372" s="9" t="s">
        <v>46</v>
      </c>
      <c r="D372" s="9" t="s">
        <v>27</v>
      </c>
      <c r="E372" s="9" t="s">
        <v>34</v>
      </c>
      <c r="F372" s="9" t="s">
        <v>44</v>
      </c>
      <c r="G372" s="9" t="s">
        <v>33</v>
      </c>
      <c r="H372" s="9" t="s">
        <v>59</v>
      </c>
      <c r="I372" s="9" t="s">
        <v>60</v>
      </c>
      <c r="J372" s="9" t="s">
        <v>7</v>
      </c>
      <c r="K372" s="9">
        <v>1</v>
      </c>
      <c r="L372" s="9" t="s">
        <v>7</v>
      </c>
      <c r="M372" s="9" t="s">
        <v>15</v>
      </c>
      <c r="P372"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2" s="4">
        <f>IF(Táblázat132[[#This Row],[Serving Team]]=Táblázat132[[#This Row],[Point for Team…]],1,0)</f>
        <v>1</v>
      </c>
      <c r="R372" s="4">
        <f>IF(AND(Táblázat132[[#This Row],[Service]]=1,Táblázat132[[#This Row],[Serving Team]]=Táblázat132[[#This Row],[Point for Team…]]),1,0)</f>
        <v>1</v>
      </c>
    </row>
    <row r="373" spans="1:18" x14ac:dyDescent="0.35">
      <c r="A373" s="7">
        <v>44126</v>
      </c>
      <c r="B373" s="9" t="s">
        <v>9</v>
      </c>
      <c r="C373" s="9" t="s">
        <v>46</v>
      </c>
      <c r="D373" s="9" t="s">
        <v>27</v>
      </c>
      <c r="E373" s="9" t="s">
        <v>34</v>
      </c>
      <c r="F373" s="9" t="s">
        <v>44</v>
      </c>
      <c r="G373" s="9" t="s">
        <v>33</v>
      </c>
      <c r="H373" s="9" t="s">
        <v>59</v>
      </c>
      <c r="I373" s="9" t="s">
        <v>60</v>
      </c>
      <c r="J373" s="9" t="s">
        <v>7</v>
      </c>
      <c r="K373" s="9">
        <v>1</v>
      </c>
      <c r="L373" s="9" t="s">
        <v>7</v>
      </c>
      <c r="M373" s="9" t="s">
        <v>15</v>
      </c>
      <c r="P373"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3" s="4">
        <f>IF(Táblázat132[[#This Row],[Serving Team]]=Táblázat132[[#This Row],[Point for Team…]],1,0)</f>
        <v>1</v>
      </c>
      <c r="R373" s="4">
        <f>IF(AND(Táblázat132[[#This Row],[Service]]=1,Táblázat132[[#This Row],[Serving Team]]=Táblázat132[[#This Row],[Point for Team…]]),1,0)</f>
        <v>1</v>
      </c>
    </row>
    <row r="374" spans="1:18" x14ac:dyDescent="0.35">
      <c r="A374" s="7">
        <v>44127</v>
      </c>
      <c r="B374" s="9" t="s">
        <v>9</v>
      </c>
      <c r="C374" s="9" t="s">
        <v>46</v>
      </c>
      <c r="D374" s="9" t="s">
        <v>27</v>
      </c>
      <c r="E374" s="9" t="s">
        <v>34</v>
      </c>
      <c r="F374" s="9" t="s">
        <v>44</v>
      </c>
      <c r="G374" s="9" t="s">
        <v>33</v>
      </c>
      <c r="H374" s="9" t="s">
        <v>59</v>
      </c>
      <c r="I374" s="9" t="s">
        <v>60</v>
      </c>
      <c r="J374" s="9" t="s">
        <v>7</v>
      </c>
      <c r="K374" s="9">
        <v>2</v>
      </c>
      <c r="L374" s="9" t="s">
        <v>8</v>
      </c>
      <c r="M374" s="9" t="s">
        <v>16</v>
      </c>
      <c r="P374"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4" s="4">
        <f>IF(Táblázat132[[#This Row],[Serving Team]]=Táblázat132[[#This Row],[Point for Team…]],1,0)</f>
        <v>0</v>
      </c>
      <c r="R374" s="4">
        <f>IF(AND(Táblázat132[[#This Row],[Service]]=1,Táblázat132[[#This Row],[Serving Team]]=Táblázat132[[#This Row],[Point for Team…]]),1,0)</f>
        <v>0</v>
      </c>
    </row>
    <row r="375" spans="1:18" x14ac:dyDescent="0.35">
      <c r="A375" s="7">
        <v>44128</v>
      </c>
      <c r="B375" s="9" t="s">
        <v>9</v>
      </c>
      <c r="C375" s="9" t="s">
        <v>46</v>
      </c>
      <c r="D375" s="9" t="s">
        <v>27</v>
      </c>
      <c r="E375" s="9" t="s">
        <v>34</v>
      </c>
      <c r="F375" s="9" t="s">
        <v>44</v>
      </c>
      <c r="G375" s="9" t="s">
        <v>33</v>
      </c>
      <c r="H375" s="9" t="s">
        <v>59</v>
      </c>
      <c r="I375" s="9" t="s">
        <v>60</v>
      </c>
      <c r="J375" s="9" t="s">
        <v>8</v>
      </c>
      <c r="K375" s="9">
        <v>2</v>
      </c>
      <c r="L375" s="9" t="s">
        <v>20</v>
      </c>
      <c r="M375" s="9" t="s">
        <v>20</v>
      </c>
      <c r="P375"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5" s="4">
        <f>IF(Táblázat132[[#This Row],[Serving Team]]=Táblázat132[[#This Row],[Point for Team…]],1,0)</f>
        <v>0</v>
      </c>
      <c r="R375" s="4">
        <f>IF(AND(Táblázat132[[#This Row],[Service]]=1,Táblázat132[[#This Row],[Serving Team]]=Táblázat132[[#This Row],[Point for Team…]]),1,0)</f>
        <v>0</v>
      </c>
    </row>
    <row r="376" spans="1:18" x14ac:dyDescent="0.35">
      <c r="A376" s="7">
        <v>44129</v>
      </c>
      <c r="B376" s="9" t="s">
        <v>9</v>
      </c>
      <c r="C376" s="9" t="s">
        <v>46</v>
      </c>
      <c r="D376" s="9" t="s">
        <v>27</v>
      </c>
      <c r="E376" s="9" t="s">
        <v>34</v>
      </c>
      <c r="F376" s="9" t="s">
        <v>44</v>
      </c>
      <c r="G376" s="9" t="s">
        <v>33</v>
      </c>
      <c r="H376" s="9" t="s">
        <v>59</v>
      </c>
      <c r="I376" s="9" t="s">
        <v>60</v>
      </c>
      <c r="J376" s="9" t="s">
        <v>8</v>
      </c>
      <c r="K376" s="9">
        <v>2</v>
      </c>
      <c r="L376" s="9" t="s">
        <v>7</v>
      </c>
      <c r="M376" s="9" t="s">
        <v>14</v>
      </c>
      <c r="P376"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6" s="4">
        <f>IF(Táblázat132[[#This Row],[Serving Team]]=Táblázat132[[#This Row],[Point for Team…]],1,0)</f>
        <v>0</v>
      </c>
      <c r="R376" s="4">
        <f>IF(AND(Táblázat132[[#This Row],[Service]]=1,Táblázat132[[#This Row],[Serving Team]]=Táblázat132[[#This Row],[Point for Team…]]),1,0)</f>
        <v>0</v>
      </c>
    </row>
    <row r="377" spans="1:18" x14ac:dyDescent="0.35">
      <c r="A377" s="7">
        <v>44130</v>
      </c>
      <c r="B377" s="9" t="s">
        <v>9</v>
      </c>
      <c r="C377" s="9" t="s">
        <v>46</v>
      </c>
      <c r="D377" s="9" t="s">
        <v>27</v>
      </c>
      <c r="E377" s="9" t="s">
        <v>34</v>
      </c>
      <c r="F377" s="9" t="s">
        <v>44</v>
      </c>
      <c r="G377" s="9" t="s">
        <v>33</v>
      </c>
      <c r="H377" s="9" t="s">
        <v>59</v>
      </c>
      <c r="I377" s="9" t="s">
        <v>60</v>
      </c>
      <c r="J377" s="9" t="s">
        <v>8</v>
      </c>
      <c r="K377" s="9">
        <v>2</v>
      </c>
      <c r="L377" s="9" t="s">
        <v>7</v>
      </c>
      <c r="M377" s="9" t="s">
        <v>16</v>
      </c>
      <c r="P377"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7" s="4">
        <f>IF(Táblázat132[[#This Row],[Serving Team]]=Táblázat132[[#This Row],[Point for Team…]],1,0)</f>
        <v>0</v>
      </c>
      <c r="R377" s="4">
        <f>IF(AND(Táblázat132[[#This Row],[Service]]=1,Táblázat132[[#This Row],[Serving Team]]=Táblázat132[[#This Row],[Point for Team…]]),1,0)</f>
        <v>0</v>
      </c>
    </row>
    <row r="378" spans="1:18" x14ac:dyDescent="0.35">
      <c r="A378" s="7">
        <v>44131</v>
      </c>
      <c r="B378" s="9" t="s">
        <v>9</v>
      </c>
      <c r="C378" s="9" t="s">
        <v>46</v>
      </c>
      <c r="D378" s="9" t="s">
        <v>27</v>
      </c>
      <c r="E378" s="9" t="s">
        <v>34</v>
      </c>
      <c r="F378" s="9" t="s">
        <v>44</v>
      </c>
      <c r="G378" s="9" t="s">
        <v>33</v>
      </c>
      <c r="H378" s="9" t="s">
        <v>59</v>
      </c>
      <c r="I378" s="9" t="s">
        <v>60</v>
      </c>
      <c r="J378" s="9" t="s">
        <v>8</v>
      </c>
      <c r="K378" s="9">
        <v>1</v>
      </c>
      <c r="L378" s="9" t="s">
        <v>7</v>
      </c>
      <c r="M378" s="9" t="s">
        <v>16</v>
      </c>
      <c r="P378"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8" s="4">
        <f>IF(Táblázat132[[#This Row],[Serving Team]]=Táblázat132[[#This Row],[Point for Team…]],1,0)</f>
        <v>0</v>
      </c>
      <c r="R378" s="4">
        <f>IF(AND(Táblázat132[[#This Row],[Service]]=1,Táblázat132[[#This Row],[Serving Team]]=Táblázat132[[#This Row],[Point for Team…]]),1,0)</f>
        <v>0</v>
      </c>
    </row>
    <row r="379" spans="1:18" x14ac:dyDescent="0.35">
      <c r="A379" s="7">
        <v>44132</v>
      </c>
      <c r="B379" s="9" t="s">
        <v>9</v>
      </c>
      <c r="C379" s="9" t="s">
        <v>46</v>
      </c>
      <c r="D379" s="9" t="s">
        <v>27</v>
      </c>
      <c r="E379" s="9" t="s">
        <v>34</v>
      </c>
      <c r="F379" s="9" t="s">
        <v>44</v>
      </c>
      <c r="G379" s="9" t="s">
        <v>33</v>
      </c>
      <c r="H379" s="9" t="s">
        <v>59</v>
      </c>
      <c r="I379" s="9" t="s">
        <v>60</v>
      </c>
      <c r="J379" s="9" t="s">
        <v>8</v>
      </c>
      <c r="K379" s="9">
        <v>1</v>
      </c>
      <c r="L379" s="9" t="s">
        <v>8</v>
      </c>
      <c r="M379" s="9" t="s">
        <v>14</v>
      </c>
      <c r="P379"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79" s="4">
        <f>IF(Táblázat132[[#This Row],[Serving Team]]=Táblázat132[[#This Row],[Point for Team…]],1,0)</f>
        <v>1</v>
      </c>
      <c r="R379" s="4">
        <f>IF(AND(Táblázat132[[#This Row],[Service]]=1,Táblázat132[[#This Row],[Serving Team]]=Táblázat132[[#This Row],[Point for Team…]]),1,0)</f>
        <v>1</v>
      </c>
    </row>
    <row r="380" spans="1:18" x14ac:dyDescent="0.35">
      <c r="A380" s="7">
        <v>44133</v>
      </c>
      <c r="B380" s="9" t="s">
        <v>9</v>
      </c>
      <c r="C380" s="9" t="s">
        <v>46</v>
      </c>
      <c r="D380" s="9" t="s">
        <v>27</v>
      </c>
      <c r="E380" s="9" t="s">
        <v>34</v>
      </c>
      <c r="F380" s="9" t="s">
        <v>44</v>
      </c>
      <c r="G380" s="9" t="s">
        <v>33</v>
      </c>
      <c r="H380" s="9" t="s">
        <v>59</v>
      </c>
      <c r="I380" s="9" t="s">
        <v>60</v>
      </c>
      <c r="J380" s="9" t="s">
        <v>7</v>
      </c>
      <c r="K380" s="9">
        <v>1</v>
      </c>
      <c r="L380" s="9" t="s">
        <v>7</v>
      </c>
      <c r="M380" s="9" t="s">
        <v>14</v>
      </c>
      <c r="P380"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0" s="4">
        <f>IF(Táblázat132[[#This Row],[Serving Team]]=Táblázat132[[#This Row],[Point for Team…]],1,0)</f>
        <v>1</v>
      </c>
      <c r="R380" s="4">
        <f>IF(AND(Táblázat132[[#This Row],[Service]]=1,Táblázat132[[#This Row],[Serving Team]]=Táblázat132[[#This Row],[Point for Team…]]),1,0)</f>
        <v>1</v>
      </c>
    </row>
    <row r="381" spans="1:18" x14ac:dyDescent="0.35">
      <c r="A381" s="7">
        <v>44134</v>
      </c>
      <c r="B381" s="9" t="s">
        <v>9</v>
      </c>
      <c r="C381" s="9" t="s">
        <v>46</v>
      </c>
      <c r="D381" s="9" t="s">
        <v>27</v>
      </c>
      <c r="E381" s="9" t="s">
        <v>34</v>
      </c>
      <c r="F381" s="9" t="s">
        <v>44</v>
      </c>
      <c r="G381" s="9" t="s">
        <v>33</v>
      </c>
      <c r="H381" s="9" t="s">
        <v>59</v>
      </c>
      <c r="I381" s="9" t="s">
        <v>60</v>
      </c>
      <c r="J381" s="9" t="s">
        <v>7</v>
      </c>
      <c r="K381" s="9">
        <v>1</v>
      </c>
      <c r="L381" s="9" t="s">
        <v>7</v>
      </c>
      <c r="M381" s="9" t="s">
        <v>16</v>
      </c>
      <c r="P381"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1" s="4">
        <f>IF(Táblázat132[[#This Row],[Serving Team]]=Táblázat132[[#This Row],[Point for Team…]],1,0)</f>
        <v>1</v>
      </c>
      <c r="R381" s="4">
        <f>IF(AND(Táblázat132[[#This Row],[Service]]=1,Táblázat132[[#This Row],[Serving Team]]=Táblázat132[[#This Row],[Point for Team…]]),1,0)</f>
        <v>1</v>
      </c>
    </row>
    <row r="382" spans="1:18" x14ac:dyDescent="0.35">
      <c r="A382" s="7">
        <v>44135</v>
      </c>
      <c r="B382" s="9" t="s">
        <v>9</v>
      </c>
      <c r="C382" s="9" t="s">
        <v>46</v>
      </c>
      <c r="D382" s="9" t="s">
        <v>27</v>
      </c>
      <c r="E382" s="9" t="s">
        <v>34</v>
      </c>
      <c r="F382" s="9" t="s">
        <v>44</v>
      </c>
      <c r="G382" s="9" t="s">
        <v>33</v>
      </c>
      <c r="H382" s="9" t="s">
        <v>59</v>
      </c>
      <c r="I382" s="9" t="s">
        <v>60</v>
      </c>
      <c r="J382" s="9" t="s">
        <v>7</v>
      </c>
      <c r="K382" s="9">
        <v>1</v>
      </c>
      <c r="L382" s="9" t="s">
        <v>8</v>
      </c>
      <c r="M382" s="9" t="s">
        <v>14</v>
      </c>
      <c r="P382"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2" s="4">
        <f>IF(Táblázat132[[#This Row],[Serving Team]]=Táblázat132[[#This Row],[Point for Team…]],1,0)</f>
        <v>0</v>
      </c>
      <c r="R382" s="4">
        <f>IF(AND(Táblázat132[[#This Row],[Service]]=1,Táblázat132[[#This Row],[Serving Team]]=Táblázat132[[#This Row],[Point for Team…]]),1,0)</f>
        <v>0</v>
      </c>
    </row>
    <row r="383" spans="1:18" x14ac:dyDescent="0.35">
      <c r="A383" s="7">
        <v>44136</v>
      </c>
      <c r="B383" s="9" t="s">
        <v>9</v>
      </c>
      <c r="C383" s="9" t="s">
        <v>46</v>
      </c>
      <c r="D383" s="9" t="s">
        <v>27</v>
      </c>
      <c r="E383" s="9" t="s">
        <v>34</v>
      </c>
      <c r="F383" s="9" t="s">
        <v>44</v>
      </c>
      <c r="G383" s="9" t="s">
        <v>33</v>
      </c>
      <c r="H383" s="9" t="s">
        <v>59</v>
      </c>
      <c r="I383" s="9" t="s">
        <v>60</v>
      </c>
      <c r="J383" s="9" t="s">
        <v>7</v>
      </c>
      <c r="K383" s="9">
        <v>1</v>
      </c>
      <c r="L383" s="9" t="s">
        <v>20</v>
      </c>
      <c r="M383" s="9" t="s">
        <v>20</v>
      </c>
      <c r="P383"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3" s="4">
        <f>IF(Táblázat132[[#This Row],[Serving Team]]=Táblázat132[[#This Row],[Point for Team…]],1,0)</f>
        <v>0</v>
      </c>
      <c r="R383" s="4">
        <f>IF(AND(Táblázat132[[#This Row],[Service]]=1,Táblázat132[[#This Row],[Serving Team]]=Táblázat132[[#This Row],[Point for Team…]]),1,0)</f>
        <v>0</v>
      </c>
    </row>
    <row r="384" spans="1:18" x14ac:dyDescent="0.35">
      <c r="A384" s="7">
        <v>44137</v>
      </c>
      <c r="B384" s="9" t="s">
        <v>9</v>
      </c>
      <c r="C384" s="9" t="s">
        <v>46</v>
      </c>
      <c r="D384" s="9" t="s">
        <v>27</v>
      </c>
      <c r="E384" s="9" t="s">
        <v>34</v>
      </c>
      <c r="F384" s="9" t="s">
        <v>44</v>
      </c>
      <c r="G384" s="9" t="s">
        <v>33</v>
      </c>
      <c r="H384" s="9" t="s">
        <v>59</v>
      </c>
      <c r="I384" s="9" t="s">
        <v>60</v>
      </c>
      <c r="J384" s="9" t="s">
        <v>7</v>
      </c>
      <c r="K384" s="9">
        <v>1</v>
      </c>
      <c r="L384" s="9" t="s">
        <v>8</v>
      </c>
      <c r="M384" s="9" t="s">
        <v>15</v>
      </c>
      <c r="P384"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4" s="4">
        <f>IF(Táblázat132[[#This Row],[Serving Team]]=Táblázat132[[#This Row],[Point for Team…]],1,0)</f>
        <v>0</v>
      </c>
      <c r="R384" s="4">
        <f>IF(AND(Táblázat132[[#This Row],[Service]]=1,Táblázat132[[#This Row],[Serving Team]]=Táblázat132[[#This Row],[Point for Team…]]),1,0)</f>
        <v>0</v>
      </c>
    </row>
    <row r="385" spans="1:18" x14ac:dyDescent="0.35">
      <c r="A385" s="7">
        <v>44138</v>
      </c>
      <c r="B385" s="9" t="s">
        <v>9</v>
      </c>
      <c r="C385" s="9" t="s">
        <v>46</v>
      </c>
      <c r="D385" s="9" t="s">
        <v>27</v>
      </c>
      <c r="E385" s="9" t="s">
        <v>34</v>
      </c>
      <c r="F385" s="9" t="s">
        <v>44</v>
      </c>
      <c r="G385" s="9" t="s">
        <v>33</v>
      </c>
      <c r="H385" s="9" t="s">
        <v>59</v>
      </c>
      <c r="I385" s="9" t="s">
        <v>60</v>
      </c>
      <c r="J385" s="9" t="s">
        <v>8</v>
      </c>
      <c r="K385" s="9">
        <v>2</v>
      </c>
      <c r="L385" s="9" t="s">
        <v>7</v>
      </c>
      <c r="M385" s="9" t="s">
        <v>16</v>
      </c>
      <c r="P385"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5" s="4">
        <f>IF(Táblázat132[[#This Row],[Serving Team]]=Táblázat132[[#This Row],[Point for Team…]],1,0)</f>
        <v>0</v>
      </c>
      <c r="R385" s="4">
        <f>IF(AND(Táblázat132[[#This Row],[Service]]=1,Táblázat132[[#This Row],[Serving Team]]=Táblázat132[[#This Row],[Point for Team…]]),1,0)</f>
        <v>0</v>
      </c>
    </row>
    <row r="386" spans="1:18" x14ac:dyDescent="0.35">
      <c r="A386" s="7">
        <v>44139</v>
      </c>
      <c r="B386" s="9" t="s">
        <v>9</v>
      </c>
      <c r="C386" s="9" t="s">
        <v>46</v>
      </c>
      <c r="D386" s="9" t="s">
        <v>27</v>
      </c>
      <c r="E386" s="9" t="s">
        <v>34</v>
      </c>
      <c r="F386" s="9" t="s">
        <v>44</v>
      </c>
      <c r="G386" s="9" t="s">
        <v>33</v>
      </c>
      <c r="H386" s="9" t="s">
        <v>59</v>
      </c>
      <c r="I386" s="9" t="s">
        <v>60</v>
      </c>
      <c r="J386" s="9" t="s">
        <v>7</v>
      </c>
      <c r="K386" s="9">
        <v>1</v>
      </c>
      <c r="L386" s="9" t="s">
        <v>8</v>
      </c>
      <c r="M386" s="9" t="s">
        <v>15</v>
      </c>
      <c r="P386"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6" s="4">
        <f>IF(Táblázat132[[#This Row],[Serving Team]]=Táblázat132[[#This Row],[Point for Team…]],1,0)</f>
        <v>0</v>
      </c>
      <c r="R386" s="4">
        <f>IF(AND(Táblázat132[[#This Row],[Service]]=1,Táblázat132[[#This Row],[Serving Team]]=Táblázat132[[#This Row],[Point for Team…]]),1,0)</f>
        <v>0</v>
      </c>
    </row>
    <row r="387" spans="1:18" x14ac:dyDescent="0.35">
      <c r="A387" s="7">
        <v>44140</v>
      </c>
      <c r="B387" s="9" t="s">
        <v>9</v>
      </c>
      <c r="C387" s="9" t="s">
        <v>46</v>
      </c>
      <c r="D387" s="9" t="s">
        <v>27</v>
      </c>
      <c r="E387" s="9" t="s">
        <v>34</v>
      </c>
      <c r="F387" s="9" t="s">
        <v>44</v>
      </c>
      <c r="G387" s="9" t="s">
        <v>33</v>
      </c>
      <c r="H387" s="9" t="s">
        <v>59</v>
      </c>
      <c r="I387" s="9" t="s">
        <v>60</v>
      </c>
      <c r="J387" s="9" t="s">
        <v>7</v>
      </c>
      <c r="K387" s="9">
        <v>2</v>
      </c>
      <c r="L387" s="9" t="s">
        <v>7</v>
      </c>
      <c r="M387" s="9" t="s">
        <v>16</v>
      </c>
      <c r="P387"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7" s="4">
        <f>IF(Táblázat132[[#This Row],[Serving Team]]=Táblázat132[[#This Row],[Point for Team…]],1,0)</f>
        <v>1</v>
      </c>
      <c r="R387" s="4">
        <f>IF(AND(Táblázat132[[#This Row],[Service]]=1,Táblázat132[[#This Row],[Serving Team]]=Táblázat132[[#This Row],[Point for Team…]]),1,0)</f>
        <v>0</v>
      </c>
    </row>
    <row r="388" spans="1:18" x14ac:dyDescent="0.35">
      <c r="A388" s="7">
        <v>44141</v>
      </c>
      <c r="B388" s="9" t="s">
        <v>9</v>
      </c>
      <c r="C388" s="9" t="s">
        <v>46</v>
      </c>
      <c r="D388" s="9" t="s">
        <v>27</v>
      </c>
      <c r="E388" s="9" t="s">
        <v>34</v>
      </c>
      <c r="F388" s="9" t="s">
        <v>44</v>
      </c>
      <c r="G388" s="9" t="s">
        <v>33</v>
      </c>
      <c r="H388" s="9" t="s">
        <v>59</v>
      </c>
      <c r="I388" s="9" t="s">
        <v>60</v>
      </c>
      <c r="J388" s="9" t="s">
        <v>7</v>
      </c>
      <c r="K388" s="9">
        <v>1</v>
      </c>
      <c r="L388" s="9" t="s">
        <v>20</v>
      </c>
      <c r="M388" s="9" t="s">
        <v>20</v>
      </c>
      <c r="P388"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8" s="4">
        <f>IF(Táblázat132[[#This Row],[Serving Team]]=Táblázat132[[#This Row],[Point for Team…]],1,0)</f>
        <v>0</v>
      </c>
      <c r="R388" s="4">
        <f>IF(AND(Táblázat132[[#This Row],[Service]]=1,Táblázat132[[#This Row],[Serving Team]]=Táblázat132[[#This Row],[Point for Team…]]),1,0)</f>
        <v>0</v>
      </c>
    </row>
    <row r="389" spans="1:18" x14ac:dyDescent="0.35">
      <c r="A389" s="7">
        <v>44142</v>
      </c>
      <c r="B389" s="9" t="s">
        <v>9</v>
      </c>
      <c r="C389" s="9" t="s">
        <v>46</v>
      </c>
      <c r="D389" s="9" t="s">
        <v>27</v>
      </c>
      <c r="E389" s="9" t="s">
        <v>34</v>
      </c>
      <c r="F389" s="9" t="s">
        <v>44</v>
      </c>
      <c r="G389" s="9" t="s">
        <v>33</v>
      </c>
      <c r="H389" s="9" t="s">
        <v>59</v>
      </c>
      <c r="I389" s="9" t="s">
        <v>60</v>
      </c>
      <c r="J389" s="9" t="s">
        <v>7</v>
      </c>
      <c r="K389" s="9">
        <v>2</v>
      </c>
      <c r="L389" s="9" t="s">
        <v>7</v>
      </c>
      <c r="M389" s="9" t="s">
        <v>14</v>
      </c>
      <c r="P389"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89" s="4">
        <f>IF(Táblázat132[[#This Row],[Serving Team]]=Táblázat132[[#This Row],[Point for Team…]],1,0)</f>
        <v>1</v>
      </c>
      <c r="R389" s="4">
        <f>IF(AND(Táblázat132[[#This Row],[Service]]=1,Táblázat132[[#This Row],[Serving Team]]=Táblázat132[[#This Row],[Point for Team…]]),1,0)</f>
        <v>0</v>
      </c>
    </row>
    <row r="390" spans="1:18" x14ac:dyDescent="0.35">
      <c r="A390" s="7">
        <v>44143</v>
      </c>
      <c r="B390" s="9" t="s">
        <v>9</v>
      </c>
      <c r="C390" s="9" t="s">
        <v>46</v>
      </c>
      <c r="D390" s="9" t="s">
        <v>27</v>
      </c>
      <c r="E390" s="9" t="s">
        <v>34</v>
      </c>
      <c r="F390" s="9" t="s">
        <v>44</v>
      </c>
      <c r="G390" s="9" t="s">
        <v>33</v>
      </c>
      <c r="H390" s="9" t="s">
        <v>59</v>
      </c>
      <c r="I390" s="9" t="s">
        <v>60</v>
      </c>
      <c r="J390" s="9" t="s">
        <v>7</v>
      </c>
      <c r="K390" s="9">
        <v>2</v>
      </c>
      <c r="L390" s="9" t="s">
        <v>7</v>
      </c>
      <c r="M390" s="9" t="s">
        <v>14</v>
      </c>
      <c r="P390"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0" s="4">
        <f>IF(Táblázat132[[#This Row],[Serving Team]]=Táblázat132[[#This Row],[Point for Team…]],1,0)</f>
        <v>1</v>
      </c>
      <c r="R390" s="4">
        <f>IF(AND(Táblázat132[[#This Row],[Service]]=1,Táblázat132[[#This Row],[Serving Team]]=Táblázat132[[#This Row],[Point for Team…]]),1,0)</f>
        <v>0</v>
      </c>
    </row>
    <row r="391" spans="1:18" x14ac:dyDescent="0.35">
      <c r="A391" s="7">
        <v>44144</v>
      </c>
      <c r="B391" s="9" t="s">
        <v>9</v>
      </c>
      <c r="C391" s="9" t="s">
        <v>46</v>
      </c>
      <c r="D391" s="9" t="s">
        <v>27</v>
      </c>
      <c r="E391" s="9" t="s">
        <v>34</v>
      </c>
      <c r="F391" s="9" t="s">
        <v>44</v>
      </c>
      <c r="G391" s="9" t="s">
        <v>33</v>
      </c>
      <c r="H391" s="9" t="s">
        <v>59</v>
      </c>
      <c r="I391" s="9" t="s">
        <v>60</v>
      </c>
      <c r="J391" s="9" t="s">
        <v>8</v>
      </c>
      <c r="K391" s="9">
        <v>2</v>
      </c>
      <c r="L391" s="9" t="s">
        <v>7</v>
      </c>
      <c r="M391" s="9" t="s">
        <v>14</v>
      </c>
      <c r="P391"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1" s="4">
        <f>IF(Táblázat132[[#This Row],[Serving Team]]=Táblázat132[[#This Row],[Point for Team…]],1,0)</f>
        <v>0</v>
      </c>
      <c r="R391" s="4">
        <f>IF(AND(Táblázat132[[#This Row],[Service]]=1,Táblázat132[[#This Row],[Serving Team]]=Táblázat132[[#This Row],[Point for Team…]]),1,0)</f>
        <v>0</v>
      </c>
    </row>
    <row r="392" spans="1:18" x14ac:dyDescent="0.35">
      <c r="A392" s="7">
        <v>44145</v>
      </c>
      <c r="B392" s="9" t="s">
        <v>9</v>
      </c>
      <c r="C392" s="9" t="s">
        <v>46</v>
      </c>
      <c r="D392" s="9" t="s">
        <v>27</v>
      </c>
      <c r="E392" s="9" t="s">
        <v>34</v>
      </c>
      <c r="F392" s="9" t="s">
        <v>44</v>
      </c>
      <c r="G392" s="9" t="s">
        <v>33</v>
      </c>
      <c r="H392" s="9" t="s">
        <v>59</v>
      </c>
      <c r="I392" s="9" t="s">
        <v>60</v>
      </c>
      <c r="J392" s="9" t="s">
        <v>8</v>
      </c>
      <c r="K392" s="9">
        <v>2</v>
      </c>
      <c r="L392" s="9" t="s">
        <v>7</v>
      </c>
      <c r="M392" s="9" t="s">
        <v>15</v>
      </c>
      <c r="P392"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2" s="4">
        <f>IF(Táblázat132[[#This Row],[Serving Team]]=Táblázat132[[#This Row],[Point for Team…]],1,0)</f>
        <v>0</v>
      </c>
      <c r="R392" s="4">
        <f>IF(AND(Táblázat132[[#This Row],[Service]]=1,Táblázat132[[#This Row],[Serving Team]]=Táblázat132[[#This Row],[Point for Team…]]),1,0)</f>
        <v>0</v>
      </c>
    </row>
    <row r="393" spans="1:18" x14ac:dyDescent="0.35">
      <c r="A393" s="7">
        <v>44146</v>
      </c>
      <c r="B393" s="9" t="s">
        <v>9</v>
      </c>
      <c r="C393" s="9" t="s">
        <v>46</v>
      </c>
      <c r="D393" s="9" t="s">
        <v>27</v>
      </c>
      <c r="E393" s="9" t="s">
        <v>34</v>
      </c>
      <c r="F393" s="9" t="s">
        <v>44</v>
      </c>
      <c r="G393" s="9" t="s">
        <v>33</v>
      </c>
      <c r="H393" s="9" t="s">
        <v>59</v>
      </c>
      <c r="I393" s="9" t="s">
        <v>60</v>
      </c>
      <c r="J393" s="9" t="s">
        <v>8</v>
      </c>
      <c r="K393" s="9">
        <v>2</v>
      </c>
      <c r="L393" s="9" t="s">
        <v>8</v>
      </c>
      <c r="M393" s="9" t="s">
        <v>14</v>
      </c>
      <c r="P393"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3" s="4">
        <f>IF(Táblázat132[[#This Row],[Serving Team]]=Táblázat132[[#This Row],[Point for Team…]],1,0)</f>
        <v>1</v>
      </c>
      <c r="R393" s="4">
        <f>IF(AND(Táblázat132[[#This Row],[Service]]=1,Táblázat132[[#This Row],[Serving Team]]=Táblázat132[[#This Row],[Point for Team…]]),1,0)</f>
        <v>0</v>
      </c>
    </row>
    <row r="394" spans="1:18" x14ac:dyDescent="0.35">
      <c r="A394" s="7">
        <v>44147</v>
      </c>
      <c r="B394" s="9" t="s">
        <v>9</v>
      </c>
      <c r="C394" s="9" t="s">
        <v>46</v>
      </c>
      <c r="D394" s="9" t="s">
        <v>27</v>
      </c>
      <c r="E394" s="9" t="s">
        <v>34</v>
      </c>
      <c r="F394" s="9" t="s">
        <v>44</v>
      </c>
      <c r="G394" s="9" t="s">
        <v>33</v>
      </c>
      <c r="H394" s="9" t="s">
        <v>59</v>
      </c>
      <c r="I394" s="9" t="s">
        <v>60</v>
      </c>
      <c r="J394" s="9" t="s">
        <v>8</v>
      </c>
      <c r="K394" s="9">
        <v>2</v>
      </c>
      <c r="L394" s="9" t="s">
        <v>7</v>
      </c>
      <c r="M394" s="9" t="s">
        <v>16</v>
      </c>
      <c r="P394"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4" s="4">
        <f>IF(Táblázat132[[#This Row],[Serving Team]]=Táblázat132[[#This Row],[Point for Team…]],1,0)</f>
        <v>0</v>
      </c>
      <c r="R394" s="4">
        <f>IF(AND(Táblázat132[[#This Row],[Service]]=1,Táblázat132[[#This Row],[Serving Team]]=Táblázat132[[#This Row],[Point for Team…]]),1,0)</f>
        <v>0</v>
      </c>
    </row>
    <row r="395" spans="1:18" x14ac:dyDescent="0.35">
      <c r="A395" s="7">
        <v>44148</v>
      </c>
      <c r="B395" s="9" t="s">
        <v>9</v>
      </c>
      <c r="C395" s="9" t="s">
        <v>46</v>
      </c>
      <c r="D395" s="9" t="s">
        <v>27</v>
      </c>
      <c r="E395" s="9" t="s">
        <v>34</v>
      </c>
      <c r="F395" s="9" t="s">
        <v>44</v>
      </c>
      <c r="G395" s="9" t="s">
        <v>33</v>
      </c>
      <c r="H395" s="9" t="s">
        <v>59</v>
      </c>
      <c r="I395" s="9" t="s">
        <v>60</v>
      </c>
      <c r="J395" s="9" t="s">
        <v>7</v>
      </c>
      <c r="K395" s="9">
        <v>1</v>
      </c>
      <c r="L395" s="9" t="s">
        <v>20</v>
      </c>
      <c r="M395" s="9" t="s">
        <v>20</v>
      </c>
      <c r="P395"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5" s="4">
        <f>IF(Táblázat132[[#This Row],[Serving Team]]=Táblázat132[[#This Row],[Point for Team…]],1,0)</f>
        <v>0</v>
      </c>
      <c r="R395" s="4">
        <f>IF(AND(Táblázat132[[#This Row],[Service]]=1,Táblázat132[[#This Row],[Serving Team]]=Táblázat132[[#This Row],[Point for Team…]]),1,0)</f>
        <v>0</v>
      </c>
    </row>
    <row r="396" spans="1:18" x14ac:dyDescent="0.35">
      <c r="A396" s="7">
        <v>44149</v>
      </c>
      <c r="B396" s="9" t="s">
        <v>9</v>
      </c>
      <c r="C396" s="9" t="s">
        <v>46</v>
      </c>
      <c r="D396" s="9" t="s">
        <v>27</v>
      </c>
      <c r="E396" s="9" t="s">
        <v>34</v>
      </c>
      <c r="F396" s="9" t="s">
        <v>44</v>
      </c>
      <c r="G396" s="9" t="s">
        <v>33</v>
      </c>
      <c r="H396" s="9" t="s">
        <v>59</v>
      </c>
      <c r="I396" s="9" t="s">
        <v>60</v>
      </c>
      <c r="J396" s="9" t="s">
        <v>7</v>
      </c>
      <c r="K396" s="9">
        <v>2</v>
      </c>
      <c r="L396" s="9" t="s">
        <v>7</v>
      </c>
      <c r="M396" s="9" t="s">
        <v>16</v>
      </c>
      <c r="P396"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6" s="4">
        <f>IF(Táblázat132[[#This Row],[Serving Team]]=Táblázat132[[#This Row],[Point for Team…]],1,0)</f>
        <v>1</v>
      </c>
      <c r="R396" s="4">
        <f>IF(AND(Táblázat132[[#This Row],[Service]]=1,Táblázat132[[#This Row],[Serving Team]]=Táblázat132[[#This Row],[Point for Team…]]),1,0)</f>
        <v>0</v>
      </c>
    </row>
    <row r="397" spans="1:18" x14ac:dyDescent="0.35">
      <c r="A397" s="7">
        <v>44150</v>
      </c>
      <c r="B397" s="9" t="s">
        <v>9</v>
      </c>
      <c r="C397" s="9" t="s">
        <v>46</v>
      </c>
      <c r="D397" s="9" t="s">
        <v>27</v>
      </c>
      <c r="E397" s="9" t="s">
        <v>34</v>
      </c>
      <c r="F397" s="9" t="s">
        <v>44</v>
      </c>
      <c r="G397" s="9" t="s">
        <v>33</v>
      </c>
      <c r="H397" s="9" t="s">
        <v>59</v>
      </c>
      <c r="I397" s="9" t="s">
        <v>60</v>
      </c>
      <c r="J397" s="9" t="s">
        <v>7</v>
      </c>
      <c r="K397" s="9">
        <v>1</v>
      </c>
      <c r="L397" s="9" t="s">
        <v>7</v>
      </c>
      <c r="M397" s="9" t="s">
        <v>15</v>
      </c>
      <c r="P397"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7" s="4">
        <f>IF(Táblázat132[[#This Row],[Serving Team]]=Táblázat132[[#This Row],[Point for Team…]],1,0)</f>
        <v>1</v>
      </c>
      <c r="R397" s="4">
        <f>IF(AND(Táblázat132[[#This Row],[Service]]=1,Táblázat132[[#This Row],[Serving Team]]=Táblázat132[[#This Row],[Point for Team…]]),1,0)</f>
        <v>1</v>
      </c>
    </row>
    <row r="398" spans="1:18" x14ac:dyDescent="0.35">
      <c r="A398" s="7">
        <v>44151</v>
      </c>
      <c r="B398" s="9" t="s">
        <v>9</v>
      </c>
      <c r="C398" s="9" t="s">
        <v>46</v>
      </c>
      <c r="D398" s="9" t="s">
        <v>27</v>
      </c>
      <c r="E398" s="9" t="s">
        <v>34</v>
      </c>
      <c r="F398" s="9" t="s">
        <v>44</v>
      </c>
      <c r="G398" s="9" t="s">
        <v>33</v>
      </c>
      <c r="H398" s="9" t="s">
        <v>59</v>
      </c>
      <c r="I398" s="9" t="s">
        <v>60</v>
      </c>
      <c r="J398" s="9" t="s">
        <v>7</v>
      </c>
      <c r="K398" s="9">
        <v>1</v>
      </c>
      <c r="L398" s="9" t="s">
        <v>7</v>
      </c>
      <c r="M398" s="9" t="s">
        <v>14</v>
      </c>
      <c r="P398"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8" s="4">
        <f>IF(Táblázat132[[#This Row],[Serving Team]]=Táblázat132[[#This Row],[Point for Team…]],1,0)</f>
        <v>1</v>
      </c>
      <c r="R398" s="4">
        <f>IF(AND(Táblázat132[[#This Row],[Service]]=1,Táblázat132[[#This Row],[Serving Team]]=Táblázat132[[#This Row],[Point for Team…]]),1,0)</f>
        <v>1</v>
      </c>
    </row>
    <row r="399" spans="1:18" x14ac:dyDescent="0.35">
      <c r="A399" s="7">
        <v>44152</v>
      </c>
      <c r="B399" s="9" t="s">
        <v>9</v>
      </c>
      <c r="C399" s="9" t="s">
        <v>46</v>
      </c>
      <c r="D399" s="9" t="s">
        <v>27</v>
      </c>
      <c r="E399" s="9" t="s">
        <v>34</v>
      </c>
      <c r="F399" s="9" t="s">
        <v>44</v>
      </c>
      <c r="G399" s="9" t="s">
        <v>33</v>
      </c>
      <c r="H399" s="9" t="s">
        <v>59</v>
      </c>
      <c r="I399" s="9" t="s">
        <v>60</v>
      </c>
      <c r="J399" s="9" t="s">
        <v>7</v>
      </c>
      <c r="K399" s="9">
        <v>2</v>
      </c>
      <c r="L399" s="9" t="s">
        <v>7</v>
      </c>
      <c r="M399" s="9" t="s">
        <v>16</v>
      </c>
      <c r="P399"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399" s="4">
        <f>IF(Táblázat132[[#This Row],[Serving Team]]=Táblázat132[[#This Row],[Point for Team…]],1,0)</f>
        <v>1</v>
      </c>
      <c r="R399" s="4">
        <f>IF(AND(Táblázat132[[#This Row],[Service]]=1,Táblázat132[[#This Row],[Serving Team]]=Táblázat132[[#This Row],[Point for Team…]]),1,0)</f>
        <v>0</v>
      </c>
    </row>
    <row r="400" spans="1:18" x14ac:dyDescent="0.35">
      <c r="A400" s="7">
        <v>44153</v>
      </c>
      <c r="B400" s="9" t="s">
        <v>9</v>
      </c>
      <c r="C400" s="9" t="s">
        <v>46</v>
      </c>
      <c r="D400" s="9" t="s">
        <v>27</v>
      </c>
      <c r="E400" s="9" t="s">
        <v>34</v>
      </c>
      <c r="F400" s="9" t="s">
        <v>44</v>
      </c>
      <c r="G400" s="9" t="s">
        <v>33</v>
      </c>
      <c r="H400" s="9" t="s">
        <v>59</v>
      </c>
      <c r="I400" s="9" t="s">
        <v>60</v>
      </c>
      <c r="J400" s="9" t="s">
        <v>8</v>
      </c>
      <c r="K400" s="9">
        <v>2</v>
      </c>
      <c r="L400" s="9" t="s">
        <v>8</v>
      </c>
      <c r="M400" s="9" t="s">
        <v>14</v>
      </c>
      <c r="P400"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400" s="4">
        <f>IF(Táblázat132[[#This Row],[Serving Team]]=Táblázat132[[#This Row],[Point for Team…]],1,0)</f>
        <v>1</v>
      </c>
      <c r="R400" s="4">
        <f>IF(AND(Táblázat132[[#This Row],[Service]]=1,Táblázat132[[#This Row],[Serving Team]]=Táblázat132[[#This Row],[Point for Team…]]),1,0)</f>
        <v>0</v>
      </c>
    </row>
    <row r="401" spans="1:18" x14ac:dyDescent="0.35">
      <c r="A401" s="7">
        <v>44154</v>
      </c>
      <c r="B401" s="9" t="s">
        <v>9</v>
      </c>
      <c r="C401" s="9" t="s">
        <v>46</v>
      </c>
      <c r="D401" s="9" t="s">
        <v>27</v>
      </c>
      <c r="E401" s="9" t="s">
        <v>34</v>
      </c>
      <c r="F401" s="9" t="s">
        <v>44</v>
      </c>
      <c r="G401" s="9" t="s">
        <v>33</v>
      </c>
      <c r="H401" s="9" t="s">
        <v>59</v>
      </c>
      <c r="I401" s="9" t="s">
        <v>60</v>
      </c>
      <c r="J401" s="9" t="s">
        <v>8</v>
      </c>
      <c r="K401" s="9">
        <v>1</v>
      </c>
      <c r="L401" s="9" t="s">
        <v>8</v>
      </c>
      <c r="M401" s="9" t="s">
        <v>15</v>
      </c>
      <c r="P401"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401" s="4">
        <f>IF(Táblázat132[[#This Row],[Serving Team]]=Táblázat132[[#This Row],[Point for Team…]],1,0)</f>
        <v>1</v>
      </c>
      <c r="R401" s="4">
        <f>IF(AND(Táblázat132[[#This Row],[Service]]=1,Táblázat132[[#This Row],[Serving Team]]=Táblázat132[[#This Row],[Point for Team…]]),1,0)</f>
        <v>1</v>
      </c>
    </row>
    <row r="402" spans="1:18" x14ac:dyDescent="0.35">
      <c r="A402" s="7">
        <v>44155</v>
      </c>
      <c r="B402" s="9" t="s">
        <v>9</v>
      </c>
      <c r="C402" s="9" t="s">
        <v>46</v>
      </c>
      <c r="D402" s="9" t="s">
        <v>27</v>
      </c>
      <c r="E402" s="9" t="s">
        <v>34</v>
      </c>
      <c r="F402" s="9" t="s">
        <v>44</v>
      </c>
      <c r="G402" s="9" t="s">
        <v>33</v>
      </c>
      <c r="H402" s="9" t="s">
        <v>59</v>
      </c>
      <c r="I402" s="9" t="s">
        <v>60</v>
      </c>
      <c r="J402" s="9" t="s">
        <v>8</v>
      </c>
      <c r="K402" s="9">
        <v>2</v>
      </c>
      <c r="L402" s="9" t="s">
        <v>7</v>
      </c>
      <c r="M402" s="9" t="s">
        <v>16</v>
      </c>
      <c r="P402"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402" s="4">
        <f>IF(Táblázat132[[#This Row],[Serving Team]]=Táblázat132[[#This Row],[Point for Team…]],1,0)</f>
        <v>0</v>
      </c>
      <c r="R402" s="4">
        <f>IF(AND(Táblázat132[[#This Row],[Service]]=1,Táblázat132[[#This Row],[Serving Team]]=Táblázat132[[#This Row],[Point for Team…]]),1,0)</f>
        <v>0</v>
      </c>
    </row>
    <row r="403" spans="1:18" x14ac:dyDescent="0.35">
      <c r="A403" s="7">
        <v>44156</v>
      </c>
      <c r="B403" s="9" t="s">
        <v>9</v>
      </c>
      <c r="C403" s="9" t="s">
        <v>46</v>
      </c>
      <c r="D403" s="9" t="s">
        <v>27</v>
      </c>
      <c r="E403" s="9" t="s">
        <v>34</v>
      </c>
      <c r="F403" s="9" t="s">
        <v>44</v>
      </c>
      <c r="G403" s="9" t="s">
        <v>33</v>
      </c>
      <c r="H403" s="9" t="s">
        <v>59</v>
      </c>
      <c r="I403" s="9" t="s">
        <v>60</v>
      </c>
      <c r="J403" s="9" t="s">
        <v>8</v>
      </c>
      <c r="K403" s="9">
        <v>1</v>
      </c>
      <c r="L403" s="9" t="s">
        <v>8</v>
      </c>
      <c r="M403" s="9" t="s">
        <v>16</v>
      </c>
      <c r="P403"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403" s="4">
        <f>IF(Táblázat132[[#This Row],[Serving Team]]=Táblázat132[[#This Row],[Point for Team…]],1,0)</f>
        <v>1</v>
      </c>
      <c r="R403" s="4">
        <f>IF(AND(Táblázat132[[#This Row],[Service]]=1,Táblázat132[[#This Row],[Serving Team]]=Táblázat132[[#This Row],[Point for Team…]]),1,0)</f>
        <v>1</v>
      </c>
    </row>
    <row r="404" spans="1:18" x14ac:dyDescent="0.35">
      <c r="A404" s="7">
        <v>44157</v>
      </c>
      <c r="B404" s="9" t="s">
        <v>9</v>
      </c>
      <c r="C404" s="9" t="s">
        <v>46</v>
      </c>
      <c r="D404" s="9" t="s">
        <v>27</v>
      </c>
      <c r="E404" s="9" t="s">
        <v>34</v>
      </c>
      <c r="F404" s="9" t="s">
        <v>44</v>
      </c>
      <c r="G404" s="9" t="s">
        <v>33</v>
      </c>
      <c r="H404" s="9" t="s">
        <v>59</v>
      </c>
      <c r="I404" s="9" t="s">
        <v>60</v>
      </c>
      <c r="J404" s="9" t="s">
        <v>7</v>
      </c>
      <c r="K404" s="9">
        <v>1</v>
      </c>
      <c r="L404" s="9" t="s">
        <v>20</v>
      </c>
      <c r="M404" s="9" t="s">
        <v>20</v>
      </c>
      <c r="P404"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404" s="4">
        <f>IF(Táblázat132[[#This Row],[Serving Team]]=Táblázat132[[#This Row],[Point for Team…]],1,0)</f>
        <v>0</v>
      </c>
      <c r="R404" s="4">
        <f>IF(AND(Táblázat132[[#This Row],[Service]]=1,Táblázat132[[#This Row],[Serving Team]]=Táblázat132[[#This Row],[Point for Team…]]),1,0)</f>
        <v>0</v>
      </c>
    </row>
    <row r="405" spans="1:18" x14ac:dyDescent="0.35">
      <c r="A405" s="7">
        <v>44158</v>
      </c>
      <c r="B405" s="9" t="s">
        <v>9</v>
      </c>
      <c r="C405" s="9" t="s">
        <v>46</v>
      </c>
      <c r="D405" s="9" t="s">
        <v>27</v>
      </c>
      <c r="E405" s="9" t="s">
        <v>34</v>
      </c>
      <c r="F405" s="9" t="s">
        <v>44</v>
      </c>
      <c r="G405" s="9" t="s">
        <v>33</v>
      </c>
      <c r="H405" s="9" t="s">
        <v>59</v>
      </c>
      <c r="I405" s="9" t="s">
        <v>60</v>
      </c>
      <c r="J405" s="9" t="s">
        <v>7</v>
      </c>
      <c r="K405" s="9">
        <v>1</v>
      </c>
      <c r="L405" s="9" t="s">
        <v>8</v>
      </c>
      <c r="M405" s="9" t="s">
        <v>14</v>
      </c>
      <c r="P405"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405" s="4">
        <f>IF(Táblázat132[[#This Row],[Serving Team]]=Táblázat132[[#This Row],[Point for Team…]],1,0)</f>
        <v>0</v>
      </c>
      <c r="R405" s="4">
        <f>IF(AND(Táblázat132[[#This Row],[Service]]=1,Táblázat132[[#This Row],[Serving Team]]=Táblázat132[[#This Row],[Point for Team…]]),1,0)</f>
        <v>0</v>
      </c>
    </row>
    <row r="406" spans="1:18" x14ac:dyDescent="0.35">
      <c r="A406" s="7">
        <v>44159</v>
      </c>
      <c r="B406" s="9" t="s">
        <v>9</v>
      </c>
      <c r="C406" s="9" t="s">
        <v>46</v>
      </c>
      <c r="D406" s="9" t="s">
        <v>27</v>
      </c>
      <c r="E406" s="9" t="s">
        <v>34</v>
      </c>
      <c r="F406" s="9" t="s">
        <v>44</v>
      </c>
      <c r="G406" s="9" t="s">
        <v>33</v>
      </c>
      <c r="H406" s="9" t="s">
        <v>59</v>
      </c>
      <c r="I406" s="9" t="s">
        <v>60</v>
      </c>
      <c r="J406" s="9" t="s">
        <v>7</v>
      </c>
      <c r="K406" s="9">
        <v>2</v>
      </c>
      <c r="L406" s="9" t="s">
        <v>7</v>
      </c>
      <c r="M406" s="9" t="s">
        <v>14</v>
      </c>
      <c r="P406" s="43" t="str">
        <f>CONCATENATE(Táblázat132[[#This Row],[Competition name]],Táblázat132[[#This Row],[Competition type]],Táblázat132[[#This Row],[Competition Stage]],Táblázat132[[#This Row],[Team A]],Táblázat132[[#This Row],[Player B]])</f>
        <v>National Challenger Series - Round 2 - HungaryNational Challenger SeriesBronze MatchBalazs Velkey  / Kristof MurvaiBalazs Katz / Zalan Szegedi</v>
      </c>
      <c r="Q406" s="4">
        <f>IF(Táblázat132[[#This Row],[Serving Team]]=Táblázat132[[#This Row],[Point for Team…]],1,0)</f>
        <v>1</v>
      </c>
      <c r="R406" s="4">
        <f>IF(AND(Táblázat132[[#This Row],[Service]]=1,Táblázat132[[#This Row],[Serving Team]]=Táblázat132[[#This Row],[Point for Team…]]),1,0)</f>
        <v>0</v>
      </c>
    </row>
    <row r="407" spans="1:18" x14ac:dyDescent="0.35">
      <c r="A407" s="7">
        <v>44318</v>
      </c>
      <c r="B407" s="9" t="s">
        <v>9</v>
      </c>
      <c r="C407" s="9" t="s">
        <v>50</v>
      </c>
      <c r="D407" s="9" t="s">
        <v>4</v>
      </c>
      <c r="E407" s="9" t="s">
        <v>34</v>
      </c>
      <c r="F407" s="9" t="s">
        <v>44</v>
      </c>
      <c r="G407" s="9" t="s">
        <v>29</v>
      </c>
      <c r="H407" s="9" t="s">
        <v>48</v>
      </c>
      <c r="I407" s="9" t="s">
        <v>61</v>
      </c>
      <c r="J407" s="9" t="s">
        <v>7</v>
      </c>
      <c r="K407" s="9">
        <v>2</v>
      </c>
      <c r="L407" s="9" t="s">
        <v>8</v>
      </c>
      <c r="M407" s="9" t="s">
        <v>14</v>
      </c>
      <c r="P407"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07" s="4">
        <f>IF(Táblázat132[[#This Row],[Serving Team]]=Táblázat132[[#This Row],[Point for Team…]],1,0)</f>
        <v>0</v>
      </c>
      <c r="R407" s="4">
        <f>IF(AND(Táblázat132[[#This Row],[Service]]=1,Táblázat132[[#This Row],[Serving Team]]=Táblázat132[[#This Row],[Point for Team…]]),1,0)</f>
        <v>0</v>
      </c>
    </row>
    <row r="408" spans="1:18" x14ac:dyDescent="0.35">
      <c r="A408" s="7">
        <v>44318</v>
      </c>
      <c r="B408" s="9" t="s">
        <v>9</v>
      </c>
      <c r="C408" s="9" t="s">
        <v>50</v>
      </c>
      <c r="D408" s="9" t="s">
        <v>4</v>
      </c>
      <c r="E408" s="9" t="s">
        <v>34</v>
      </c>
      <c r="F408" s="9" t="s">
        <v>44</v>
      </c>
      <c r="G408" s="9" t="s">
        <v>29</v>
      </c>
      <c r="H408" s="9" t="s">
        <v>48</v>
      </c>
      <c r="I408" s="9" t="s">
        <v>61</v>
      </c>
      <c r="J408" s="9" t="s">
        <v>7</v>
      </c>
      <c r="K408" s="9">
        <v>1</v>
      </c>
      <c r="L408" s="9" t="s">
        <v>7</v>
      </c>
      <c r="M408" s="9" t="s">
        <v>15</v>
      </c>
      <c r="P408"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08" s="4">
        <f>IF(Táblázat132[[#This Row],[Serving Team]]=Táblázat132[[#This Row],[Point for Team…]],1,0)</f>
        <v>1</v>
      </c>
      <c r="R408" s="4">
        <f>IF(AND(Táblázat132[[#This Row],[Service]]=1,Táblázat132[[#This Row],[Serving Team]]=Táblázat132[[#This Row],[Point for Team…]]),1,0)</f>
        <v>1</v>
      </c>
    </row>
    <row r="409" spans="1:18" x14ac:dyDescent="0.35">
      <c r="A409" s="7">
        <v>44318</v>
      </c>
      <c r="B409" s="9" t="s">
        <v>9</v>
      </c>
      <c r="C409" s="9" t="s">
        <v>50</v>
      </c>
      <c r="D409" s="9" t="s">
        <v>4</v>
      </c>
      <c r="E409" s="9" t="s">
        <v>34</v>
      </c>
      <c r="F409" s="9" t="s">
        <v>44</v>
      </c>
      <c r="G409" s="9" t="s">
        <v>29</v>
      </c>
      <c r="H409" s="9" t="s">
        <v>48</v>
      </c>
      <c r="I409" s="9" t="s">
        <v>61</v>
      </c>
      <c r="J409" s="9" t="s">
        <v>7</v>
      </c>
      <c r="K409" s="9">
        <v>2</v>
      </c>
      <c r="L409" s="9" t="s">
        <v>7</v>
      </c>
      <c r="M409" s="9" t="s">
        <v>14</v>
      </c>
      <c r="P409"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09" s="4">
        <f>IF(Táblázat132[[#This Row],[Serving Team]]=Táblázat132[[#This Row],[Point for Team…]],1,0)</f>
        <v>1</v>
      </c>
      <c r="R409" s="4">
        <f>IF(AND(Táblázat132[[#This Row],[Service]]=1,Táblázat132[[#This Row],[Serving Team]]=Táblázat132[[#This Row],[Point for Team…]]),1,0)</f>
        <v>0</v>
      </c>
    </row>
    <row r="410" spans="1:18" x14ac:dyDescent="0.35">
      <c r="A410" s="7">
        <v>44318</v>
      </c>
      <c r="B410" s="9" t="s">
        <v>9</v>
      </c>
      <c r="C410" s="9" t="s">
        <v>50</v>
      </c>
      <c r="D410" s="9" t="s">
        <v>4</v>
      </c>
      <c r="E410" s="9" t="s">
        <v>34</v>
      </c>
      <c r="F410" s="9" t="s">
        <v>44</v>
      </c>
      <c r="G410" s="9" t="s">
        <v>29</v>
      </c>
      <c r="H410" s="9" t="s">
        <v>48</v>
      </c>
      <c r="I410" s="9" t="s">
        <v>61</v>
      </c>
      <c r="J410" s="9" t="s">
        <v>7</v>
      </c>
      <c r="K410" s="9">
        <v>2</v>
      </c>
      <c r="L410" s="9" t="s">
        <v>7</v>
      </c>
      <c r="M410" s="9" t="s">
        <v>14</v>
      </c>
      <c r="P410"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0" s="4">
        <f>IF(Táblázat132[[#This Row],[Serving Team]]=Táblázat132[[#This Row],[Point for Team…]],1,0)</f>
        <v>1</v>
      </c>
      <c r="R410" s="4">
        <f>IF(AND(Táblázat132[[#This Row],[Service]]=1,Táblázat132[[#This Row],[Serving Team]]=Táblázat132[[#This Row],[Point for Team…]]),1,0)</f>
        <v>0</v>
      </c>
    </row>
    <row r="411" spans="1:18" x14ac:dyDescent="0.35">
      <c r="A411" s="7">
        <v>44318</v>
      </c>
      <c r="B411" s="9" t="s">
        <v>9</v>
      </c>
      <c r="C411" s="9" t="s">
        <v>50</v>
      </c>
      <c r="D411" s="9" t="s">
        <v>4</v>
      </c>
      <c r="E411" s="9" t="s">
        <v>34</v>
      </c>
      <c r="F411" s="9" t="s">
        <v>44</v>
      </c>
      <c r="G411" s="9" t="s">
        <v>29</v>
      </c>
      <c r="H411" s="9" t="s">
        <v>48</v>
      </c>
      <c r="I411" s="9" t="s">
        <v>61</v>
      </c>
      <c r="J411" s="9" t="s">
        <v>8</v>
      </c>
      <c r="K411" s="9">
        <v>1</v>
      </c>
      <c r="L411" s="9" t="s">
        <v>7</v>
      </c>
      <c r="M411" s="9" t="s">
        <v>16</v>
      </c>
      <c r="P411"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1" s="4">
        <f>IF(Táblázat132[[#This Row],[Serving Team]]=Táblázat132[[#This Row],[Point for Team…]],1,0)</f>
        <v>0</v>
      </c>
      <c r="R411" s="4">
        <f>IF(AND(Táblázat132[[#This Row],[Service]]=1,Táblázat132[[#This Row],[Serving Team]]=Táblázat132[[#This Row],[Point for Team…]]),1,0)</f>
        <v>0</v>
      </c>
    </row>
    <row r="412" spans="1:18" x14ac:dyDescent="0.35">
      <c r="A412" s="7">
        <v>44318</v>
      </c>
      <c r="B412" s="9" t="s">
        <v>9</v>
      </c>
      <c r="C412" s="9" t="s">
        <v>50</v>
      </c>
      <c r="D412" s="9" t="s">
        <v>4</v>
      </c>
      <c r="E412" s="9" t="s">
        <v>34</v>
      </c>
      <c r="F412" s="9" t="s">
        <v>44</v>
      </c>
      <c r="G412" s="9" t="s">
        <v>29</v>
      </c>
      <c r="H412" s="9" t="s">
        <v>48</v>
      </c>
      <c r="I412" s="9" t="s">
        <v>61</v>
      </c>
      <c r="J412" s="9" t="s">
        <v>8</v>
      </c>
      <c r="K412" s="9" t="s">
        <v>19</v>
      </c>
      <c r="L412" s="9" t="s">
        <v>7</v>
      </c>
      <c r="M412" s="9" t="s">
        <v>14</v>
      </c>
      <c r="P412"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2" s="4">
        <f>IF(Táblázat132[[#This Row],[Serving Team]]=Táblázat132[[#This Row],[Point for Team…]],1,0)</f>
        <v>0</v>
      </c>
      <c r="R412" s="4">
        <f>IF(AND(Táblázat132[[#This Row],[Service]]=1,Táblázat132[[#This Row],[Serving Team]]=Táblázat132[[#This Row],[Point for Team…]]),1,0)</f>
        <v>0</v>
      </c>
    </row>
    <row r="413" spans="1:18" x14ac:dyDescent="0.35">
      <c r="A413" s="7">
        <v>44318</v>
      </c>
      <c r="B413" s="9" t="s">
        <v>9</v>
      </c>
      <c r="C413" s="9" t="s">
        <v>50</v>
      </c>
      <c r="D413" s="9" t="s">
        <v>4</v>
      </c>
      <c r="E413" s="9" t="s">
        <v>34</v>
      </c>
      <c r="F413" s="9" t="s">
        <v>44</v>
      </c>
      <c r="G413" s="9" t="s">
        <v>29</v>
      </c>
      <c r="H413" s="9" t="s">
        <v>48</v>
      </c>
      <c r="I413" s="9" t="s">
        <v>61</v>
      </c>
      <c r="J413" s="9" t="s">
        <v>8</v>
      </c>
      <c r="K413" s="9">
        <v>1</v>
      </c>
      <c r="L413" s="9" t="s">
        <v>8</v>
      </c>
      <c r="M413" s="9" t="s">
        <v>15</v>
      </c>
      <c r="P413"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3" s="4">
        <f>IF(Táblázat132[[#This Row],[Serving Team]]=Táblázat132[[#This Row],[Point for Team…]],1,0)</f>
        <v>1</v>
      </c>
      <c r="R413" s="4">
        <f>IF(AND(Táblázat132[[#This Row],[Service]]=1,Táblázat132[[#This Row],[Serving Team]]=Táblázat132[[#This Row],[Point for Team…]]),1,0)</f>
        <v>1</v>
      </c>
    </row>
    <row r="414" spans="1:18" x14ac:dyDescent="0.35">
      <c r="A414" s="7">
        <v>44318</v>
      </c>
      <c r="B414" s="9" t="s">
        <v>9</v>
      </c>
      <c r="C414" s="9" t="s">
        <v>50</v>
      </c>
      <c r="D414" s="9" t="s">
        <v>4</v>
      </c>
      <c r="E414" s="9" t="s">
        <v>34</v>
      </c>
      <c r="F414" s="9" t="s">
        <v>44</v>
      </c>
      <c r="G414" s="9" t="s">
        <v>29</v>
      </c>
      <c r="H414" s="9" t="s">
        <v>48</v>
      </c>
      <c r="I414" s="9" t="s">
        <v>61</v>
      </c>
      <c r="J414" s="9" t="s">
        <v>8</v>
      </c>
      <c r="K414" s="9">
        <v>2</v>
      </c>
      <c r="L414" s="9" t="s">
        <v>7</v>
      </c>
      <c r="M414" s="9" t="s">
        <v>16</v>
      </c>
      <c r="P414"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4" s="4">
        <f>IF(Táblázat132[[#This Row],[Serving Team]]=Táblázat132[[#This Row],[Point for Team…]],1,0)</f>
        <v>0</v>
      </c>
      <c r="R414" s="4">
        <f>IF(AND(Táblázat132[[#This Row],[Service]]=1,Táblázat132[[#This Row],[Serving Team]]=Táblázat132[[#This Row],[Point for Team…]]),1,0)</f>
        <v>0</v>
      </c>
    </row>
    <row r="415" spans="1:18" x14ac:dyDescent="0.35">
      <c r="A415" s="7">
        <v>44318</v>
      </c>
      <c r="B415" s="9" t="s">
        <v>9</v>
      </c>
      <c r="C415" s="9" t="s">
        <v>50</v>
      </c>
      <c r="D415" s="9" t="s">
        <v>4</v>
      </c>
      <c r="E415" s="9" t="s">
        <v>34</v>
      </c>
      <c r="F415" s="9" t="s">
        <v>44</v>
      </c>
      <c r="G415" s="9" t="s">
        <v>29</v>
      </c>
      <c r="H415" s="9" t="s">
        <v>48</v>
      </c>
      <c r="I415" s="9" t="s">
        <v>61</v>
      </c>
      <c r="J415" s="9" t="s">
        <v>7</v>
      </c>
      <c r="K415" s="9">
        <v>1</v>
      </c>
      <c r="L415" s="9" t="s">
        <v>8</v>
      </c>
      <c r="M415" s="9" t="s">
        <v>14</v>
      </c>
      <c r="P415"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5" s="4">
        <f>IF(Táblázat132[[#This Row],[Serving Team]]=Táblázat132[[#This Row],[Point for Team…]],1,0)</f>
        <v>0</v>
      </c>
      <c r="R415" s="4">
        <f>IF(AND(Táblázat132[[#This Row],[Service]]=1,Táblázat132[[#This Row],[Serving Team]]=Táblázat132[[#This Row],[Point for Team…]]),1,0)</f>
        <v>0</v>
      </c>
    </row>
    <row r="416" spans="1:18" x14ac:dyDescent="0.35">
      <c r="A416" s="7">
        <v>44318</v>
      </c>
      <c r="B416" s="9" t="s">
        <v>9</v>
      </c>
      <c r="C416" s="9" t="s">
        <v>50</v>
      </c>
      <c r="D416" s="9" t="s">
        <v>4</v>
      </c>
      <c r="E416" s="9" t="s">
        <v>34</v>
      </c>
      <c r="F416" s="9" t="s">
        <v>44</v>
      </c>
      <c r="G416" s="9" t="s">
        <v>29</v>
      </c>
      <c r="H416" s="9" t="s">
        <v>48</v>
      </c>
      <c r="I416" s="9" t="s">
        <v>61</v>
      </c>
      <c r="J416" s="9" t="s">
        <v>7</v>
      </c>
      <c r="K416" s="9">
        <v>1</v>
      </c>
      <c r="L416" s="9" t="s">
        <v>8</v>
      </c>
      <c r="M416" s="9" t="s">
        <v>16</v>
      </c>
      <c r="P416"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6" s="4">
        <f>IF(Táblázat132[[#This Row],[Serving Team]]=Táblázat132[[#This Row],[Point for Team…]],1,0)</f>
        <v>0</v>
      </c>
      <c r="R416" s="4">
        <f>IF(AND(Táblázat132[[#This Row],[Service]]=1,Táblázat132[[#This Row],[Serving Team]]=Táblázat132[[#This Row],[Point for Team…]]),1,0)</f>
        <v>0</v>
      </c>
    </row>
    <row r="417" spans="1:18" x14ac:dyDescent="0.35">
      <c r="A417" s="7">
        <v>44318</v>
      </c>
      <c r="B417" s="9" t="s">
        <v>9</v>
      </c>
      <c r="C417" s="9" t="s">
        <v>50</v>
      </c>
      <c r="D417" s="9" t="s">
        <v>4</v>
      </c>
      <c r="E417" s="9" t="s">
        <v>34</v>
      </c>
      <c r="F417" s="9" t="s">
        <v>44</v>
      </c>
      <c r="G417" s="9" t="s">
        <v>29</v>
      </c>
      <c r="H417" s="9" t="s">
        <v>48</v>
      </c>
      <c r="I417" s="9" t="s">
        <v>61</v>
      </c>
      <c r="J417" s="9" t="s">
        <v>7</v>
      </c>
      <c r="K417" s="9">
        <v>1</v>
      </c>
      <c r="L417" s="9" t="s">
        <v>7</v>
      </c>
      <c r="M417" s="9" t="s">
        <v>14</v>
      </c>
      <c r="P417"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7" s="4">
        <f>IF(Táblázat132[[#This Row],[Serving Team]]=Táblázat132[[#This Row],[Point for Team…]],1,0)</f>
        <v>1</v>
      </c>
      <c r="R417" s="4">
        <f>IF(AND(Táblázat132[[#This Row],[Service]]=1,Táblázat132[[#This Row],[Serving Team]]=Táblázat132[[#This Row],[Point for Team…]]),1,0)</f>
        <v>1</v>
      </c>
    </row>
    <row r="418" spans="1:18" x14ac:dyDescent="0.35">
      <c r="A418" s="7">
        <v>44318</v>
      </c>
      <c r="B418" s="9" t="s">
        <v>9</v>
      </c>
      <c r="C418" s="9" t="s">
        <v>50</v>
      </c>
      <c r="D418" s="9" t="s">
        <v>4</v>
      </c>
      <c r="E418" s="9" t="s">
        <v>34</v>
      </c>
      <c r="F418" s="9" t="s">
        <v>44</v>
      </c>
      <c r="G418" s="9" t="s">
        <v>29</v>
      </c>
      <c r="H418" s="9" t="s">
        <v>48</v>
      </c>
      <c r="I418" s="9" t="s">
        <v>61</v>
      </c>
      <c r="J418" s="9" t="s">
        <v>7</v>
      </c>
      <c r="K418" s="9">
        <v>2</v>
      </c>
      <c r="L418" s="9" t="s">
        <v>8</v>
      </c>
      <c r="M418" s="9" t="s">
        <v>15</v>
      </c>
      <c r="P418"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8" s="4">
        <f>IF(Táblázat132[[#This Row],[Serving Team]]=Táblázat132[[#This Row],[Point for Team…]],1,0)</f>
        <v>0</v>
      </c>
      <c r="R418" s="4">
        <f>IF(AND(Táblázat132[[#This Row],[Service]]=1,Táblázat132[[#This Row],[Serving Team]]=Táblázat132[[#This Row],[Point for Team…]]),1,0)</f>
        <v>0</v>
      </c>
    </row>
    <row r="419" spans="1:18" x14ac:dyDescent="0.35">
      <c r="A419" s="7">
        <v>44318</v>
      </c>
      <c r="B419" s="9" t="s">
        <v>9</v>
      </c>
      <c r="C419" s="9" t="s">
        <v>50</v>
      </c>
      <c r="D419" s="9" t="s">
        <v>4</v>
      </c>
      <c r="E419" s="9" t="s">
        <v>34</v>
      </c>
      <c r="F419" s="9" t="s">
        <v>44</v>
      </c>
      <c r="G419" s="9" t="s">
        <v>29</v>
      </c>
      <c r="H419" s="9" t="s">
        <v>48</v>
      </c>
      <c r="I419" s="9" t="s">
        <v>61</v>
      </c>
      <c r="J419" s="9" t="s">
        <v>8</v>
      </c>
      <c r="K419" s="9">
        <v>1</v>
      </c>
      <c r="L419" s="9" t="s">
        <v>8</v>
      </c>
      <c r="M419" s="9" t="s">
        <v>15</v>
      </c>
      <c r="P419"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19" s="4">
        <f>IF(Táblázat132[[#This Row],[Serving Team]]=Táblázat132[[#This Row],[Point for Team…]],1,0)</f>
        <v>1</v>
      </c>
      <c r="R419" s="4">
        <f>IF(AND(Táblázat132[[#This Row],[Service]]=1,Táblázat132[[#This Row],[Serving Team]]=Táblázat132[[#This Row],[Point for Team…]]),1,0)</f>
        <v>1</v>
      </c>
    </row>
    <row r="420" spans="1:18" x14ac:dyDescent="0.35">
      <c r="A420" s="7">
        <v>44318</v>
      </c>
      <c r="B420" s="9" t="s">
        <v>9</v>
      </c>
      <c r="C420" s="9" t="s">
        <v>50</v>
      </c>
      <c r="D420" s="9" t="s">
        <v>4</v>
      </c>
      <c r="E420" s="9" t="s">
        <v>34</v>
      </c>
      <c r="F420" s="9" t="s">
        <v>44</v>
      </c>
      <c r="G420" s="9" t="s">
        <v>29</v>
      </c>
      <c r="H420" s="9" t="s">
        <v>48</v>
      </c>
      <c r="I420" s="9" t="s">
        <v>61</v>
      </c>
      <c r="J420" s="9" t="s">
        <v>8</v>
      </c>
      <c r="K420" s="9">
        <v>2</v>
      </c>
      <c r="L420" s="9" t="s">
        <v>7</v>
      </c>
      <c r="M420" s="9" t="s">
        <v>14</v>
      </c>
      <c r="P420"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0" s="4">
        <f>IF(Táblázat132[[#This Row],[Serving Team]]=Táblázat132[[#This Row],[Point for Team…]],1,0)</f>
        <v>0</v>
      </c>
      <c r="R420" s="4">
        <f>IF(AND(Táblázat132[[#This Row],[Service]]=1,Táblázat132[[#This Row],[Serving Team]]=Táblázat132[[#This Row],[Point for Team…]]),1,0)</f>
        <v>0</v>
      </c>
    </row>
    <row r="421" spans="1:18" x14ac:dyDescent="0.35">
      <c r="A421" s="7">
        <v>44318</v>
      </c>
      <c r="B421" s="9" t="s">
        <v>9</v>
      </c>
      <c r="C421" s="9" t="s">
        <v>50</v>
      </c>
      <c r="D421" s="9" t="s">
        <v>4</v>
      </c>
      <c r="E421" s="9" t="s">
        <v>34</v>
      </c>
      <c r="F421" s="9" t="s">
        <v>44</v>
      </c>
      <c r="G421" s="9" t="s">
        <v>29</v>
      </c>
      <c r="H421" s="9" t="s">
        <v>48</v>
      </c>
      <c r="I421" s="9" t="s">
        <v>61</v>
      </c>
      <c r="J421" s="9" t="s">
        <v>8</v>
      </c>
      <c r="K421" s="9">
        <v>2</v>
      </c>
      <c r="L421" s="9" t="s">
        <v>20</v>
      </c>
      <c r="M421" s="9" t="s">
        <v>20</v>
      </c>
      <c r="P421"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1" s="4">
        <f>IF(Táblázat132[[#This Row],[Serving Team]]=Táblázat132[[#This Row],[Point for Team…]],1,0)</f>
        <v>0</v>
      </c>
      <c r="R421" s="4">
        <f>IF(AND(Táblázat132[[#This Row],[Service]]=1,Táblázat132[[#This Row],[Serving Team]]=Táblázat132[[#This Row],[Point for Team…]]),1,0)</f>
        <v>0</v>
      </c>
    </row>
    <row r="422" spans="1:18" x14ac:dyDescent="0.35">
      <c r="A422" s="7">
        <v>44318</v>
      </c>
      <c r="B422" s="9" t="s">
        <v>9</v>
      </c>
      <c r="C422" s="9" t="s">
        <v>50</v>
      </c>
      <c r="D422" s="9" t="s">
        <v>4</v>
      </c>
      <c r="E422" s="9" t="s">
        <v>34</v>
      </c>
      <c r="F422" s="9" t="s">
        <v>44</v>
      </c>
      <c r="G422" s="9" t="s">
        <v>29</v>
      </c>
      <c r="H422" s="9" t="s">
        <v>48</v>
      </c>
      <c r="I422" s="9" t="s">
        <v>61</v>
      </c>
      <c r="J422" s="9" t="s">
        <v>8</v>
      </c>
      <c r="K422" s="9">
        <v>2</v>
      </c>
      <c r="L422" s="9" t="s">
        <v>8</v>
      </c>
      <c r="M422" s="9" t="s">
        <v>16</v>
      </c>
      <c r="P422"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2" s="4">
        <f>IF(Táblázat132[[#This Row],[Serving Team]]=Táblázat132[[#This Row],[Point for Team…]],1,0)</f>
        <v>1</v>
      </c>
      <c r="R422" s="4">
        <f>IF(AND(Táblázat132[[#This Row],[Service]]=1,Táblázat132[[#This Row],[Serving Team]]=Táblázat132[[#This Row],[Point for Team…]]),1,0)</f>
        <v>0</v>
      </c>
    </row>
    <row r="423" spans="1:18" x14ac:dyDescent="0.35">
      <c r="A423" s="7">
        <v>44318</v>
      </c>
      <c r="B423" s="9" t="s">
        <v>9</v>
      </c>
      <c r="C423" s="9" t="s">
        <v>50</v>
      </c>
      <c r="D423" s="9" t="s">
        <v>4</v>
      </c>
      <c r="E423" s="9" t="s">
        <v>34</v>
      </c>
      <c r="F423" s="9" t="s">
        <v>44</v>
      </c>
      <c r="G423" s="9" t="s">
        <v>29</v>
      </c>
      <c r="H423" s="9" t="s">
        <v>48</v>
      </c>
      <c r="I423" s="9" t="s">
        <v>61</v>
      </c>
      <c r="J423" s="9" t="s">
        <v>8</v>
      </c>
      <c r="K423" s="9">
        <v>2</v>
      </c>
      <c r="L423" s="9" t="s">
        <v>7</v>
      </c>
      <c r="M423" s="9" t="s">
        <v>14</v>
      </c>
      <c r="P423"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3" s="4">
        <f>IF(Táblázat132[[#This Row],[Serving Team]]=Táblázat132[[#This Row],[Point for Team…]],1,0)</f>
        <v>0</v>
      </c>
      <c r="R423" s="4">
        <f>IF(AND(Táblázat132[[#This Row],[Service]]=1,Táblázat132[[#This Row],[Serving Team]]=Táblázat132[[#This Row],[Point for Team…]]),1,0)</f>
        <v>0</v>
      </c>
    </row>
    <row r="424" spans="1:18" x14ac:dyDescent="0.35">
      <c r="A424" s="7">
        <v>44318</v>
      </c>
      <c r="B424" s="9" t="s">
        <v>9</v>
      </c>
      <c r="C424" s="9" t="s">
        <v>50</v>
      </c>
      <c r="D424" s="9" t="s">
        <v>4</v>
      </c>
      <c r="E424" s="9" t="s">
        <v>34</v>
      </c>
      <c r="F424" s="9" t="s">
        <v>44</v>
      </c>
      <c r="G424" s="9" t="s">
        <v>29</v>
      </c>
      <c r="H424" s="9" t="s">
        <v>48</v>
      </c>
      <c r="I424" s="9" t="s">
        <v>61</v>
      </c>
      <c r="J424" s="9" t="s">
        <v>7</v>
      </c>
      <c r="K424" s="9">
        <v>1</v>
      </c>
      <c r="L424" s="9" t="s">
        <v>7</v>
      </c>
      <c r="M424" s="9" t="s">
        <v>16</v>
      </c>
      <c r="P424"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4" s="4">
        <f>IF(Táblázat132[[#This Row],[Serving Team]]=Táblázat132[[#This Row],[Point for Team…]],1,0)</f>
        <v>1</v>
      </c>
      <c r="R424" s="4">
        <f>IF(AND(Táblázat132[[#This Row],[Service]]=1,Táblázat132[[#This Row],[Serving Team]]=Táblázat132[[#This Row],[Point for Team…]]),1,0)</f>
        <v>1</v>
      </c>
    </row>
    <row r="425" spans="1:18" x14ac:dyDescent="0.35">
      <c r="A425" s="7">
        <v>44318</v>
      </c>
      <c r="B425" s="9" t="s">
        <v>9</v>
      </c>
      <c r="C425" s="9" t="s">
        <v>50</v>
      </c>
      <c r="D425" s="9" t="s">
        <v>4</v>
      </c>
      <c r="E425" s="9" t="s">
        <v>34</v>
      </c>
      <c r="F425" s="9" t="s">
        <v>44</v>
      </c>
      <c r="G425" s="9" t="s">
        <v>29</v>
      </c>
      <c r="H425" s="9" t="s">
        <v>48</v>
      </c>
      <c r="I425" s="9" t="s">
        <v>61</v>
      </c>
      <c r="J425" s="9" t="s">
        <v>7</v>
      </c>
      <c r="K425" s="9">
        <v>2</v>
      </c>
      <c r="L425" s="9" t="s">
        <v>7</v>
      </c>
      <c r="M425" s="9" t="s">
        <v>14</v>
      </c>
      <c r="P425"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5" s="4">
        <f>IF(Táblázat132[[#This Row],[Serving Team]]=Táblázat132[[#This Row],[Point for Team…]],1,0)</f>
        <v>1</v>
      </c>
      <c r="R425" s="4">
        <f>IF(AND(Táblázat132[[#This Row],[Service]]=1,Táblázat132[[#This Row],[Serving Team]]=Táblázat132[[#This Row],[Point for Team…]]),1,0)</f>
        <v>0</v>
      </c>
    </row>
    <row r="426" spans="1:18" x14ac:dyDescent="0.35">
      <c r="A426" s="7">
        <v>44318</v>
      </c>
      <c r="B426" s="9" t="s">
        <v>9</v>
      </c>
      <c r="C426" s="9" t="s">
        <v>50</v>
      </c>
      <c r="D426" s="9" t="s">
        <v>4</v>
      </c>
      <c r="E426" s="9" t="s">
        <v>34</v>
      </c>
      <c r="F426" s="9" t="s">
        <v>44</v>
      </c>
      <c r="G426" s="9" t="s">
        <v>29</v>
      </c>
      <c r="H426" s="9" t="s">
        <v>48</v>
      </c>
      <c r="I426" s="9" t="s">
        <v>61</v>
      </c>
      <c r="J426" s="9" t="s">
        <v>7</v>
      </c>
      <c r="K426" s="9">
        <v>1</v>
      </c>
      <c r="L426" s="9" t="s">
        <v>7</v>
      </c>
      <c r="M426" s="9" t="s">
        <v>14</v>
      </c>
      <c r="P426"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6" s="4">
        <f>IF(Táblázat132[[#This Row],[Serving Team]]=Táblázat132[[#This Row],[Point for Team…]],1,0)</f>
        <v>1</v>
      </c>
      <c r="R426" s="4">
        <f>IF(AND(Táblázat132[[#This Row],[Service]]=1,Táblázat132[[#This Row],[Serving Team]]=Táblázat132[[#This Row],[Point for Team…]]),1,0)</f>
        <v>1</v>
      </c>
    </row>
    <row r="427" spans="1:18" x14ac:dyDescent="0.35">
      <c r="A427" s="7">
        <v>44318</v>
      </c>
      <c r="B427" s="9" t="s">
        <v>9</v>
      </c>
      <c r="C427" s="9" t="s">
        <v>50</v>
      </c>
      <c r="D427" s="9" t="s">
        <v>4</v>
      </c>
      <c r="E427" s="9" t="s">
        <v>34</v>
      </c>
      <c r="F427" s="9" t="s">
        <v>44</v>
      </c>
      <c r="G427" s="9" t="s">
        <v>29</v>
      </c>
      <c r="H427" s="9" t="s">
        <v>48</v>
      </c>
      <c r="I427" s="9" t="s">
        <v>61</v>
      </c>
      <c r="J427" s="9" t="s">
        <v>8</v>
      </c>
      <c r="K427" s="9">
        <v>2</v>
      </c>
      <c r="L427" s="9" t="s">
        <v>7</v>
      </c>
      <c r="M427" s="9" t="s">
        <v>14</v>
      </c>
      <c r="P427"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7" s="4">
        <f>IF(Táblázat132[[#This Row],[Serving Team]]=Táblázat132[[#This Row],[Point for Team…]],1,0)</f>
        <v>0</v>
      </c>
      <c r="R427" s="4">
        <f>IF(AND(Táblázat132[[#This Row],[Service]]=1,Táblázat132[[#This Row],[Serving Team]]=Táblázat132[[#This Row],[Point for Team…]]),1,0)</f>
        <v>0</v>
      </c>
    </row>
    <row r="428" spans="1:18" x14ac:dyDescent="0.35">
      <c r="A428" s="7">
        <v>44318</v>
      </c>
      <c r="B428" s="9" t="s">
        <v>9</v>
      </c>
      <c r="C428" s="9" t="s">
        <v>50</v>
      </c>
      <c r="D428" s="9" t="s">
        <v>4</v>
      </c>
      <c r="E428" s="9" t="s">
        <v>34</v>
      </c>
      <c r="F428" s="9" t="s">
        <v>44</v>
      </c>
      <c r="G428" s="9" t="s">
        <v>29</v>
      </c>
      <c r="H428" s="9" t="s">
        <v>48</v>
      </c>
      <c r="I428" s="9" t="s">
        <v>61</v>
      </c>
      <c r="J428" s="9" t="s">
        <v>8</v>
      </c>
      <c r="K428" s="9">
        <v>2</v>
      </c>
      <c r="L428" s="9" t="s">
        <v>8</v>
      </c>
      <c r="M428" s="9" t="s">
        <v>14</v>
      </c>
      <c r="P428"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8" s="4">
        <f>IF(Táblázat132[[#This Row],[Serving Team]]=Táblázat132[[#This Row],[Point for Team…]],1,0)</f>
        <v>1</v>
      </c>
      <c r="R428" s="4">
        <f>IF(AND(Táblázat132[[#This Row],[Service]]=1,Táblázat132[[#This Row],[Serving Team]]=Táblázat132[[#This Row],[Point for Team…]]),1,0)</f>
        <v>0</v>
      </c>
    </row>
    <row r="429" spans="1:18" x14ac:dyDescent="0.35">
      <c r="A429" s="7">
        <v>44318</v>
      </c>
      <c r="B429" s="9" t="s">
        <v>9</v>
      </c>
      <c r="C429" s="9" t="s">
        <v>50</v>
      </c>
      <c r="D429" s="9" t="s">
        <v>4</v>
      </c>
      <c r="E429" s="9" t="s">
        <v>34</v>
      </c>
      <c r="F429" s="9" t="s">
        <v>44</v>
      </c>
      <c r="G429" s="9" t="s">
        <v>29</v>
      </c>
      <c r="H429" s="9" t="s">
        <v>48</v>
      </c>
      <c r="I429" s="9" t="s">
        <v>61</v>
      </c>
      <c r="J429" s="9" t="s">
        <v>8</v>
      </c>
      <c r="K429" s="9">
        <v>2</v>
      </c>
      <c r="L429" s="9" t="s">
        <v>7</v>
      </c>
      <c r="M429" s="9" t="s">
        <v>14</v>
      </c>
      <c r="P429"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29" s="4">
        <f>IF(Táblázat132[[#This Row],[Serving Team]]=Táblázat132[[#This Row],[Point for Team…]],1,0)</f>
        <v>0</v>
      </c>
      <c r="R429" s="4">
        <f>IF(AND(Táblázat132[[#This Row],[Service]]=1,Táblázat132[[#This Row],[Serving Team]]=Táblázat132[[#This Row],[Point for Team…]]),1,0)</f>
        <v>0</v>
      </c>
    </row>
    <row r="430" spans="1:18" x14ac:dyDescent="0.35">
      <c r="A430" s="7">
        <v>44318</v>
      </c>
      <c r="B430" s="9" t="s">
        <v>9</v>
      </c>
      <c r="C430" s="9" t="s">
        <v>50</v>
      </c>
      <c r="D430" s="9" t="s">
        <v>4</v>
      </c>
      <c r="E430" s="9" t="s">
        <v>34</v>
      </c>
      <c r="F430" s="9" t="s">
        <v>44</v>
      </c>
      <c r="G430" s="9" t="s">
        <v>29</v>
      </c>
      <c r="H430" s="9" t="s">
        <v>48</v>
      </c>
      <c r="I430" s="9" t="s">
        <v>61</v>
      </c>
      <c r="J430" s="9" t="s">
        <v>8</v>
      </c>
      <c r="K430" s="9">
        <v>1</v>
      </c>
      <c r="L430" s="9" t="s">
        <v>7</v>
      </c>
      <c r="M430" s="9" t="s">
        <v>16</v>
      </c>
      <c r="P430"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0" s="4">
        <f>IF(Táblázat132[[#This Row],[Serving Team]]=Táblázat132[[#This Row],[Point for Team…]],1,0)</f>
        <v>0</v>
      </c>
      <c r="R430" s="4">
        <f>IF(AND(Táblázat132[[#This Row],[Service]]=1,Táblázat132[[#This Row],[Serving Team]]=Táblázat132[[#This Row],[Point for Team…]]),1,0)</f>
        <v>0</v>
      </c>
    </row>
    <row r="431" spans="1:18" x14ac:dyDescent="0.35">
      <c r="A431" s="7">
        <v>44318</v>
      </c>
      <c r="B431" s="9" t="s">
        <v>9</v>
      </c>
      <c r="C431" s="9" t="s">
        <v>50</v>
      </c>
      <c r="D431" s="9" t="s">
        <v>4</v>
      </c>
      <c r="E431" s="9" t="s">
        <v>34</v>
      </c>
      <c r="F431" s="9" t="s">
        <v>44</v>
      </c>
      <c r="G431" s="9" t="s">
        <v>29</v>
      </c>
      <c r="H431" s="9" t="s">
        <v>48</v>
      </c>
      <c r="I431" s="9" t="s">
        <v>61</v>
      </c>
      <c r="J431" s="9" t="s">
        <v>7</v>
      </c>
      <c r="K431" s="9">
        <v>1</v>
      </c>
      <c r="L431" s="9" t="s">
        <v>7</v>
      </c>
      <c r="M431" s="9" t="s">
        <v>14</v>
      </c>
      <c r="P431"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1" s="4">
        <f>IF(Táblázat132[[#This Row],[Serving Team]]=Táblázat132[[#This Row],[Point for Team…]],1,0)</f>
        <v>1</v>
      </c>
      <c r="R431" s="4">
        <f>IF(AND(Táblázat132[[#This Row],[Service]]=1,Táblázat132[[#This Row],[Serving Team]]=Táblázat132[[#This Row],[Point for Team…]]),1,0)</f>
        <v>1</v>
      </c>
    </row>
    <row r="432" spans="1:18" x14ac:dyDescent="0.35">
      <c r="A432" s="7">
        <v>44318</v>
      </c>
      <c r="B432" s="9" t="s">
        <v>9</v>
      </c>
      <c r="C432" s="9" t="s">
        <v>50</v>
      </c>
      <c r="D432" s="9" t="s">
        <v>4</v>
      </c>
      <c r="E432" s="9" t="s">
        <v>34</v>
      </c>
      <c r="F432" s="9" t="s">
        <v>44</v>
      </c>
      <c r="G432" s="9" t="s">
        <v>29</v>
      </c>
      <c r="H432" s="9" t="s">
        <v>48</v>
      </c>
      <c r="I432" s="9" t="s">
        <v>61</v>
      </c>
      <c r="J432" s="9" t="s">
        <v>7</v>
      </c>
      <c r="K432" s="9">
        <v>2</v>
      </c>
      <c r="L432" s="9" t="s">
        <v>8</v>
      </c>
      <c r="M432" s="9" t="s">
        <v>16</v>
      </c>
      <c r="P432"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2" s="4">
        <f>IF(Táblázat132[[#This Row],[Serving Team]]=Táblázat132[[#This Row],[Point for Team…]],1,0)</f>
        <v>0</v>
      </c>
      <c r="R432" s="4">
        <f>IF(AND(Táblázat132[[#This Row],[Service]]=1,Táblázat132[[#This Row],[Serving Team]]=Táblázat132[[#This Row],[Point for Team…]]),1,0)</f>
        <v>0</v>
      </c>
    </row>
    <row r="433" spans="1:18" x14ac:dyDescent="0.35">
      <c r="A433" s="7">
        <v>44318</v>
      </c>
      <c r="B433" s="9" t="s">
        <v>9</v>
      </c>
      <c r="C433" s="9" t="s">
        <v>50</v>
      </c>
      <c r="D433" s="9" t="s">
        <v>4</v>
      </c>
      <c r="E433" s="9" t="s">
        <v>34</v>
      </c>
      <c r="F433" s="9" t="s">
        <v>44</v>
      </c>
      <c r="G433" s="9" t="s">
        <v>29</v>
      </c>
      <c r="H433" s="9" t="s">
        <v>48</v>
      </c>
      <c r="I433" s="9" t="s">
        <v>61</v>
      </c>
      <c r="J433" s="9" t="s">
        <v>7</v>
      </c>
      <c r="K433" s="9">
        <v>2</v>
      </c>
      <c r="L433" s="9" t="s">
        <v>7</v>
      </c>
      <c r="M433" s="9" t="s">
        <v>14</v>
      </c>
      <c r="P433"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3" s="4">
        <f>IF(Táblázat132[[#This Row],[Serving Team]]=Táblázat132[[#This Row],[Point for Team…]],1,0)</f>
        <v>1</v>
      </c>
      <c r="R433" s="4">
        <f>IF(AND(Táblázat132[[#This Row],[Service]]=1,Táblázat132[[#This Row],[Serving Team]]=Táblázat132[[#This Row],[Point for Team…]]),1,0)</f>
        <v>0</v>
      </c>
    </row>
    <row r="434" spans="1:18" x14ac:dyDescent="0.35">
      <c r="A434" s="7">
        <v>44318</v>
      </c>
      <c r="B434" s="9" t="s">
        <v>9</v>
      </c>
      <c r="C434" s="9" t="s">
        <v>50</v>
      </c>
      <c r="D434" s="9" t="s">
        <v>4</v>
      </c>
      <c r="E434" s="9" t="s">
        <v>34</v>
      </c>
      <c r="F434" s="9" t="s">
        <v>44</v>
      </c>
      <c r="G434" s="9" t="s">
        <v>29</v>
      </c>
      <c r="H434" s="9" t="s">
        <v>48</v>
      </c>
      <c r="I434" s="9" t="s">
        <v>61</v>
      </c>
      <c r="J434" s="9" t="s">
        <v>7</v>
      </c>
      <c r="K434" s="9">
        <v>1</v>
      </c>
      <c r="L434" s="9" t="s">
        <v>7</v>
      </c>
      <c r="M434" s="9" t="s">
        <v>16</v>
      </c>
      <c r="P434"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4" s="4">
        <f>IF(Táblázat132[[#This Row],[Serving Team]]=Táblázat132[[#This Row],[Point for Team…]],1,0)</f>
        <v>1</v>
      </c>
      <c r="R434" s="4">
        <f>IF(AND(Táblázat132[[#This Row],[Service]]=1,Táblázat132[[#This Row],[Serving Team]]=Táblázat132[[#This Row],[Point for Team…]]),1,0)</f>
        <v>1</v>
      </c>
    </row>
    <row r="435" spans="1:18" x14ac:dyDescent="0.35">
      <c r="A435" s="7">
        <v>44318</v>
      </c>
      <c r="B435" s="9" t="s">
        <v>9</v>
      </c>
      <c r="C435" s="9" t="s">
        <v>50</v>
      </c>
      <c r="D435" s="9" t="s">
        <v>4</v>
      </c>
      <c r="E435" s="9" t="s">
        <v>34</v>
      </c>
      <c r="F435" s="9" t="s">
        <v>44</v>
      </c>
      <c r="G435" s="9" t="s">
        <v>29</v>
      </c>
      <c r="H435" s="9" t="s">
        <v>48</v>
      </c>
      <c r="I435" s="9" t="s">
        <v>61</v>
      </c>
      <c r="J435" s="9" t="s">
        <v>8</v>
      </c>
      <c r="K435" s="9">
        <v>2</v>
      </c>
      <c r="L435" s="9" t="s">
        <v>7</v>
      </c>
      <c r="M435" s="9" t="s">
        <v>16</v>
      </c>
      <c r="P435"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5" s="4">
        <f>IF(Táblázat132[[#This Row],[Serving Team]]=Táblázat132[[#This Row],[Point for Team…]],1,0)</f>
        <v>0</v>
      </c>
      <c r="R435" s="4">
        <f>IF(AND(Táblázat132[[#This Row],[Service]]=1,Táblázat132[[#This Row],[Serving Team]]=Táblázat132[[#This Row],[Point for Team…]]),1,0)</f>
        <v>0</v>
      </c>
    </row>
    <row r="436" spans="1:18" x14ac:dyDescent="0.35">
      <c r="A436" s="7">
        <v>44318</v>
      </c>
      <c r="B436" s="9" t="s">
        <v>9</v>
      </c>
      <c r="C436" s="9" t="s">
        <v>50</v>
      </c>
      <c r="D436" s="9" t="s">
        <v>4</v>
      </c>
      <c r="E436" s="9" t="s">
        <v>34</v>
      </c>
      <c r="F436" s="9" t="s">
        <v>44</v>
      </c>
      <c r="G436" s="9" t="s">
        <v>29</v>
      </c>
      <c r="H436" s="9" t="s">
        <v>48</v>
      </c>
      <c r="I436" s="9" t="s">
        <v>61</v>
      </c>
      <c r="J436" s="9" t="s">
        <v>8</v>
      </c>
      <c r="K436" s="9">
        <v>1</v>
      </c>
      <c r="L436" s="9" t="s">
        <v>8</v>
      </c>
      <c r="M436" s="9" t="s">
        <v>16</v>
      </c>
      <c r="P436"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6" s="4">
        <f>IF(Táblázat132[[#This Row],[Serving Team]]=Táblázat132[[#This Row],[Point for Team…]],1,0)</f>
        <v>1</v>
      </c>
      <c r="R436" s="4">
        <f>IF(AND(Táblázat132[[#This Row],[Service]]=1,Táblázat132[[#This Row],[Serving Team]]=Táblázat132[[#This Row],[Point for Team…]]),1,0)</f>
        <v>1</v>
      </c>
    </row>
    <row r="437" spans="1:18" x14ac:dyDescent="0.35">
      <c r="A437" s="7">
        <v>44318</v>
      </c>
      <c r="B437" s="9" t="s">
        <v>9</v>
      </c>
      <c r="C437" s="9" t="s">
        <v>50</v>
      </c>
      <c r="D437" s="9" t="s">
        <v>4</v>
      </c>
      <c r="E437" s="9" t="s">
        <v>34</v>
      </c>
      <c r="F437" s="9" t="s">
        <v>44</v>
      </c>
      <c r="G437" s="9" t="s">
        <v>29</v>
      </c>
      <c r="H437" s="9" t="s">
        <v>48</v>
      </c>
      <c r="I437" s="9" t="s">
        <v>61</v>
      </c>
      <c r="J437" s="9" t="s">
        <v>8</v>
      </c>
      <c r="K437" s="9">
        <v>2</v>
      </c>
      <c r="L437" s="9" t="s">
        <v>7</v>
      </c>
      <c r="M437" s="9" t="s">
        <v>14</v>
      </c>
      <c r="P437"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7" s="4">
        <f>IF(Táblázat132[[#This Row],[Serving Team]]=Táblázat132[[#This Row],[Point for Team…]],1,0)</f>
        <v>0</v>
      </c>
      <c r="R437" s="4">
        <f>IF(AND(Táblázat132[[#This Row],[Service]]=1,Táblázat132[[#This Row],[Serving Team]]=Táblázat132[[#This Row],[Point for Team…]]),1,0)</f>
        <v>0</v>
      </c>
    </row>
    <row r="438" spans="1:18" x14ac:dyDescent="0.35">
      <c r="A438" s="7">
        <v>44318</v>
      </c>
      <c r="B438" s="9" t="s">
        <v>9</v>
      </c>
      <c r="C438" s="9" t="s">
        <v>50</v>
      </c>
      <c r="D438" s="9" t="s">
        <v>4</v>
      </c>
      <c r="E438" s="9" t="s">
        <v>34</v>
      </c>
      <c r="F438" s="9" t="s">
        <v>44</v>
      </c>
      <c r="G438" s="9" t="s">
        <v>29</v>
      </c>
      <c r="H438" s="9" t="s">
        <v>48</v>
      </c>
      <c r="I438" s="9" t="s">
        <v>61</v>
      </c>
      <c r="J438" s="9" t="s">
        <v>8</v>
      </c>
      <c r="K438" s="9">
        <v>2</v>
      </c>
      <c r="L438" s="9" t="s">
        <v>7</v>
      </c>
      <c r="M438" s="9" t="s">
        <v>14</v>
      </c>
      <c r="P438"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8" s="4">
        <f>IF(Táblázat132[[#This Row],[Serving Team]]=Táblázat132[[#This Row],[Point for Team…]],1,0)</f>
        <v>0</v>
      </c>
      <c r="R438" s="4">
        <f>IF(AND(Táblázat132[[#This Row],[Service]]=1,Táblázat132[[#This Row],[Serving Team]]=Táblázat132[[#This Row],[Point for Team…]]),1,0)</f>
        <v>0</v>
      </c>
    </row>
    <row r="439" spans="1:18" x14ac:dyDescent="0.35">
      <c r="A439" s="7">
        <v>44318</v>
      </c>
      <c r="B439" s="9" t="s">
        <v>9</v>
      </c>
      <c r="C439" s="9" t="s">
        <v>50</v>
      </c>
      <c r="D439" s="9" t="s">
        <v>4</v>
      </c>
      <c r="E439" s="9" t="s">
        <v>34</v>
      </c>
      <c r="F439" s="9" t="s">
        <v>44</v>
      </c>
      <c r="G439" s="9" t="s">
        <v>29</v>
      </c>
      <c r="H439" s="9" t="s">
        <v>48</v>
      </c>
      <c r="I439" s="9" t="s">
        <v>61</v>
      </c>
      <c r="J439" s="9" t="s">
        <v>7</v>
      </c>
      <c r="K439" s="9">
        <v>1</v>
      </c>
      <c r="L439" s="9" t="s">
        <v>20</v>
      </c>
      <c r="M439" s="9" t="s">
        <v>20</v>
      </c>
      <c r="P439"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39" s="4">
        <f>IF(Táblázat132[[#This Row],[Serving Team]]=Táblázat132[[#This Row],[Point for Team…]],1,0)</f>
        <v>0</v>
      </c>
      <c r="R439" s="4">
        <f>IF(AND(Táblázat132[[#This Row],[Service]]=1,Táblázat132[[#This Row],[Serving Team]]=Táblázat132[[#This Row],[Point for Team…]]),1,0)</f>
        <v>0</v>
      </c>
    </row>
    <row r="440" spans="1:18" x14ac:dyDescent="0.35">
      <c r="A440" s="7">
        <v>44318</v>
      </c>
      <c r="B440" s="9" t="s">
        <v>9</v>
      </c>
      <c r="C440" s="9" t="s">
        <v>50</v>
      </c>
      <c r="D440" s="9" t="s">
        <v>4</v>
      </c>
      <c r="E440" s="9" t="s">
        <v>34</v>
      </c>
      <c r="F440" s="9" t="s">
        <v>44</v>
      </c>
      <c r="G440" s="9" t="s">
        <v>29</v>
      </c>
      <c r="H440" s="9" t="s">
        <v>48</v>
      </c>
      <c r="I440" s="9" t="s">
        <v>61</v>
      </c>
      <c r="J440" s="9" t="s">
        <v>7</v>
      </c>
      <c r="K440" s="9">
        <v>2</v>
      </c>
      <c r="L440" s="9" t="s">
        <v>7</v>
      </c>
      <c r="M440" s="9" t="s">
        <v>15</v>
      </c>
      <c r="P440"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40" s="4">
        <f>IF(Táblázat132[[#This Row],[Serving Team]]=Táblázat132[[#This Row],[Point for Team…]],1,0)</f>
        <v>1</v>
      </c>
      <c r="R440" s="4">
        <f>IF(AND(Táblázat132[[#This Row],[Service]]=1,Táblázat132[[#This Row],[Serving Team]]=Táblázat132[[#This Row],[Point for Team…]]),1,0)</f>
        <v>0</v>
      </c>
    </row>
    <row r="441" spans="1:18" x14ac:dyDescent="0.35">
      <c r="A441" s="7">
        <v>44318</v>
      </c>
      <c r="B441" s="9" t="s">
        <v>9</v>
      </c>
      <c r="C441" s="9" t="s">
        <v>50</v>
      </c>
      <c r="D441" s="9" t="s">
        <v>4</v>
      </c>
      <c r="E441" s="9" t="s">
        <v>34</v>
      </c>
      <c r="F441" s="9" t="s">
        <v>44</v>
      </c>
      <c r="G441" s="9" t="s">
        <v>29</v>
      </c>
      <c r="H441" s="9" t="s">
        <v>48</v>
      </c>
      <c r="I441" s="9" t="s">
        <v>61</v>
      </c>
      <c r="J441" s="9" t="s">
        <v>7</v>
      </c>
      <c r="K441" s="9">
        <v>1</v>
      </c>
      <c r="L441" s="9" t="s">
        <v>7</v>
      </c>
      <c r="M441" s="9" t="s">
        <v>14</v>
      </c>
      <c r="P441"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41" s="4">
        <f>IF(Táblázat132[[#This Row],[Serving Team]]=Táblázat132[[#This Row],[Point for Team…]],1,0)</f>
        <v>1</v>
      </c>
      <c r="R441" s="4">
        <f>IF(AND(Táblázat132[[#This Row],[Service]]=1,Táblázat132[[#This Row],[Serving Team]]=Táblázat132[[#This Row],[Point for Team…]]),1,0)</f>
        <v>1</v>
      </c>
    </row>
    <row r="442" spans="1:18" x14ac:dyDescent="0.35">
      <c r="A442" s="8">
        <v>44318</v>
      </c>
      <c r="B442" s="10" t="s">
        <v>9</v>
      </c>
      <c r="C442" s="10" t="s">
        <v>50</v>
      </c>
      <c r="D442" s="10" t="s">
        <v>4</v>
      </c>
      <c r="E442" s="10" t="s">
        <v>34</v>
      </c>
      <c r="F442" s="10" t="s">
        <v>44</v>
      </c>
      <c r="G442" s="10" t="s">
        <v>29</v>
      </c>
      <c r="H442" s="10" t="s">
        <v>48</v>
      </c>
      <c r="I442" s="10" t="s">
        <v>61</v>
      </c>
      <c r="J442" s="10" t="s">
        <v>7</v>
      </c>
      <c r="K442" s="10">
        <v>1</v>
      </c>
      <c r="L442" s="10" t="s">
        <v>7</v>
      </c>
      <c r="M442" s="10" t="s">
        <v>15</v>
      </c>
      <c r="P442" s="43" t="str">
        <f>CONCATENATE(Táblázat132[[#This Row],[Competition name]],Táblázat132[[#This Row],[Competition type]],Táblázat132[[#This Row],[Competition Stage]],Táblázat132[[#This Row],[Team A]],Táblázat132[[#This Row],[Player B]])</f>
        <v>Budapest Challenger CupChallenger CupGroup StageAdam Blazsovics / Csaba BanyikBence Forgacs / Matyas Odnoga</v>
      </c>
      <c r="Q442" s="4">
        <f>IF(Táblázat132[[#This Row],[Serving Team]]=Táblázat132[[#This Row],[Point for Team…]],1,0)</f>
        <v>1</v>
      </c>
      <c r="R442" s="4">
        <f>IF(AND(Táblázat132[[#This Row],[Service]]=1,Táblázat132[[#This Row],[Serving Team]]=Táblázat132[[#This Row],[Point for Team…]]),1,0)</f>
        <v>1</v>
      </c>
    </row>
    <row r="443" spans="1:18" x14ac:dyDescent="0.35">
      <c r="A443" s="7">
        <v>44318</v>
      </c>
      <c r="B443" s="9" t="s">
        <v>9</v>
      </c>
      <c r="C443" s="9" t="s">
        <v>50</v>
      </c>
      <c r="D443" s="9" t="s">
        <v>4</v>
      </c>
      <c r="E443" s="9" t="s">
        <v>34</v>
      </c>
      <c r="F443" s="9" t="s">
        <v>44</v>
      </c>
      <c r="G443" s="9" t="s">
        <v>21</v>
      </c>
      <c r="H443" s="9" t="s">
        <v>48</v>
      </c>
      <c r="I443" s="9" t="s">
        <v>61</v>
      </c>
      <c r="J443" s="9" t="s">
        <v>8</v>
      </c>
      <c r="K443" s="9">
        <v>2</v>
      </c>
      <c r="L443" s="9" t="s">
        <v>8</v>
      </c>
      <c r="M443" s="9" t="s">
        <v>15</v>
      </c>
      <c r="P443"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43" s="4">
        <f>IF(Táblázat132[[#This Row],[Serving Team]]=Táblázat132[[#This Row],[Point for Team…]],1,0)</f>
        <v>1</v>
      </c>
      <c r="R443" s="4">
        <f>IF(AND(Táblázat132[[#This Row],[Service]]=1,Táblázat132[[#This Row],[Serving Team]]=Táblázat132[[#This Row],[Point for Team…]]),1,0)</f>
        <v>0</v>
      </c>
    </row>
    <row r="444" spans="1:18" x14ac:dyDescent="0.35">
      <c r="A444" s="7">
        <v>44318</v>
      </c>
      <c r="B444" s="9" t="s">
        <v>9</v>
      </c>
      <c r="C444" s="9" t="s">
        <v>50</v>
      </c>
      <c r="D444" s="9" t="s">
        <v>4</v>
      </c>
      <c r="E444" s="9" t="s">
        <v>34</v>
      </c>
      <c r="F444" s="9" t="s">
        <v>44</v>
      </c>
      <c r="G444" s="9" t="s">
        <v>21</v>
      </c>
      <c r="H444" s="9" t="s">
        <v>48</v>
      </c>
      <c r="I444" s="9" t="s">
        <v>61</v>
      </c>
      <c r="J444" s="9" t="s">
        <v>8</v>
      </c>
      <c r="K444" s="9">
        <v>2</v>
      </c>
      <c r="L444" s="9" t="s">
        <v>8</v>
      </c>
      <c r="M444" s="9" t="s">
        <v>14</v>
      </c>
      <c r="P444"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44" s="4">
        <f>IF(Táblázat132[[#This Row],[Serving Team]]=Táblázat132[[#This Row],[Point for Team…]],1,0)</f>
        <v>1</v>
      </c>
      <c r="R444" s="4">
        <f>IF(AND(Táblázat132[[#This Row],[Service]]=1,Táblázat132[[#This Row],[Serving Team]]=Táblázat132[[#This Row],[Point for Team…]]),1,0)</f>
        <v>0</v>
      </c>
    </row>
    <row r="445" spans="1:18" x14ac:dyDescent="0.35">
      <c r="A445" s="7">
        <v>44318</v>
      </c>
      <c r="B445" s="9" t="s">
        <v>9</v>
      </c>
      <c r="C445" s="9" t="s">
        <v>50</v>
      </c>
      <c r="D445" s="9" t="s">
        <v>4</v>
      </c>
      <c r="E445" s="9" t="s">
        <v>34</v>
      </c>
      <c r="F445" s="9" t="s">
        <v>44</v>
      </c>
      <c r="G445" s="9" t="s">
        <v>21</v>
      </c>
      <c r="H445" s="9" t="s">
        <v>48</v>
      </c>
      <c r="I445" s="9" t="s">
        <v>61</v>
      </c>
      <c r="J445" s="9" t="s">
        <v>8</v>
      </c>
      <c r="K445" s="9">
        <v>2</v>
      </c>
      <c r="L445" s="9" t="s">
        <v>20</v>
      </c>
      <c r="M445" s="9" t="s">
        <v>20</v>
      </c>
      <c r="P445"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45" s="4">
        <f>IF(Táblázat132[[#This Row],[Serving Team]]=Táblázat132[[#This Row],[Point for Team…]],1,0)</f>
        <v>0</v>
      </c>
      <c r="R445" s="4">
        <f>IF(AND(Táblázat132[[#This Row],[Service]]=1,Táblázat132[[#This Row],[Serving Team]]=Táblázat132[[#This Row],[Point for Team…]]),1,0)</f>
        <v>0</v>
      </c>
    </row>
    <row r="446" spans="1:18" x14ac:dyDescent="0.35">
      <c r="A446" s="7">
        <v>44318</v>
      </c>
      <c r="B446" s="9" t="s">
        <v>9</v>
      </c>
      <c r="C446" s="9" t="s">
        <v>50</v>
      </c>
      <c r="D446" s="9" t="s">
        <v>4</v>
      </c>
      <c r="E446" s="9" t="s">
        <v>34</v>
      </c>
      <c r="F446" s="9" t="s">
        <v>44</v>
      </c>
      <c r="G446" s="9" t="s">
        <v>21</v>
      </c>
      <c r="H446" s="9" t="s">
        <v>48</v>
      </c>
      <c r="I446" s="9" t="s">
        <v>61</v>
      </c>
      <c r="J446" s="9" t="s">
        <v>8</v>
      </c>
      <c r="K446" s="9">
        <v>2</v>
      </c>
      <c r="L446" s="9" t="s">
        <v>7</v>
      </c>
      <c r="M446" s="9" t="s">
        <v>15</v>
      </c>
      <c r="P446"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46" s="4">
        <f>IF(Táblázat132[[#This Row],[Serving Team]]=Táblázat132[[#This Row],[Point for Team…]],1,0)</f>
        <v>0</v>
      </c>
      <c r="R446" s="4">
        <f>IF(AND(Táblázat132[[#This Row],[Service]]=1,Táblázat132[[#This Row],[Serving Team]]=Táblázat132[[#This Row],[Point for Team…]]),1,0)</f>
        <v>0</v>
      </c>
    </row>
    <row r="447" spans="1:18" x14ac:dyDescent="0.35">
      <c r="A447" s="7">
        <v>44318</v>
      </c>
      <c r="B447" s="9" t="s">
        <v>9</v>
      </c>
      <c r="C447" s="9" t="s">
        <v>50</v>
      </c>
      <c r="D447" s="9" t="s">
        <v>4</v>
      </c>
      <c r="E447" s="9" t="s">
        <v>34</v>
      </c>
      <c r="F447" s="9" t="s">
        <v>44</v>
      </c>
      <c r="G447" s="9" t="s">
        <v>21</v>
      </c>
      <c r="H447" s="9" t="s">
        <v>48</v>
      </c>
      <c r="I447" s="9" t="s">
        <v>61</v>
      </c>
      <c r="J447" s="9" t="s">
        <v>8</v>
      </c>
      <c r="K447" s="9">
        <v>2</v>
      </c>
      <c r="L447" s="9" t="s">
        <v>7</v>
      </c>
      <c r="M447" s="9" t="s">
        <v>15</v>
      </c>
      <c r="P447"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47" s="4">
        <f>IF(Táblázat132[[#This Row],[Serving Team]]=Táblázat132[[#This Row],[Point for Team…]],1,0)</f>
        <v>0</v>
      </c>
      <c r="R447" s="4">
        <f>IF(AND(Táblázat132[[#This Row],[Service]]=1,Táblázat132[[#This Row],[Serving Team]]=Táblázat132[[#This Row],[Point for Team…]]),1,0)</f>
        <v>0</v>
      </c>
    </row>
    <row r="448" spans="1:18" x14ac:dyDescent="0.35">
      <c r="A448" s="7">
        <v>44318</v>
      </c>
      <c r="B448" s="9" t="s">
        <v>9</v>
      </c>
      <c r="C448" s="9" t="s">
        <v>50</v>
      </c>
      <c r="D448" s="9" t="s">
        <v>4</v>
      </c>
      <c r="E448" s="9" t="s">
        <v>34</v>
      </c>
      <c r="F448" s="9" t="s">
        <v>44</v>
      </c>
      <c r="G448" s="9" t="s">
        <v>21</v>
      </c>
      <c r="H448" s="9" t="s">
        <v>48</v>
      </c>
      <c r="I448" s="9" t="s">
        <v>61</v>
      </c>
      <c r="J448" s="9" t="s">
        <v>7</v>
      </c>
      <c r="K448" s="9">
        <v>1</v>
      </c>
      <c r="L448" s="9" t="s">
        <v>7</v>
      </c>
      <c r="M448" s="9" t="s">
        <v>14</v>
      </c>
      <c r="P448"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48" s="4">
        <f>IF(Táblázat132[[#This Row],[Serving Team]]=Táblázat132[[#This Row],[Point for Team…]],1,0)</f>
        <v>1</v>
      </c>
      <c r="R448" s="4">
        <f>IF(AND(Táblázat132[[#This Row],[Service]]=1,Táblázat132[[#This Row],[Serving Team]]=Táblázat132[[#This Row],[Point for Team…]]),1,0)</f>
        <v>1</v>
      </c>
    </row>
    <row r="449" spans="1:18" x14ac:dyDescent="0.35">
      <c r="A449" s="7">
        <v>44318</v>
      </c>
      <c r="B449" s="9" t="s">
        <v>9</v>
      </c>
      <c r="C449" s="9" t="s">
        <v>50</v>
      </c>
      <c r="D449" s="9" t="s">
        <v>4</v>
      </c>
      <c r="E449" s="9" t="s">
        <v>34</v>
      </c>
      <c r="F449" s="9" t="s">
        <v>44</v>
      </c>
      <c r="G449" s="9" t="s">
        <v>21</v>
      </c>
      <c r="H449" s="9" t="s">
        <v>48</v>
      </c>
      <c r="I449" s="9" t="s">
        <v>61</v>
      </c>
      <c r="J449" s="9" t="s">
        <v>7</v>
      </c>
      <c r="K449" s="9">
        <v>1</v>
      </c>
      <c r="L449" s="9" t="s">
        <v>7</v>
      </c>
      <c r="M449" s="9" t="s">
        <v>14</v>
      </c>
      <c r="P449"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49" s="4">
        <f>IF(Táblázat132[[#This Row],[Serving Team]]=Táblázat132[[#This Row],[Point for Team…]],1,0)</f>
        <v>1</v>
      </c>
      <c r="R449" s="4">
        <f>IF(AND(Táblázat132[[#This Row],[Service]]=1,Táblázat132[[#This Row],[Serving Team]]=Táblázat132[[#This Row],[Point for Team…]]),1,0)</f>
        <v>1</v>
      </c>
    </row>
    <row r="450" spans="1:18" x14ac:dyDescent="0.35">
      <c r="A450" s="7">
        <v>44318</v>
      </c>
      <c r="B450" s="9" t="s">
        <v>9</v>
      </c>
      <c r="C450" s="9" t="s">
        <v>50</v>
      </c>
      <c r="D450" s="9" t="s">
        <v>4</v>
      </c>
      <c r="E450" s="9" t="s">
        <v>34</v>
      </c>
      <c r="F450" s="9" t="s">
        <v>44</v>
      </c>
      <c r="G450" s="9" t="s">
        <v>21</v>
      </c>
      <c r="H450" s="9" t="s">
        <v>48</v>
      </c>
      <c r="I450" s="9" t="s">
        <v>61</v>
      </c>
      <c r="J450" s="9" t="s">
        <v>7</v>
      </c>
      <c r="K450" s="9">
        <v>2</v>
      </c>
      <c r="L450" s="9" t="s">
        <v>8</v>
      </c>
      <c r="M450" s="9" t="s">
        <v>14</v>
      </c>
      <c r="P450"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0" s="4">
        <f>IF(Táblázat132[[#This Row],[Serving Team]]=Táblázat132[[#This Row],[Point for Team…]],1,0)</f>
        <v>0</v>
      </c>
      <c r="R450" s="4">
        <f>IF(AND(Táblázat132[[#This Row],[Service]]=1,Táblázat132[[#This Row],[Serving Team]]=Táblázat132[[#This Row],[Point for Team…]]),1,0)</f>
        <v>0</v>
      </c>
    </row>
    <row r="451" spans="1:18" x14ac:dyDescent="0.35">
      <c r="A451" s="7">
        <v>44318</v>
      </c>
      <c r="B451" s="9" t="s">
        <v>9</v>
      </c>
      <c r="C451" s="9" t="s">
        <v>50</v>
      </c>
      <c r="D451" s="9" t="s">
        <v>4</v>
      </c>
      <c r="E451" s="9" t="s">
        <v>34</v>
      </c>
      <c r="F451" s="9" t="s">
        <v>44</v>
      </c>
      <c r="G451" s="9" t="s">
        <v>21</v>
      </c>
      <c r="H451" s="9" t="s">
        <v>48</v>
      </c>
      <c r="I451" s="9" t="s">
        <v>61</v>
      </c>
      <c r="J451" s="9" t="s">
        <v>7</v>
      </c>
      <c r="K451" s="9">
        <v>2</v>
      </c>
      <c r="L451" s="9" t="s">
        <v>7</v>
      </c>
      <c r="M451" s="9" t="s">
        <v>14</v>
      </c>
      <c r="P451"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1" s="4">
        <f>IF(Táblázat132[[#This Row],[Serving Team]]=Táblázat132[[#This Row],[Point for Team…]],1,0)</f>
        <v>1</v>
      </c>
      <c r="R451" s="4">
        <f>IF(AND(Táblázat132[[#This Row],[Service]]=1,Táblázat132[[#This Row],[Serving Team]]=Táblázat132[[#This Row],[Point for Team…]]),1,0)</f>
        <v>0</v>
      </c>
    </row>
    <row r="452" spans="1:18" x14ac:dyDescent="0.35">
      <c r="A452" s="7">
        <v>44318</v>
      </c>
      <c r="B452" s="9" t="s">
        <v>9</v>
      </c>
      <c r="C452" s="9" t="s">
        <v>50</v>
      </c>
      <c r="D452" s="9" t="s">
        <v>4</v>
      </c>
      <c r="E452" s="9" t="s">
        <v>34</v>
      </c>
      <c r="F452" s="9" t="s">
        <v>44</v>
      </c>
      <c r="G452" s="9" t="s">
        <v>21</v>
      </c>
      <c r="H452" s="9" t="s">
        <v>48</v>
      </c>
      <c r="I452" s="9" t="s">
        <v>61</v>
      </c>
      <c r="J452" s="9" t="s">
        <v>8</v>
      </c>
      <c r="K452" s="9" t="s">
        <v>19</v>
      </c>
      <c r="L452" s="9" t="s">
        <v>7</v>
      </c>
      <c r="M452" s="9" t="s">
        <v>14</v>
      </c>
      <c r="P452"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2" s="4">
        <f>IF(Táblázat132[[#This Row],[Serving Team]]=Táblázat132[[#This Row],[Point for Team…]],1,0)</f>
        <v>0</v>
      </c>
      <c r="R452" s="4">
        <f>IF(AND(Táblázat132[[#This Row],[Service]]=1,Táblázat132[[#This Row],[Serving Team]]=Táblázat132[[#This Row],[Point for Team…]]),1,0)</f>
        <v>0</v>
      </c>
    </row>
    <row r="453" spans="1:18" x14ac:dyDescent="0.35">
      <c r="A453" s="7">
        <v>44318</v>
      </c>
      <c r="B453" s="9" t="s">
        <v>9</v>
      </c>
      <c r="C453" s="9" t="s">
        <v>50</v>
      </c>
      <c r="D453" s="9" t="s">
        <v>4</v>
      </c>
      <c r="E453" s="9" t="s">
        <v>34</v>
      </c>
      <c r="F453" s="9" t="s">
        <v>44</v>
      </c>
      <c r="G453" s="9" t="s">
        <v>21</v>
      </c>
      <c r="H453" s="9" t="s">
        <v>48</v>
      </c>
      <c r="I453" s="9" t="s">
        <v>61</v>
      </c>
      <c r="J453" s="9" t="s">
        <v>8</v>
      </c>
      <c r="K453" s="9">
        <v>2</v>
      </c>
      <c r="L453" s="9" t="s">
        <v>7</v>
      </c>
      <c r="M453" s="9" t="s">
        <v>16</v>
      </c>
      <c r="P453"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3" s="4">
        <f>IF(Táblázat132[[#This Row],[Serving Team]]=Táblázat132[[#This Row],[Point for Team…]],1,0)</f>
        <v>0</v>
      </c>
      <c r="R453" s="4">
        <f>IF(AND(Táblázat132[[#This Row],[Service]]=1,Táblázat132[[#This Row],[Serving Team]]=Táblázat132[[#This Row],[Point for Team…]]),1,0)</f>
        <v>0</v>
      </c>
    </row>
    <row r="454" spans="1:18" x14ac:dyDescent="0.35">
      <c r="A454" s="7">
        <v>44318</v>
      </c>
      <c r="B454" s="9" t="s">
        <v>9</v>
      </c>
      <c r="C454" s="9" t="s">
        <v>50</v>
      </c>
      <c r="D454" s="9" t="s">
        <v>4</v>
      </c>
      <c r="E454" s="9" t="s">
        <v>34</v>
      </c>
      <c r="F454" s="9" t="s">
        <v>44</v>
      </c>
      <c r="G454" s="9" t="s">
        <v>21</v>
      </c>
      <c r="H454" s="9" t="s">
        <v>48</v>
      </c>
      <c r="I454" s="9" t="s">
        <v>61</v>
      </c>
      <c r="J454" s="9" t="s">
        <v>8</v>
      </c>
      <c r="K454" s="9">
        <v>2</v>
      </c>
      <c r="L454" s="9" t="s">
        <v>20</v>
      </c>
      <c r="M454" s="9" t="s">
        <v>20</v>
      </c>
      <c r="P454"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4" s="4">
        <f>IF(Táblázat132[[#This Row],[Serving Team]]=Táblázat132[[#This Row],[Point for Team…]],1,0)</f>
        <v>0</v>
      </c>
      <c r="R454" s="4">
        <f>IF(AND(Táblázat132[[#This Row],[Service]]=1,Táblázat132[[#This Row],[Serving Team]]=Táblázat132[[#This Row],[Point for Team…]]),1,0)</f>
        <v>0</v>
      </c>
    </row>
    <row r="455" spans="1:18" x14ac:dyDescent="0.35">
      <c r="A455" s="7">
        <v>44318</v>
      </c>
      <c r="B455" s="9" t="s">
        <v>9</v>
      </c>
      <c r="C455" s="9" t="s">
        <v>50</v>
      </c>
      <c r="D455" s="9" t="s">
        <v>4</v>
      </c>
      <c r="E455" s="9" t="s">
        <v>34</v>
      </c>
      <c r="F455" s="9" t="s">
        <v>44</v>
      </c>
      <c r="G455" s="9" t="s">
        <v>21</v>
      </c>
      <c r="H455" s="9" t="s">
        <v>48</v>
      </c>
      <c r="I455" s="9" t="s">
        <v>61</v>
      </c>
      <c r="J455" s="9" t="s">
        <v>8</v>
      </c>
      <c r="K455" s="9">
        <v>1</v>
      </c>
      <c r="L455" s="9" t="s">
        <v>8</v>
      </c>
      <c r="M455" s="9" t="s">
        <v>15</v>
      </c>
      <c r="P455"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5" s="4">
        <f>IF(Táblázat132[[#This Row],[Serving Team]]=Táblázat132[[#This Row],[Point for Team…]],1,0)</f>
        <v>1</v>
      </c>
      <c r="R455" s="4">
        <f>IF(AND(Táblázat132[[#This Row],[Service]]=1,Táblázat132[[#This Row],[Serving Team]]=Táblázat132[[#This Row],[Point for Team…]]),1,0)</f>
        <v>1</v>
      </c>
    </row>
    <row r="456" spans="1:18" x14ac:dyDescent="0.35">
      <c r="A456" s="7">
        <v>44318</v>
      </c>
      <c r="B456" s="9" t="s">
        <v>9</v>
      </c>
      <c r="C456" s="9" t="s">
        <v>50</v>
      </c>
      <c r="D456" s="9" t="s">
        <v>4</v>
      </c>
      <c r="E456" s="9" t="s">
        <v>34</v>
      </c>
      <c r="F456" s="9" t="s">
        <v>44</v>
      </c>
      <c r="G456" s="9" t="s">
        <v>21</v>
      </c>
      <c r="H456" s="9" t="s">
        <v>48</v>
      </c>
      <c r="I456" s="9" t="s">
        <v>61</v>
      </c>
      <c r="J456" s="9" t="s">
        <v>8</v>
      </c>
      <c r="K456" s="9">
        <v>2</v>
      </c>
      <c r="L456" s="9" t="s">
        <v>8</v>
      </c>
      <c r="M456" s="9" t="s">
        <v>14</v>
      </c>
      <c r="P456"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6" s="4">
        <f>IF(Táblázat132[[#This Row],[Serving Team]]=Táblázat132[[#This Row],[Point for Team…]],1,0)</f>
        <v>1</v>
      </c>
      <c r="R456" s="4">
        <f>IF(AND(Táblázat132[[#This Row],[Service]]=1,Táblázat132[[#This Row],[Serving Team]]=Táblázat132[[#This Row],[Point for Team…]]),1,0)</f>
        <v>0</v>
      </c>
    </row>
    <row r="457" spans="1:18" x14ac:dyDescent="0.35">
      <c r="A457" s="7">
        <v>44318</v>
      </c>
      <c r="B457" s="9" t="s">
        <v>9</v>
      </c>
      <c r="C457" s="9" t="s">
        <v>50</v>
      </c>
      <c r="D457" s="9" t="s">
        <v>4</v>
      </c>
      <c r="E457" s="9" t="s">
        <v>34</v>
      </c>
      <c r="F457" s="9" t="s">
        <v>44</v>
      </c>
      <c r="G457" s="9" t="s">
        <v>21</v>
      </c>
      <c r="H457" s="9" t="s">
        <v>48</v>
      </c>
      <c r="I457" s="9" t="s">
        <v>61</v>
      </c>
      <c r="J457" s="9" t="s">
        <v>7</v>
      </c>
      <c r="K457" s="9">
        <v>2</v>
      </c>
      <c r="L457" s="9" t="s">
        <v>7</v>
      </c>
      <c r="M457" s="9" t="s">
        <v>14</v>
      </c>
      <c r="P457"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7" s="4">
        <f>IF(Táblázat132[[#This Row],[Serving Team]]=Táblázat132[[#This Row],[Point for Team…]],1,0)</f>
        <v>1</v>
      </c>
      <c r="R457" s="4">
        <f>IF(AND(Táblázat132[[#This Row],[Service]]=1,Táblázat132[[#This Row],[Serving Team]]=Táblázat132[[#This Row],[Point for Team…]]),1,0)</f>
        <v>0</v>
      </c>
    </row>
    <row r="458" spans="1:18" x14ac:dyDescent="0.35">
      <c r="A458" s="7">
        <v>44318</v>
      </c>
      <c r="B458" s="9" t="s">
        <v>9</v>
      </c>
      <c r="C458" s="9" t="s">
        <v>50</v>
      </c>
      <c r="D458" s="9" t="s">
        <v>4</v>
      </c>
      <c r="E458" s="9" t="s">
        <v>34</v>
      </c>
      <c r="F458" s="9" t="s">
        <v>44</v>
      </c>
      <c r="G458" s="9" t="s">
        <v>21</v>
      </c>
      <c r="H458" s="9" t="s">
        <v>48</v>
      </c>
      <c r="I458" s="9" t="s">
        <v>61</v>
      </c>
      <c r="J458" s="9" t="s">
        <v>7</v>
      </c>
      <c r="K458" s="9">
        <v>1</v>
      </c>
      <c r="L458" s="9" t="s">
        <v>8</v>
      </c>
      <c r="M458" s="9" t="s">
        <v>15</v>
      </c>
      <c r="P458"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8" s="4">
        <f>IF(Táblázat132[[#This Row],[Serving Team]]=Táblázat132[[#This Row],[Point for Team…]],1,0)</f>
        <v>0</v>
      </c>
      <c r="R458" s="4">
        <f>IF(AND(Táblázat132[[#This Row],[Service]]=1,Táblázat132[[#This Row],[Serving Team]]=Táblázat132[[#This Row],[Point for Team…]]),1,0)</f>
        <v>0</v>
      </c>
    </row>
    <row r="459" spans="1:18" x14ac:dyDescent="0.35">
      <c r="A459" s="7">
        <v>44318</v>
      </c>
      <c r="B459" s="9" t="s">
        <v>9</v>
      </c>
      <c r="C459" s="9" t="s">
        <v>50</v>
      </c>
      <c r="D459" s="9" t="s">
        <v>4</v>
      </c>
      <c r="E459" s="9" t="s">
        <v>34</v>
      </c>
      <c r="F459" s="9" t="s">
        <v>44</v>
      </c>
      <c r="G459" s="9" t="s">
        <v>21</v>
      </c>
      <c r="H459" s="9" t="s">
        <v>48</v>
      </c>
      <c r="I459" s="9" t="s">
        <v>61</v>
      </c>
      <c r="J459" s="9" t="s">
        <v>7</v>
      </c>
      <c r="K459" s="9">
        <v>2</v>
      </c>
      <c r="L459" s="9" t="s">
        <v>7</v>
      </c>
      <c r="M459" s="9" t="s">
        <v>14</v>
      </c>
      <c r="P459"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59" s="4">
        <f>IF(Táblázat132[[#This Row],[Serving Team]]=Táblázat132[[#This Row],[Point for Team…]],1,0)</f>
        <v>1</v>
      </c>
      <c r="R459" s="4">
        <f>IF(AND(Táblázat132[[#This Row],[Service]]=1,Táblázat132[[#This Row],[Serving Team]]=Táblázat132[[#This Row],[Point for Team…]]),1,0)</f>
        <v>0</v>
      </c>
    </row>
    <row r="460" spans="1:18" x14ac:dyDescent="0.35">
      <c r="A460" s="7">
        <v>44318</v>
      </c>
      <c r="B460" s="9" t="s">
        <v>9</v>
      </c>
      <c r="C460" s="9" t="s">
        <v>50</v>
      </c>
      <c r="D460" s="9" t="s">
        <v>4</v>
      </c>
      <c r="E460" s="9" t="s">
        <v>34</v>
      </c>
      <c r="F460" s="9" t="s">
        <v>44</v>
      </c>
      <c r="G460" s="9" t="s">
        <v>21</v>
      </c>
      <c r="H460" s="9" t="s">
        <v>48</v>
      </c>
      <c r="I460" s="9" t="s">
        <v>61</v>
      </c>
      <c r="J460" s="9" t="s">
        <v>7</v>
      </c>
      <c r="K460" s="9">
        <v>2</v>
      </c>
      <c r="L460" s="9" t="s">
        <v>7</v>
      </c>
      <c r="M460" s="9" t="s">
        <v>15</v>
      </c>
      <c r="P460"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0" s="4">
        <f>IF(Táblázat132[[#This Row],[Serving Team]]=Táblázat132[[#This Row],[Point for Team…]],1,0)</f>
        <v>1</v>
      </c>
      <c r="R460" s="4">
        <f>IF(AND(Táblázat132[[#This Row],[Service]]=1,Táblázat132[[#This Row],[Serving Team]]=Táblázat132[[#This Row],[Point for Team…]]),1,0)</f>
        <v>0</v>
      </c>
    </row>
    <row r="461" spans="1:18" x14ac:dyDescent="0.35">
      <c r="A461" s="7">
        <v>44318</v>
      </c>
      <c r="B461" s="9" t="s">
        <v>9</v>
      </c>
      <c r="C461" s="9" t="s">
        <v>50</v>
      </c>
      <c r="D461" s="9" t="s">
        <v>4</v>
      </c>
      <c r="E461" s="9" t="s">
        <v>34</v>
      </c>
      <c r="F461" s="9" t="s">
        <v>44</v>
      </c>
      <c r="G461" s="9" t="s">
        <v>21</v>
      </c>
      <c r="H461" s="9" t="s">
        <v>48</v>
      </c>
      <c r="I461" s="9" t="s">
        <v>61</v>
      </c>
      <c r="J461" s="9" t="s">
        <v>8</v>
      </c>
      <c r="K461" s="9">
        <v>2</v>
      </c>
      <c r="L461" s="9" t="s">
        <v>7</v>
      </c>
      <c r="M461" s="9" t="s">
        <v>14</v>
      </c>
      <c r="P461"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1" s="4">
        <f>IF(Táblázat132[[#This Row],[Serving Team]]=Táblázat132[[#This Row],[Point for Team…]],1,0)</f>
        <v>0</v>
      </c>
      <c r="R461" s="4">
        <f>IF(AND(Táblázat132[[#This Row],[Service]]=1,Táblázat132[[#This Row],[Serving Team]]=Táblázat132[[#This Row],[Point for Team…]]),1,0)</f>
        <v>0</v>
      </c>
    </row>
    <row r="462" spans="1:18" x14ac:dyDescent="0.35">
      <c r="A462" s="7">
        <v>44318</v>
      </c>
      <c r="B462" s="9" t="s">
        <v>9</v>
      </c>
      <c r="C462" s="9" t="s">
        <v>50</v>
      </c>
      <c r="D462" s="9" t="s">
        <v>4</v>
      </c>
      <c r="E462" s="9" t="s">
        <v>34</v>
      </c>
      <c r="F462" s="9" t="s">
        <v>44</v>
      </c>
      <c r="G462" s="9" t="s">
        <v>21</v>
      </c>
      <c r="H462" s="9" t="s">
        <v>48</v>
      </c>
      <c r="I462" s="9" t="s">
        <v>61</v>
      </c>
      <c r="J462" s="9" t="s">
        <v>8</v>
      </c>
      <c r="K462" s="9">
        <v>1</v>
      </c>
      <c r="L462" s="9" t="s">
        <v>8</v>
      </c>
      <c r="M462" s="9" t="s">
        <v>16</v>
      </c>
      <c r="P462"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2" s="4">
        <f>IF(Táblázat132[[#This Row],[Serving Team]]=Táblázat132[[#This Row],[Point for Team…]],1,0)</f>
        <v>1</v>
      </c>
      <c r="R462" s="4">
        <f>IF(AND(Táblázat132[[#This Row],[Service]]=1,Táblázat132[[#This Row],[Serving Team]]=Táblázat132[[#This Row],[Point for Team…]]),1,0)</f>
        <v>1</v>
      </c>
    </row>
    <row r="463" spans="1:18" x14ac:dyDescent="0.35">
      <c r="A463" s="7">
        <v>44318</v>
      </c>
      <c r="B463" s="9" t="s">
        <v>9</v>
      </c>
      <c r="C463" s="9" t="s">
        <v>50</v>
      </c>
      <c r="D463" s="9" t="s">
        <v>4</v>
      </c>
      <c r="E463" s="9" t="s">
        <v>34</v>
      </c>
      <c r="F463" s="9" t="s">
        <v>44</v>
      </c>
      <c r="G463" s="9" t="s">
        <v>21</v>
      </c>
      <c r="H463" s="9" t="s">
        <v>48</v>
      </c>
      <c r="I463" s="9" t="s">
        <v>61</v>
      </c>
      <c r="J463" s="9" t="s">
        <v>8</v>
      </c>
      <c r="K463" s="9">
        <v>1</v>
      </c>
      <c r="L463" s="9" t="s">
        <v>7</v>
      </c>
      <c r="M463" s="9" t="s">
        <v>14</v>
      </c>
      <c r="P463"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3" s="4">
        <f>IF(Táblázat132[[#This Row],[Serving Team]]=Táblázat132[[#This Row],[Point for Team…]],1,0)</f>
        <v>0</v>
      </c>
      <c r="R463" s="4">
        <f>IF(AND(Táblázat132[[#This Row],[Service]]=1,Táblázat132[[#This Row],[Serving Team]]=Táblázat132[[#This Row],[Point for Team…]]),1,0)</f>
        <v>0</v>
      </c>
    </row>
    <row r="464" spans="1:18" x14ac:dyDescent="0.35">
      <c r="A464" s="7">
        <v>44318</v>
      </c>
      <c r="B464" s="9" t="s">
        <v>9</v>
      </c>
      <c r="C464" s="9" t="s">
        <v>50</v>
      </c>
      <c r="D464" s="9" t="s">
        <v>4</v>
      </c>
      <c r="E464" s="9" t="s">
        <v>34</v>
      </c>
      <c r="F464" s="9" t="s">
        <v>44</v>
      </c>
      <c r="G464" s="9" t="s">
        <v>21</v>
      </c>
      <c r="H464" s="9" t="s">
        <v>48</v>
      </c>
      <c r="I464" s="9" t="s">
        <v>61</v>
      </c>
      <c r="J464" s="9" t="s">
        <v>7</v>
      </c>
      <c r="K464" s="9">
        <v>1</v>
      </c>
      <c r="L464" s="9" t="s">
        <v>8</v>
      </c>
      <c r="M464" s="9" t="s">
        <v>16</v>
      </c>
      <c r="P464"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4" s="4">
        <f>IF(Táblázat132[[#This Row],[Serving Team]]=Táblázat132[[#This Row],[Point for Team…]],1,0)</f>
        <v>0</v>
      </c>
      <c r="R464" s="4">
        <f>IF(AND(Táblázat132[[#This Row],[Service]]=1,Táblázat132[[#This Row],[Serving Team]]=Táblázat132[[#This Row],[Point for Team…]]),1,0)</f>
        <v>0</v>
      </c>
    </row>
    <row r="465" spans="1:18" x14ac:dyDescent="0.35">
      <c r="A465" s="7">
        <v>44318</v>
      </c>
      <c r="B465" s="9" t="s">
        <v>9</v>
      </c>
      <c r="C465" s="9" t="s">
        <v>50</v>
      </c>
      <c r="D465" s="9" t="s">
        <v>4</v>
      </c>
      <c r="E465" s="9" t="s">
        <v>34</v>
      </c>
      <c r="F465" s="9" t="s">
        <v>44</v>
      </c>
      <c r="G465" s="9" t="s">
        <v>21</v>
      </c>
      <c r="H465" s="9" t="s">
        <v>48</v>
      </c>
      <c r="I465" s="9" t="s">
        <v>61</v>
      </c>
      <c r="J465" s="9" t="s">
        <v>7</v>
      </c>
      <c r="K465" s="9">
        <v>2</v>
      </c>
      <c r="L465" s="9" t="s">
        <v>8</v>
      </c>
      <c r="M465" s="9" t="s">
        <v>15</v>
      </c>
      <c r="P465"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5" s="4">
        <f>IF(Táblázat132[[#This Row],[Serving Team]]=Táblázat132[[#This Row],[Point for Team…]],1,0)</f>
        <v>0</v>
      </c>
      <c r="R465" s="4">
        <f>IF(AND(Táblázat132[[#This Row],[Service]]=1,Táblázat132[[#This Row],[Serving Team]]=Táblázat132[[#This Row],[Point for Team…]]),1,0)</f>
        <v>0</v>
      </c>
    </row>
    <row r="466" spans="1:18" x14ac:dyDescent="0.35">
      <c r="A466" s="7">
        <v>44318</v>
      </c>
      <c r="B466" s="9" t="s">
        <v>9</v>
      </c>
      <c r="C466" s="9" t="s">
        <v>50</v>
      </c>
      <c r="D466" s="9" t="s">
        <v>4</v>
      </c>
      <c r="E466" s="9" t="s">
        <v>34</v>
      </c>
      <c r="F466" s="9" t="s">
        <v>44</v>
      </c>
      <c r="G466" s="9" t="s">
        <v>21</v>
      </c>
      <c r="H466" s="9" t="s">
        <v>48</v>
      </c>
      <c r="I466" s="9" t="s">
        <v>61</v>
      </c>
      <c r="J466" s="9" t="s">
        <v>7</v>
      </c>
      <c r="K466" s="9">
        <v>2</v>
      </c>
      <c r="L466" s="9" t="s">
        <v>8</v>
      </c>
      <c r="M466" s="9" t="s">
        <v>14</v>
      </c>
      <c r="P466"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6" s="4">
        <f>IF(Táblázat132[[#This Row],[Serving Team]]=Táblázat132[[#This Row],[Point for Team…]],1,0)</f>
        <v>0</v>
      </c>
      <c r="R466" s="4">
        <f>IF(AND(Táblázat132[[#This Row],[Service]]=1,Táblázat132[[#This Row],[Serving Team]]=Táblázat132[[#This Row],[Point for Team…]]),1,0)</f>
        <v>0</v>
      </c>
    </row>
    <row r="467" spans="1:18" x14ac:dyDescent="0.35">
      <c r="A467" s="7">
        <v>44318</v>
      </c>
      <c r="B467" s="9" t="s">
        <v>9</v>
      </c>
      <c r="C467" s="9" t="s">
        <v>50</v>
      </c>
      <c r="D467" s="9" t="s">
        <v>4</v>
      </c>
      <c r="E467" s="9" t="s">
        <v>34</v>
      </c>
      <c r="F467" s="9" t="s">
        <v>44</v>
      </c>
      <c r="G467" s="9" t="s">
        <v>21</v>
      </c>
      <c r="H467" s="9" t="s">
        <v>48</v>
      </c>
      <c r="I467" s="9" t="s">
        <v>61</v>
      </c>
      <c r="J467" s="9" t="s">
        <v>7</v>
      </c>
      <c r="K467" s="9">
        <v>2</v>
      </c>
      <c r="L467" s="9" t="s">
        <v>8</v>
      </c>
      <c r="M467" s="9" t="s">
        <v>16</v>
      </c>
      <c r="P467"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7" s="4">
        <f>IF(Táblázat132[[#This Row],[Serving Team]]=Táblázat132[[#This Row],[Point for Team…]],1,0)</f>
        <v>0</v>
      </c>
      <c r="R467" s="4">
        <f>IF(AND(Táblázat132[[#This Row],[Service]]=1,Táblázat132[[#This Row],[Serving Team]]=Táblázat132[[#This Row],[Point for Team…]]),1,0)</f>
        <v>0</v>
      </c>
    </row>
    <row r="468" spans="1:18" x14ac:dyDescent="0.35">
      <c r="A468" s="7">
        <v>44318</v>
      </c>
      <c r="B468" s="9" t="s">
        <v>9</v>
      </c>
      <c r="C468" s="9" t="s">
        <v>50</v>
      </c>
      <c r="D468" s="9" t="s">
        <v>4</v>
      </c>
      <c r="E468" s="9" t="s">
        <v>34</v>
      </c>
      <c r="F468" s="9" t="s">
        <v>44</v>
      </c>
      <c r="G468" s="9" t="s">
        <v>21</v>
      </c>
      <c r="H468" s="9" t="s">
        <v>48</v>
      </c>
      <c r="I468" s="9" t="s">
        <v>61</v>
      </c>
      <c r="J468" s="9" t="s">
        <v>8</v>
      </c>
      <c r="K468" s="9">
        <v>1</v>
      </c>
      <c r="L468" s="9" t="s">
        <v>7</v>
      </c>
      <c r="M468" s="9" t="s">
        <v>14</v>
      </c>
      <c r="P468"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8" s="4">
        <f>IF(Táblázat132[[#This Row],[Serving Team]]=Táblázat132[[#This Row],[Point for Team…]],1,0)</f>
        <v>0</v>
      </c>
      <c r="R468" s="4">
        <f>IF(AND(Táblázat132[[#This Row],[Service]]=1,Táblázat132[[#This Row],[Serving Team]]=Táblázat132[[#This Row],[Point for Team…]]),1,0)</f>
        <v>0</v>
      </c>
    </row>
    <row r="469" spans="1:18" x14ac:dyDescent="0.35">
      <c r="A469" s="7">
        <v>44318</v>
      </c>
      <c r="B469" s="9" t="s">
        <v>9</v>
      </c>
      <c r="C469" s="9" t="s">
        <v>50</v>
      </c>
      <c r="D469" s="9" t="s">
        <v>4</v>
      </c>
      <c r="E469" s="9" t="s">
        <v>34</v>
      </c>
      <c r="F469" s="9" t="s">
        <v>44</v>
      </c>
      <c r="G469" s="9" t="s">
        <v>21</v>
      </c>
      <c r="H469" s="9" t="s">
        <v>48</v>
      </c>
      <c r="I469" s="9" t="s">
        <v>61</v>
      </c>
      <c r="J469" s="9" t="s">
        <v>8</v>
      </c>
      <c r="K469" s="9">
        <v>1</v>
      </c>
      <c r="L469" s="9" t="s">
        <v>8</v>
      </c>
      <c r="M469" s="9" t="s">
        <v>15</v>
      </c>
      <c r="P469"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69" s="4">
        <f>IF(Táblázat132[[#This Row],[Serving Team]]=Táblázat132[[#This Row],[Point for Team…]],1,0)</f>
        <v>1</v>
      </c>
      <c r="R469" s="4">
        <f>IF(AND(Táblázat132[[#This Row],[Service]]=1,Táblázat132[[#This Row],[Serving Team]]=Táblázat132[[#This Row],[Point for Team…]]),1,0)</f>
        <v>1</v>
      </c>
    </row>
    <row r="470" spans="1:18" x14ac:dyDescent="0.35">
      <c r="A470" s="7">
        <v>44318</v>
      </c>
      <c r="B470" s="9" t="s">
        <v>9</v>
      </c>
      <c r="C470" s="9" t="s">
        <v>50</v>
      </c>
      <c r="D470" s="9" t="s">
        <v>4</v>
      </c>
      <c r="E470" s="9" t="s">
        <v>34</v>
      </c>
      <c r="F470" s="9" t="s">
        <v>44</v>
      </c>
      <c r="G470" s="9" t="s">
        <v>21</v>
      </c>
      <c r="H470" s="9" t="s">
        <v>48</v>
      </c>
      <c r="I470" s="9" t="s">
        <v>61</v>
      </c>
      <c r="J470" s="9" t="s">
        <v>8</v>
      </c>
      <c r="K470" s="9" t="s">
        <v>19</v>
      </c>
      <c r="L470" s="9" t="s">
        <v>7</v>
      </c>
      <c r="M470" s="9" t="s">
        <v>14</v>
      </c>
      <c r="P470"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0" s="4">
        <f>IF(Táblázat132[[#This Row],[Serving Team]]=Táblázat132[[#This Row],[Point for Team…]],1,0)</f>
        <v>0</v>
      </c>
      <c r="R470" s="4">
        <f>IF(AND(Táblázat132[[#This Row],[Service]]=1,Táblázat132[[#This Row],[Serving Team]]=Táblázat132[[#This Row],[Point for Team…]]),1,0)</f>
        <v>0</v>
      </c>
    </row>
    <row r="471" spans="1:18" x14ac:dyDescent="0.35">
      <c r="A471" s="7">
        <v>44318</v>
      </c>
      <c r="B471" s="9" t="s">
        <v>9</v>
      </c>
      <c r="C471" s="9" t="s">
        <v>50</v>
      </c>
      <c r="D471" s="9" t="s">
        <v>4</v>
      </c>
      <c r="E471" s="9" t="s">
        <v>34</v>
      </c>
      <c r="F471" s="9" t="s">
        <v>44</v>
      </c>
      <c r="G471" s="9" t="s">
        <v>21</v>
      </c>
      <c r="H471" s="9" t="s">
        <v>48</v>
      </c>
      <c r="I471" s="9" t="s">
        <v>61</v>
      </c>
      <c r="J471" s="9" t="s">
        <v>8</v>
      </c>
      <c r="K471" s="9">
        <v>2</v>
      </c>
      <c r="L471" s="9" t="s">
        <v>7</v>
      </c>
      <c r="M471" s="9" t="s">
        <v>14</v>
      </c>
      <c r="P471"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1" s="4">
        <f>IF(Táblázat132[[#This Row],[Serving Team]]=Táblázat132[[#This Row],[Point for Team…]],1,0)</f>
        <v>0</v>
      </c>
      <c r="R471" s="4">
        <f>IF(AND(Táblázat132[[#This Row],[Service]]=1,Táblázat132[[#This Row],[Serving Team]]=Táblázat132[[#This Row],[Point for Team…]]),1,0)</f>
        <v>0</v>
      </c>
    </row>
    <row r="472" spans="1:18" x14ac:dyDescent="0.35">
      <c r="A472" s="7">
        <v>44318</v>
      </c>
      <c r="B472" s="9" t="s">
        <v>9</v>
      </c>
      <c r="C472" s="9" t="s">
        <v>50</v>
      </c>
      <c r="D472" s="9" t="s">
        <v>4</v>
      </c>
      <c r="E472" s="9" t="s">
        <v>34</v>
      </c>
      <c r="F472" s="9" t="s">
        <v>44</v>
      </c>
      <c r="G472" s="9" t="s">
        <v>21</v>
      </c>
      <c r="H472" s="9" t="s">
        <v>48</v>
      </c>
      <c r="I472" s="9" t="s">
        <v>61</v>
      </c>
      <c r="J472" s="9" t="s">
        <v>7</v>
      </c>
      <c r="K472" s="9">
        <v>1</v>
      </c>
      <c r="L472" s="9" t="s">
        <v>7</v>
      </c>
      <c r="M472" s="9" t="s">
        <v>16</v>
      </c>
      <c r="P472"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2" s="4">
        <f>IF(Táblázat132[[#This Row],[Serving Team]]=Táblázat132[[#This Row],[Point for Team…]],1,0)</f>
        <v>1</v>
      </c>
      <c r="R472" s="4">
        <f>IF(AND(Táblázat132[[#This Row],[Service]]=1,Táblázat132[[#This Row],[Serving Team]]=Táblázat132[[#This Row],[Point for Team…]]),1,0)</f>
        <v>1</v>
      </c>
    </row>
    <row r="473" spans="1:18" x14ac:dyDescent="0.35">
      <c r="A473" s="7">
        <v>44318</v>
      </c>
      <c r="B473" s="9" t="s">
        <v>9</v>
      </c>
      <c r="C473" s="9" t="s">
        <v>50</v>
      </c>
      <c r="D473" s="9" t="s">
        <v>4</v>
      </c>
      <c r="E473" s="9" t="s">
        <v>34</v>
      </c>
      <c r="F473" s="9" t="s">
        <v>44</v>
      </c>
      <c r="G473" s="9" t="s">
        <v>21</v>
      </c>
      <c r="H473" s="9" t="s">
        <v>48</v>
      </c>
      <c r="I473" s="9" t="s">
        <v>61</v>
      </c>
      <c r="J473" s="9" t="s">
        <v>7</v>
      </c>
      <c r="K473" s="9">
        <v>1</v>
      </c>
      <c r="L473" s="9" t="s">
        <v>7</v>
      </c>
      <c r="M473" s="9" t="s">
        <v>15</v>
      </c>
      <c r="P473"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3" s="4">
        <f>IF(Táblázat132[[#This Row],[Serving Team]]=Táblázat132[[#This Row],[Point for Team…]],1,0)</f>
        <v>1</v>
      </c>
      <c r="R473" s="4">
        <f>IF(AND(Táblázat132[[#This Row],[Service]]=1,Táblázat132[[#This Row],[Serving Team]]=Táblázat132[[#This Row],[Point for Team…]]),1,0)</f>
        <v>1</v>
      </c>
    </row>
    <row r="474" spans="1:18" x14ac:dyDescent="0.35">
      <c r="A474" s="7">
        <v>44318</v>
      </c>
      <c r="B474" s="9" t="s">
        <v>9</v>
      </c>
      <c r="C474" s="9" t="s">
        <v>50</v>
      </c>
      <c r="D474" s="9" t="s">
        <v>4</v>
      </c>
      <c r="E474" s="9" t="s">
        <v>34</v>
      </c>
      <c r="F474" s="9" t="s">
        <v>44</v>
      </c>
      <c r="G474" s="9" t="s">
        <v>21</v>
      </c>
      <c r="H474" s="9" t="s">
        <v>48</v>
      </c>
      <c r="I474" s="9" t="s">
        <v>61</v>
      </c>
      <c r="J474" s="9" t="s">
        <v>7</v>
      </c>
      <c r="K474" s="9">
        <v>1</v>
      </c>
      <c r="L474" s="9" t="s">
        <v>7</v>
      </c>
      <c r="M474" s="9" t="s">
        <v>15</v>
      </c>
      <c r="P474"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4" s="4">
        <f>IF(Táblázat132[[#This Row],[Serving Team]]=Táblázat132[[#This Row],[Point for Team…]],1,0)</f>
        <v>1</v>
      </c>
      <c r="R474" s="4">
        <f>IF(AND(Táblázat132[[#This Row],[Service]]=1,Táblázat132[[#This Row],[Serving Team]]=Táblázat132[[#This Row],[Point for Team…]]),1,0)</f>
        <v>1</v>
      </c>
    </row>
    <row r="475" spans="1:18" x14ac:dyDescent="0.35">
      <c r="A475" s="7">
        <v>44318</v>
      </c>
      <c r="B475" s="9" t="s">
        <v>9</v>
      </c>
      <c r="C475" s="9" t="s">
        <v>50</v>
      </c>
      <c r="D475" s="9" t="s">
        <v>4</v>
      </c>
      <c r="E475" s="9" t="s">
        <v>34</v>
      </c>
      <c r="F475" s="9" t="s">
        <v>44</v>
      </c>
      <c r="G475" s="9" t="s">
        <v>21</v>
      </c>
      <c r="H475" s="9" t="s">
        <v>48</v>
      </c>
      <c r="I475" s="9" t="s">
        <v>61</v>
      </c>
      <c r="J475" s="9" t="s">
        <v>7</v>
      </c>
      <c r="K475" s="9">
        <v>1</v>
      </c>
      <c r="L475" s="9" t="s">
        <v>7</v>
      </c>
      <c r="M475" s="9" t="s">
        <v>15</v>
      </c>
      <c r="P475"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5" s="4">
        <f>IF(Táblázat132[[#This Row],[Serving Team]]=Táblázat132[[#This Row],[Point for Team…]],1,0)</f>
        <v>1</v>
      </c>
      <c r="R475" s="4">
        <f>IF(AND(Táblázat132[[#This Row],[Service]]=1,Táblázat132[[#This Row],[Serving Team]]=Táblázat132[[#This Row],[Point for Team…]]),1,0)</f>
        <v>1</v>
      </c>
    </row>
    <row r="476" spans="1:18" x14ac:dyDescent="0.35">
      <c r="A476" s="7">
        <v>44318</v>
      </c>
      <c r="B476" s="9" t="s">
        <v>9</v>
      </c>
      <c r="C476" s="9" t="s">
        <v>50</v>
      </c>
      <c r="D476" s="9" t="s">
        <v>4</v>
      </c>
      <c r="E476" s="9" t="s">
        <v>34</v>
      </c>
      <c r="F476" s="9" t="s">
        <v>44</v>
      </c>
      <c r="G476" s="9" t="s">
        <v>21</v>
      </c>
      <c r="H476" s="9" t="s">
        <v>48</v>
      </c>
      <c r="I476" s="9" t="s">
        <v>61</v>
      </c>
      <c r="J476" s="9" t="s">
        <v>8</v>
      </c>
      <c r="K476" s="9">
        <v>1</v>
      </c>
      <c r="L476" s="9" t="s">
        <v>8</v>
      </c>
      <c r="M476" s="9" t="s">
        <v>15</v>
      </c>
      <c r="P476"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6" s="4">
        <f>IF(Táblázat132[[#This Row],[Serving Team]]=Táblázat132[[#This Row],[Point for Team…]],1,0)</f>
        <v>1</v>
      </c>
      <c r="R476" s="4">
        <f>IF(AND(Táblázat132[[#This Row],[Service]]=1,Táblázat132[[#This Row],[Serving Team]]=Táblázat132[[#This Row],[Point for Team…]]),1,0)</f>
        <v>1</v>
      </c>
    </row>
    <row r="477" spans="1:18" x14ac:dyDescent="0.35">
      <c r="A477" s="7">
        <v>44318</v>
      </c>
      <c r="B477" s="9" t="s">
        <v>9</v>
      </c>
      <c r="C477" s="9" t="s">
        <v>50</v>
      </c>
      <c r="D477" s="9" t="s">
        <v>4</v>
      </c>
      <c r="E477" s="9" t="s">
        <v>34</v>
      </c>
      <c r="F477" s="9" t="s">
        <v>44</v>
      </c>
      <c r="G477" s="9" t="s">
        <v>21</v>
      </c>
      <c r="H477" s="9" t="s">
        <v>48</v>
      </c>
      <c r="I477" s="9" t="s">
        <v>61</v>
      </c>
      <c r="J477" s="9" t="s">
        <v>8</v>
      </c>
      <c r="K477" s="9" t="s">
        <v>19</v>
      </c>
      <c r="L477" s="9" t="s">
        <v>7</v>
      </c>
      <c r="M477" s="9" t="s">
        <v>14</v>
      </c>
      <c r="P477"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7" s="4">
        <f>IF(Táblázat132[[#This Row],[Serving Team]]=Táblázat132[[#This Row],[Point for Team…]],1,0)</f>
        <v>0</v>
      </c>
      <c r="R477" s="4">
        <f>IF(AND(Táblázat132[[#This Row],[Service]]=1,Táblázat132[[#This Row],[Serving Team]]=Táblázat132[[#This Row],[Point for Team…]]),1,0)</f>
        <v>0</v>
      </c>
    </row>
    <row r="478" spans="1:18" x14ac:dyDescent="0.35">
      <c r="A478" s="7">
        <v>44318</v>
      </c>
      <c r="B478" s="9" t="s">
        <v>9</v>
      </c>
      <c r="C478" s="9" t="s">
        <v>50</v>
      </c>
      <c r="D478" s="9" t="s">
        <v>4</v>
      </c>
      <c r="E478" s="9" t="s">
        <v>34</v>
      </c>
      <c r="F478" s="9" t="s">
        <v>44</v>
      </c>
      <c r="G478" s="9" t="s">
        <v>21</v>
      </c>
      <c r="H478" s="9" t="s">
        <v>48</v>
      </c>
      <c r="I478" s="9" t="s">
        <v>61</v>
      </c>
      <c r="J478" s="9" t="s">
        <v>8</v>
      </c>
      <c r="K478" s="9">
        <v>1</v>
      </c>
      <c r="L478" s="9" t="s">
        <v>8</v>
      </c>
      <c r="M478" s="9" t="s">
        <v>15</v>
      </c>
      <c r="P478"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8" s="4">
        <f>IF(Táblázat132[[#This Row],[Serving Team]]=Táblázat132[[#This Row],[Point for Team…]],1,0)</f>
        <v>1</v>
      </c>
      <c r="R478" s="4">
        <f>IF(AND(Táblázat132[[#This Row],[Service]]=1,Táblázat132[[#This Row],[Serving Team]]=Táblázat132[[#This Row],[Point for Team…]]),1,0)</f>
        <v>1</v>
      </c>
    </row>
    <row r="479" spans="1:18" x14ac:dyDescent="0.35">
      <c r="A479" s="7">
        <v>44318</v>
      </c>
      <c r="B479" s="9" t="s">
        <v>9</v>
      </c>
      <c r="C479" s="9" t="s">
        <v>50</v>
      </c>
      <c r="D479" s="9" t="s">
        <v>4</v>
      </c>
      <c r="E479" s="9" t="s">
        <v>34</v>
      </c>
      <c r="F479" s="9" t="s">
        <v>44</v>
      </c>
      <c r="G479" s="9" t="s">
        <v>21</v>
      </c>
      <c r="H479" s="9" t="s">
        <v>48</v>
      </c>
      <c r="I479" s="9" t="s">
        <v>61</v>
      </c>
      <c r="J479" s="9" t="s">
        <v>8</v>
      </c>
      <c r="K479" s="9" t="s">
        <v>19</v>
      </c>
      <c r="L479" s="9" t="s">
        <v>7</v>
      </c>
      <c r="M479" s="9" t="s">
        <v>14</v>
      </c>
      <c r="P479"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79" s="4">
        <f>IF(Táblázat132[[#This Row],[Serving Team]]=Táblázat132[[#This Row],[Point for Team…]],1,0)</f>
        <v>0</v>
      </c>
      <c r="R479" s="4">
        <f>IF(AND(Táblázat132[[#This Row],[Service]]=1,Táblázat132[[#This Row],[Serving Team]]=Táblázat132[[#This Row],[Point for Team…]]),1,0)</f>
        <v>0</v>
      </c>
    </row>
    <row r="480" spans="1:18" x14ac:dyDescent="0.35">
      <c r="A480" s="7">
        <v>44318</v>
      </c>
      <c r="B480" s="9" t="s">
        <v>9</v>
      </c>
      <c r="C480" s="9" t="s">
        <v>50</v>
      </c>
      <c r="D480" s="9" t="s">
        <v>4</v>
      </c>
      <c r="E480" s="9" t="s">
        <v>34</v>
      </c>
      <c r="F480" s="9" t="s">
        <v>44</v>
      </c>
      <c r="G480" s="9" t="s">
        <v>21</v>
      </c>
      <c r="H480" s="9" t="s">
        <v>48</v>
      </c>
      <c r="I480" s="9" t="s">
        <v>61</v>
      </c>
      <c r="J480" s="9" t="s">
        <v>7</v>
      </c>
      <c r="K480" s="9">
        <v>1</v>
      </c>
      <c r="L480" s="9" t="s">
        <v>8</v>
      </c>
      <c r="M480" s="9" t="s">
        <v>16</v>
      </c>
      <c r="P480"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0" s="4">
        <f>IF(Táblázat132[[#This Row],[Serving Team]]=Táblázat132[[#This Row],[Point for Team…]],1,0)</f>
        <v>0</v>
      </c>
      <c r="R480" s="4">
        <f>IF(AND(Táblázat132[[#This Row],[Service]]=1,Táblázat132[[#This Row],[Serving Team]]=Táblázat132[[#This Row],[Point for Team…]]),1,0)</f>
        <v>0</v>
      </c>
    </row>
    <row r="481" spans="1:18" x14ac:dyDescent="0.35">
      <c r="A481" s="7">
        <v>44318</v>
      </c>
      <c r="B481" s="9" t="s">
        <v>9</v>
      </c>
      <c r="C481" s="9" t="s">
        <v>50</v>
      </c>
      <c r="D481" s="9" t="s">
        <v>4</v>
      </c>
      <c r="E481" s="9" t="s">
        <v>34</v>
      </c>
      <c r="F481" s="9" t="s">
        <v>44</v>
      </c>
      <c r="G481" s="9" t="s">
        <v>21</v>
      </c>
      <c r="H481" s="9" t="s">
        <v>48</v>
      </c>
      <c r="I481" s="9" t="s">
        <v>61</v>
      </c>
      <c r="J481" s="9" t="s">
        <v>7</v>
      </c>
      <c r="K481" s="9">
        <v>2</v>
      </c>
      <c r="L481" s="9" t="s">
        <v>8</v>
      </c>
      <c r="M481" s="9" t="s">
        <v>15</v>
      </c>
      <c r="P481"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1" s="4">
        <f>IF(Táblázat132[[#This Row],[Serving Team]]=Táblázat132[[#This Row],[Point for Team…]],1,0)</f>
        <v>0</v>
      </c>
      <c r="R481" s="4">
        <f>IF(AND(Táblázat132[[#This Row],[Service]]=1,Táblázat132[[#This Row],[Serving Team]]=Táblázat132[[#This Row],[Point for Team…]]),1,0)</f>
        <v>0</v>
      </c>
    </row>
    <row r="482" spans="1:18" x14ac:dyDescent="0.35">
      <c r="A482" s="7">
        <v>44318</v>
      </c>
      <c r="B482" s="9" t="s">
        <v>9</v>
      </c>
      <c r="C482" s="9" t="s">
        <v>50</v>
      </c>
      <c r="D482" s="9" t="s">
        <v>4</v>
      </c>
      <c r="E482" s="9" t="s">
        <v>34</v>
      </c>
      <c r="F482" s="9" t="s">
        <v>44</v>
      </c>
      <c r="G482" s="9" t="s">
        <v>21</v>
      </c>
      <c r="H482" s="9" t="s">
        <v>48</v>
      </c>
      <c r="I482" s="9" t="s">
        <v>61</v>
      </c>
      <c r="J482" s="9" t="s">
        <v>7</v>
      </c>
      <c r="K482" s="9">
        <v>2</v>
      </c>
      <c r="L482" s="9" t="s">
        <v>8</v>
      </c>
      <c r="M482" s="9" t="s">
        <v>15</v>
      </c>
      <c r="P482"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2" s="4">
        <f>IF(Táblázat132[[#This Row],[Serving Team]]=Táblázat132[[#This Row],[Point for Team…]],1,0)</f>
        <v>0</v>
      </c>
      <c r="R482" s="4">
        <f>IF(AND(Táblázat132[[#This Row],[Service]]=1,Táblázat132[[#This Row],[Serving Team]]=Táblázat132[[#This Row],[Point for Team…]]),1,0)</f>
        <v>0</v>
      </c>
    </row>
    <row r="483" spans="1:18" x14ac:dyDescent="0.35">
      <c r="A483" s="7">
        <v>44318</v>
      </c>
      <c r="B483" s="9" t="s">
        <v>9</v>
      </c>
      <c r="C483" s="9" t="s">
        <v>50</v>
      </c>
      <c r="D483" s="9" t="s">
        <v>4</v>
      </c>
      <c r="E483" s="9" t="s">
        <v>34</v>
      </c>
      <c r="F483" s="9" t="s">
        <v>44</v>
      </c>
      <c r="G483" s="9" t="s">
        <v>21</v>
      </c>
      <c r="H483" s="9" t="s">
        <v>48</v>
      </c>
      <c r="I483" s="9" t="s">
        <v>61</v>
      </c>
      <c r="J483" s="9" t="s">
        <v>7</v>
      </c>
      <c r="K483" s="9">
        <v>2</v>
      </c>
      <c r="L483" s="9" t="s">
        <v>8</v>
      </c>
      <c r="M483" s="9" t="s">
        <v>15</v>
      </c>
      <c r="P483"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3" s="4">
        <f>IF(Táblázat132[[#This Row],[Serving Team]]=Táblázat132[[#This Row],[Point for Team…]],1,0)</f>
        <v>0</v>
      </c>
      <c r="R483" s="4">
        <f>IF(AND(Táblázat132[[#This Row],[Service]]=1,Táblázat132[[#This Row],[Serving Team]]=Táblázat132[[#This Row],[Point for Team…]]),1,0)</f>
        <v>0</v>
      </c>
    </row>
    <row r="484" spans="1:18" x14ac:dyDescent="0.35">
      <c r="A484" s="7">
        <v>44318</v>
      </c>
      <c r="B484" s="9" t="s">
        <v>9</v>
      </c>
      <c r="C484" s="9" t="s">
        <v>50</v>
      </c>
      <c r="D484" s="9" t="s">
        <v>4</v>
      </c>
      <c r="E484" s="9" t="s">
        <v>34</v>
      </c>
      <c r="F484" s="9" t="s">
        <v>44</v>
      </c>
      <c r="G484" s="9" t="s">
        <v>21</v>
      </c>
      <c r="H484" s="9" t="s">
        <v>48</v>
      </c>
      <c r="I484" s="9" t="s">
        <v>61</v>
      </c>
      <c r="J484" s="9" t="s">
        <v>8</v>
      </c>
      <c r="K484" s="9">
        <v>2</v>
      </c>
      <c r="L484" s="9" t="s">
        <v>7</v>
      </c>
      <c r="M484" s="9" t="s">
        <v>16</v>
      </c>
      <c r="P484"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4" s="4">
        <f>IF(Táblázat132[[#This Row],[Serving Team]]=Táblázat132[[#This Row],[Point for Team…]],1,0)</f>
        <v>0</v>
      </c>
      <c r="R484" s="4">
        <f>IF(AND(Táblázat132[[#This Row],[Service]]=1,Táblázat132[[#This Row],[Serving Team]]=Táblázat132[[#This Row],[Point for Team…]]),1,0)</f>
        <v>0</v>
      </c>
    </row>
    <row r="485" spans="1:18" x14ac:dyDescent="0.35">
      <c r="A485" s="7">
        <v>44318</v>
      </c>
      <c r="B485" s="9" t="s">
        <v>9</v>
      </c>
      <c r="C485" s="9" t="s">
        <v>50</v>
      </c>
      <c r="D485" s="9" t="s">
        <v>4</v>
      </c>
      <c r="E485" s="9" t="s">
        <v>34</v>
      </c>
      <c r="F485" s="9" t="s">
        <v>44</v>
      </c>
      <c r="G485" s="9" t="s">
        <v>21</v>
      </c>
      <c r="H485" s="9" t="s">
        <v>48</v>
      </c>
      <c r="I485" s="9" t="s">
        <v>61</v>
      </c>
      <c r="J485" s="9" t="s">
        <v>8</v>
      </c>
      <c r="K485" s="9">
        <v>2</v>
      </c>
      <c r="L485" s="9" t="s">
        <v>7</v>
      </c>
      <c r="M485" s="9" t="s">
        <v>14</v>
      </c>
      <c r="P485"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5" s="4">
        <f>IF(Táblázat132[[#This Row],[Serving Team]]=Táblázat132[[#This Row],[Point for Team…]],1,0)</f>
        <v>0</v>
      </c>
      <c r="R485" s="4">
        <f>IF(AND(Táblázat132[[#This Row],[Service]]=1,Táblázat132[[#This Row],[Serving Team]]=Táblázat132[[#This Row],[Point for Team…]]),1,0)</f>
        <v>0</v>
      </c>
    </row>
    <row r="486" spans="1:18" x14ac:dyDescent="0.35">
      <c r="A486" s="7">
        <v>44318</v>
      </c>
      <c r="B486" s="9" t="s">
        <v>9</v>
      </c>
      <c r="C486" s="9" t="s">
        <v>50</v>
      </c>
      <c r="D486" s="9" t="s">
        <v>4</v>
      </c>
      <c r="E486" s="9" t="s">
        <v>34</v>
      </c>
      <c r="F486" s="9" t="s">
        <v>44</v>
      </c>
      <c r="G486" s="9" t="s">
        <v>21</v>
      </c>
      <c r="H486" s="9" t="s">
        <v>48</v>
      </c>
      <c r="I486" s="9" t="s">
        <v>61</v>
      </c>
      <c r="J486" s="9" t="s">
        <v>8</v>
      </c>
      <c r="K486" s="9">
        <v>1</v>
      </c>
      <c r="L486" s="9" t="s">
        <v>8</v>
      </c>
      <c r="M486" s="9" t="s">
        <v>15</v>
      </c>
      <c r="P486"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6" s="4">
        <f>IF(Táblázat132[[#This Row],[Serving Team]]=Táblázat132[[#This Row],[Point for Team…]],1,0)</f>
        <v>1</v>
      </c>
      <c r="R486" s="4">
        <f>IF(AND(Táblázat132[[#This Row],[Service]]=1,Táblázat132[[#This Row],[Serving Team]]=Táblázat132[[#This Row],[Point for Team…]]),1,0)</f>
        <v>1</v>
      </c>
    </row>
    <row r="487" spans="1:18" x14ac:dyDescent="0.35">
      <c r="A487" s="7">
        <v>44318</v>
      </c>
      <c r="B487" s="9" t="s">
        <v>9</v>
      </c>
      <c r="C487" s="9" t="s">
        <v>50</v>
      </c>
      <c r="D487" s="9" t="s">
        <v>4</v>
      </c>
      <c r="E487" s="9" t="s">
        <v>34</v>
      </c>
      <c r="F487" s="9" t="s">
        <v>44</v>
      </c>
      <c r="G487" s="9" t="s">
        <v>21</v>
      </c>
      <c r="H487" s="9" t="s">
        <v>48</v>
      </c>
      <c r="I487" s="9" t="s">
        <v>61</v>
      </c>
      <c r="J487" s="9" t="s">
        <v>7</v>
      </c>
      <c r="K487" s="9">
        <v>1</v>
      </c>
      <c r="L487" s="9" t="s">
        <v>8</v>
      </c>
      <c r="M487" s="9" t="s">
        <v>15</v>
      </c>
      <c r="P487"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7" s="4">
        <f>IF(Táblázat132[[#This Row],[Serving Team]]=Táblázat132[[#This Row],[Point for Team…]],1,0)</f>
        <v>0</v>
      </c>
      <c r="R487" s="4">
        <f>IF(AND(Táblázat132[[#This Row],[Service]]=1,Táblázat132[[#This Row],[Serving Team]]=Táblázat132[[#This Row],[Point for Team…]]),1,0)</f>
        <v>0</v>
      </c>
    </row>
    <row r="488" spans="1:18" x14ac:dyDescent="0.35">
      <c r="A488" s="7">
        <v>44318</v>
      </c>
      <c r="B488" s="9" t="s">
        <v>9</v>
      </c>
      <c r="C488" s="9" t="s">
        <v>50</v>
      </c>
      <c r="D488" s="9" t="s">
        <v>4</v>
      </c>
      <c r="E488" s="9" t="s">
        <v>34</v>
      </c>
      <c r="F488" s="9" t="s">
        <v>44</v>
      </c>
      <c r="G488" s="9" t="s">
        <v>21</v>
      </c>
      <c r="H488" s="9" t="s">
        <v>48</v>
      </c>
      <c r="I488" s="9" t="s">
        <v>61</v>
      </c>
      <c r="J488" s="9" t="s">
        <v>7</v>
      </c>
      <c r="K488" s="9">
        <v>1</v>
      </c>
      <c r="L488" s="9" t="s">
        <v>8</v>
      </c>
      <c r="M488" s="9" t="s">
        <v>16</v>
      </c>
      <c r="P488"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8" s="4">
        <f>IF(Táblázat132[[#This Row],[Serving Team]]=Táblázat132[[#This Row],[Point for Team…]],1,0)</f>
        <v>0</v>
      </c>
      <c r="R488" s="4">
        <f>IF(AND(Táblázat132[[#This Row],[Service]]=1,Táblázat132[[#This Row],[Serving Team]]=Táblázat132[[#This Row],[Point for Team…]]),1,0)</f>
        <v>0</v>
      </c>
    </row>
    <row r="489" spans="1:18" x14ac:dyDescent="0.35">
      <c r="A489" s="7">
        <v>44318</v>
      </c>
      <c r="B489" s="9" t="s">
        <v>9</v>
      </c>
      <c r="C489" s="9" t="s">
        <v>50</v>
      </c>
      <c r="D489" s="9" t="s">
        <v>4</v>
      </c>
      <c r="E489" s="9" t="s">
        <v>34</v>
      </c>
      <c r="F489" s="9" t="s">
        <v>44</v>
      </c>
      <c r="G489" s="9" t="s">
        <v>21</v>
      </c>
      <c r="H489" s="9" t="s">
        <v>48</v>
      </c>
      <c r="I489" s="9" t="s">
        <v>61</v>
      </c>
      <c r="J489" s="9" t="s">
        <v>7</v>
      </c>
      <c r="K489" s="9">
        <v>1</v>
      </c>
      <c r="L489" s="9" t="s">
        <v>8</v>
      </c>
      <c r="M489" s="9" t="s">
        <v>16</v>
      </c>
      <c r="P489"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89" s="4">
        <f>IF(Táblázat132[[#This Row],[Serving Team]]=Táblázat132[[#This Row],[Point for Team…]],1,0)</f>
        <v>0</v>
      </c>
      <c r="R489" s="4">
        <f>IF(AND(Táblázat132[[#This Row],[Service]]=1,Táblázat132[[#This Row],[Serving Team]]=Táblázat132[[#This Row],[Point for Team…]]),1,0)</f>
        <v>0</v>
      </c>
    </row>
    <row r="490" spans="1:18" x14ac:dyDescent="0.35">
      <c r="A490" s="7">
        <v>44318</v>
      </c>
      <c r="B490" s="9" t="s">
        <v>9</v>
      </c>
      <c r="C490" s="9" t="s">
        <v>50</v>
      </c>
      <c r="D490" s="9" t="s">
        <v>4</v>
      </c>
      <c r="E490" s="9" t="s">
        <v>34</v>
      </c>
      <c r="F490" s="9" t="s">
        <v>44</v>
      </c>
      <c r="G490" s="9" t="s">
        <v>21</v>
      </c>
      <c r="H490" s="9" t="s">
        <v>48</v>
      </c>
      <c r="I490" s="9" t="s">
        <v>61</v>
      </c>
      <c r="J490" s="9" t="s">
        <v>7</v>
      </c>
      <c r="K490" s="9">
        <v>1</v>
      </c>
      <c r="L490" s="9" t="s">
        <v>7</v>
      </c>
      <c r="M490" s="9" t="s">
        <v>15</v>
      </c>
      <c r="P490"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0" s="4">
        <f>IF(Táblázat132[[#This Row],[Serving Team]]=Táblázat132[[#This Row],[Point for Team…]],1,0)</f>
        <v>1</v>
      </c>
      <c r="R490" s="4">
        <f>IF(AND(Táblázat132[[#This Row],[Service]]=1,Táblázat132[[#This Row],[Serving Team]]=Táblázat132[[#This Row],[Point for Team…]]),1,0)</f>
        <v>1</v>
      </c>
    </row>
    <row r="491" spans="1:18" x14ac:dyDescent="0.35">
      <c r="A491" s="7">
        <v>44318</v>
      </c>
      <c r="B491" s="9" t="s">
        <v>9</v>
      </c>
      <c r="C491" s="9" t="s">
        <v>50</v>
      </c>
      <c r="D491" s="9" t="s">
        <v>4</v>
      </c>
      <c r="E491" s="9" t="s">
        <v>34</v>
      </c>
      <c r="F491" s="9" t="s">
        <v>44</v>
      </c>
      <c r="G491" s="9" t="s">
        <v>21</v>
      </c>
      <c r="H491" s="9" t="s">
        <v>48</v>
      </c>
      <c r="I491" s="9" t="s">
        <v>61</v>
      </c>
      <c r="J491" s="9" t="s">
        <v>8</v>
      </c>
      <c r="K491" s="9">
        <v>2</v>
      </c>
      <c r="L491" s="9" t="s">
        <v>8</v>
      </c>
      <c r="M491" s="9" t="s">
        <v>15</v>
      </c>
      <c r="P491"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1" s="4">
        <f>IF(Táblázat132[[#This Row],[Serving Team]]=Táblázat132[[#This Row],[Point for Team…]],1,0)</f>
        <v>1</v>
      </c>
      <c r="R491" s="4">
        <f>IF(AND(Táblázat132[[#This Row],[Service]]=1,Táblázat132[[#This Row],[Serving Team]]=Táblázat132[[#This Row],[Point for Team…]]),1,0)</f>
        <v>0</v>
      </c>
    </row>
    <row r="492" spans="1:18" x14ac:dyDescent="0.35">
      <c r="A492" s="7">
        <v>44318</v>
      </c>
      <c r="B492" s="9" t="s">
        <v>9</v>
      </c>
      <c r="C492" s="9" t="s">
        <v>50</v>
      </c>
      <c r="D492" s="9" t="s">
        <v>4</v>
      </c>
      <c r="E492" s="9" t="s">
        <v>34</v>
      </c>
      <c r="F492" s="9" t="s">
        <v>44</v>
      </c>
      <c r="G492" s="9" t="s">
        <v>21</v>
      </c>
      <c r="H492" s="9" t="s">
        <v>48</v>
      </c>
      <c r="I492" s="9" t="s">
        <v>61</v>
      </c>
      <c r="J492" s="9" t="s">
        <v>8</v>
      </c>
      <c r="K492" s="9">
        <v>2</v>
      </c>
      <c r="L492" s="9" t="s">
        <v>8</v>
      </c>
      <c r="M492" s="9" t="s">
        <v>15</v>
      </c>
      <c r="P492"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2" s="4">
        <f>IF(Táblázat132[[#This Row],[Serving Team]]=Táblázat132[[#This Row],[Point for Team…]],1,0)</f>
        <v>1</v>
      </c>
      <c r="R492" s="4">
        <f>IF(AND(Táblázat132[[#This Row],[Service]]=1,Táblázat132[[#This Row],[Serving Team]]=Táblázat132[[#This Row],[Point for Team…]]),1,0)</f>
        <v>0</v>
      </c>
    </row>
    <row r="493" spans="1:18" x14ac:dyDescent="0.35">
      <c r="A493" s="7">
        <v>44318</v>
      </c>
      <c r="B493" s="9" t="s">
        <v>9</v>
      </c>
      <c r="C493" s="9" t="s">
        <v>50</v>
      </c>
      <c r="D493" s="9" t="s">
        <v>4</v>
      </c>
      <c r="E493" s="9" t="s">
        <v>34</v>
      </c>
      <c r="F493" s="9" t="s">
        <v>44</v>
      </c>
      <c r="G493" s="9" t="s">
        <v>21</v>
      </c>
      <c r="H493" s="9" t="s">
        <v>48</v>
      </c>
      <c r="I493" s="9" t="s">
        <v>61</v>
      </c>
      <c r="J493" s="9" t="s">
        <v>8</v>
      </c>
      <c r="K493" s="9">
        <v>1</v>
      </c>
      <c r="L493" s="9" t="s">
        <v>8</v>
      </c>
      <c r="M493" s="9" t="s">
        <v>16</v>
      </c>
      <c r="P493"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3" s="4">
        <f>IF(Táblázat132[[#This Row],[Serving Team]]=Táblázat132[[#This Row],[Point for Team…]],1,0)</f>
        <v>1</v>
      </c>
      <c r="R493" s="4">
        <f>IF(AND(Táblázat132[[#This Row],[Service]]=1,Táblázat132[[#This Row],[Serving Team]]=Táblázat132[[#This Row],[Point for Team…]]),1,0)</f>
        <v>1</v>
      </c>
    </row>
    <row r="494" spans="1:18" x14ac:dyDescent="0.35">
      <c r="A494" s="7">
        <v>44318</v>
      </c>
      <c r="B494" s="9" t="s">
        <v>9</v>
      </c>
      <c r="C494" s="9" t="s">
        <v>50</v>
      </c>
      <c r="D494" s="9" t="s">
        <v>4</v>
      </c>
      <c r="E494" s="9" t="s">
        <v>34</v>
      </c>
      <c r="F494" s="9" t="s">
        <v>44</v>
      </c>
      <c r="G494" s="9" t="s">
        <v>21</v>
      </c>
      <c r="H494" s="9" t="s">
        <v>48</v>
      </c>
      <c r="I494" s="9" t="s">
        <v>61</v>
      </c>
      <c r="J494" s="9" t="s">
        <v>8</v>
      </c>
      <c r="K494" s="9">
        <v>2</v>
      </c>
      <c r="L494" s="9" t="s">
        <v>7</v>
      </c>
      <c r="M494" s="9" t="s">
        <v>15</v>
      </c>
      <c r="P494"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4" s="4">
        <f>IF(Táblázat132[[#This Row],[Serving Team]]=Táblázat132[[#This Row],[Point for Team…]],1,0)</f>
        <v>0</v>
      </c>
      <c r="R494" s="4">
        <f>IF(AND(Táblázat132[[#This Row],[Service]]=1,Táblázat132[[#This Row],[Serving Team]]=Táblázat132[[#This Row],[Point for Team…]]),1,0)</f>
        <v>0</v>
      </c>
    </row>
    <row r="495" spans="1:18" x14ac:dyDescent="0.35">
      <c r="A495" s="7">
        <v>44318</v>
      </c>
      <c r="B495" s="9" t="s">
        <v>9</v>
      </c>
      <c r="C495" s="9" t="s">
        <v>50</v>
      </c>
      <c r="D495" s="9" t="s">
        <v>4</v>
      </c>
      <c r="E495" s="9" t="s">
        <v>34</v>
      </c>
      <c r="F495" s="9" t="s">
        <v>44</v>
      </c>
      <c r="G495" s="9" t="s">
        <v>21</v>
      </c>
      <c r="H495" s="9" t="s">
        <v>48</v>
      </c>
      <c r="I495" s="9" t="s">
        <v>61</v>
      </c>
      <c r="J495" s="9" t="s">
        <v>7</v>
      </c>
      <c r="K495" s="9">
        <v>2</v>
      </c>
      <c r="L495" s="9" t="s">
        <v>8</v>
      </c>
      <c r="M495" s="9" t="s">
        <v>15</v>
      </c>
      <c r="P495"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5" s="4">
        <f>IF(Táblázat132[[#This Row],[Serving Team]]=Táblázat132[[#This Row],[Point for Team…]],1,0)</f>
        <v>0</v>
      </c>
      <c r="R495" s="4">
        <f>IF(AND(Táblázat132[[#This Row],[Service]]=1,Táblázat132[[#This Row],[Serving Team]]=Táblázat132[[#This Row],[Point for Team…]]),1,0)</f>
        <v>0</v>
      </c>
    </row>
    <row r="496" spans="1:18" x14ac:dyDescent="0.35">
      <c r="A496" s="7">
        <v>44318</v>
      </c>
      <c r="B496" s="9" t="s">
        <v>9</v>
      </c>
      <c r="C496" s="9" t="s">
        <v>50</v>
      </c>
      <c r="D496" s="9" t="s">
        <v>4</v>
      </c>
      <c r="E496" s="9" t="s">
        <v>34</v>
      </c>
      <c r="F496" s="9" t="s">
        <v>44</v>
      </c>
      <c r="G496" s="9" t="s">
        <v>21</v>
      </c>
      <c r="H496" s="9" t="s">
        <v>48</v>
      </c>
      <c r="I496" s="9" t="s">
        <v>61</v>
      </c>
      <c r="J496" s="9" t="s">
        <v>7</v>
      </c>
      <c r="K496" s="9">
        <v>2</v>
      </c>
      <c r="L496" s="9" t="s">
        <v>7</v>
      </c>
      <c r="M496" s="9" t="s">
        <v>14</v>
      </c>
      <c r="P496"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6" s="4">
        <f>IF(Táblázat132[[#This Row],[Serving Team]]=Táblázat132[[#This Row],[Point for Team…]],1,0)</f>
        <v>1</v>
      </c>
      <c r="R496" s="4">
        <f>IF(AND(Táblázat132[[#This Row],[Service]]=1,Táblázat132[[#This Row],[Serving Team]]=Táblázat132[[#This Row],[Point for Team…]]),1,0)</f>
        <v>0</v>
      </c>
    </row>
    <row r="497" spans="1:18" x14ac:dyDescent="0.35">
      <c r="A497" s="7">
        <v>44318</v>
      </c>
      <c r="B497" s="9" t="s">
        <v>9</v>
      </c>
      <c r="C497" s="9" t="s">
        <v>50</v>
      </c>
      <c r="D497" s="9" t="s">
        <v>4</v>
      </c>
      <c r="E497" s="9" t="s">
        <v>34</v>
      </c>
      <c r="F497" s="9" t="s">
        <v>44</v>
      </c>
      <c r="G497" s="9" t="s">
        <v>21</v>
      </c>
      <c r="H497" s="9" t="s">
        <v>48</v>
      </c>
      <c r="I497" s="9" t="s">
        <v>61</v>
      </c>
      <c r="J497" s="9" t="s">
        <v>7</v>
      </c>
      <c r="K497" s="9">
        <v>1</v>
      </c>
      <c r="L497" s="9" t="s">
        <v>7</v>
      </c>
      <c r="M497" s="9" t="s">
        <v>14</v>
      </c>
      <c r="P497"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7" s="4">
        <f>IF(Táblázat132[[#This Row],[Serving Team]]=Táblázat132[[#This Row],[Point for Team…]],1,0)</f>
        <v>1</v>
      </c>
      <c r="R497" s="4">
        <f>IF(AND(Táblázat132[[#This Row],[Service]]=1,Táblázat132[[#This Row],[Serving Team]]=Táblázat132[[#This Row],[Point for Team…]]),1,0)</f>
        <v>1</v>
      </c>
    </row>
    <row r="498" spans="1:18" x14ac:dyDescent="0.35">
      <c r="A498" s="7">
        <v>44318</v>
      </c>
      <c r="B498" s="9" t="s">
        <v>9</v>
      </c>
      <c r="C498" s="9" t="s">
        <v>50</v>
      </c>
      <c r="D498" s="9" t="s">
        <v>4</v>
      </c>
      <c r="E498" s="9" t="s">
        <v>34</v>
      </c>
      <c r="F498" s="9" t="s">
        <v>44</v>
      </c>
      <c r="G498" s="9" t="s">
        <v>21</v>
      </c>
      <c r="H498" s="9" t="s">
        <v>48</v>
      </c>
      <c r="I498" s="9" t="s">
        <v>61</v>
      </c>
      <c r="J498" s="9" t="s">
        <v>7</v>
      </c>
      <c r="K498" s="9">
        <v>2</v>
      </c>
      <c r="L498" s="9" t="s">
        <v>7</v>
      </c>
      <c r="M498" s="9" t="s">
        <v>14</v>
      </c>
      <c r="P498"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8" s="4">
        <f>IF(Táblázat132[[#This Row],[Serving Team]]=Táblázat132[[#This Row],[Point for Team…]],1,0)</f>
        <v>1</v>
      </c>
      <c r="R498" s="4">
        <f>IF(AND(Táblázat132[[#This Row],[Service]]=1,Táblázat132[[#This Row],[Serving Team]]=Táblázat132[[#This Row],[Point for Team…]]),1,0)</f>
        <v>0</v>
      </c>
    </row>
    <row r="499" spans="1:18" x14ac:dyDescent="0.35">
      <c r="A499" s="7">
        <v>44318</v>
      </c>
      <c r="B499" s="9" t="s">
        <v>9</v>
      </c>
      <c r="C499" s="9" t="s">
        <v>50</v>
      </c>
      <c r="D499" s="9" t="s">
        <v>4</v>
      </c>
      <c r="E499" s="9" t="s">
        <v>34</v>
      </c>
      <c r="F499" s="9" t="s">
        <v>44</v>
      </c>
      <c r="G499" s="9" t="s">
        <v>21</v>
      </c>
      <c r="H499" s="9" t="s">
        <v>48</v>
      </c>
      <c r="I499" s="9" t="s">
        <v>61</v>
      </c>
      <c r="J499" s="9" t="s">
        <v>8</v>
      </c>
      <c r="K499" s="9">
        <v>1</v>
      </c>
      <c r="L499" s="9" t="s">
        <v>8</v>
      </c>
      <c r="M499" s="9" t="s">
        <v>15</v>
      </c>
      <c r="P499"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499" s="4">
        <f>IF(Táblázat132[[#This Row],[Serving Team]]=Táblázat132[[#This Row],[Point for Team…]],1,0)</f>
        <v>1</v>
      </c>
      <c r="R499" s="4">
        <f>IF(AND(Táblázat132[[#This Row],[Service]]=1,Táblázat132[[#This Row],[Serving Team]]=Táblázat132[[#This Row],[Point for Team…]]),1,0)</f>
        <v>1</v>
      </c>
    </row>
    <row r="500" spans="1:18" x14ac:dyDescent="0.35">
      <c r="A500" s="7">
        <v>44318</v>
      </c>
      <c r="B500" s="9" t="s">
        <v>9</v>
      </c>
      <c r="C500" s="9" t="s">
        <v>50</v>
      </c>
      <c r="D500" s="9" t="s">
        <v>4</v>
      </c>
      <c r="E500" s="9" t="s">
        <v>34</v>
      </c>
      <c r="F500" s="9" t="s">
        <v>44</v>
      </c>
      <c r="G500" s="9" t="s">
        <v>21</v>
      </c>
      <c r="H500" s="9" t="s">
        <v>48</v>
      </c>
      <c r="I500" s="9" t="s">
        <v>61</v>
      </c>
      <c r="J500" s="9" t="s">
        <v>8</v>
      </c>
      <c r="K500" s="9">
        <v>1</v>
      </c>
      <c r="L500" s="9" t="s">
        <v>8</v>
      </c>
      <c r="M500" s="9" t="s">
        <v>16</v>
      </c>
      <c r="P500"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0" s="4">
        <f>IF(Táblázat132[[#This Row],[Serving Team]]=Táblázat132[[#This Row],[Point for Team…]],1,0)</f>
        <v>1</v>
      </c>
      <c r="R500" s="4">
        <f>IF(AND(Táblázat132[[#This Row],[Service]]=1,Táblázat132[[#This Row],[Serving Team]]=Táblázat132[[#This Row],[Point for Team…]]),1,0)</f>
        <v>1</v>
      </c>
    </row>
    <row r="501" spans="1:18" x14ac:dyDescent="0.35">
      <c r="A501" s="7">
        <v>44318</v>
      </c>
      <c r="B501" s="9" t="s">
        <v>9</v>
      </c>
      <c r="C501" s="9" t="s">
        <v>50</v>
      </c>
      <c r="D501" s="9" t="s">
        <v>4</v>
      </c>
      <c r="E501" s="9" t="s">
        <v>34</v>
      </c>
      <c r="F501" s="9" t="s">
        <v>44</v>
      </c>
      <c r="G501" s="9" t="s">
        <v>21</v>
      </c>
      <c r="H501" s="9" t="s">
        <v>48</v>
      </c>
      <c r="I501" s="9" t="s">
        <v>61</v>
      </c>
      <c r="J501" s="9" t="s">
        <v>8</v>
      </c>
      <c r="K501" s="9">
        <v>2</v>
      </c>
      <c r="L501" s="9" t="s">
        <v>7</v>
      </c>
      <c r="M501" s="9" t="s">
        <v>14</v>
      </c>
      <c r="P501"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1" s="4">
        <f>IF(Táblázat132[[#This Row],[Serving Team]]=Táblázat132[[#This Row],[Point for Team…]],1,0)</f>
        <v>0</v>
      </c>
      <c r="R501" s="4">
        <f>IF(AND(Táblázat132[[#This Row],[Service]]=1,Táblázat132[[#This Row],[Serving Team]]=Táblázat132[[#This Row],[Point for Team…]]),1,0)</f>
        <v>0</v>
      </c>
    </row>
    <row r="502" spans="1:18" x14ac:dyDescent="0.35">
      <c r="A502" s="7">
        <v>44318</v>
      </c>
      <c r="B502" s="9" t="s">
        <v>9</v>
      </c>
      <c r="C502" s="9" t="s">
        <v>50</v>
      </c>
      <c r="D502" s="9" t="s">
        <v>4</v>
      </c>
      <c r="E502" s="9" t="s">
        <v>34</v>
      </c>
      <c r="F502" s="9" t="s">
        <v>44</v>
      </c>
      <c r="G502" s="9" t="s">
        <v>21</v>
      </c>
      <c r="H502" s="9" t="s">
        <v>48</v>
      </c>
      <c r="I502" s="9" t="s">
        <v>61</v>
      </c>
      <c r="J502" s="9" t="s">
        <v>8</v>
      </c>
      <c r="K502" s="9">
        <v>2</v>
      </c>
      <c r="L502" s="9" t="s">
        <v>8</v>
      </c>
      <c r="M502" s="9" t="s">
        <v>15</v>
      </c>
      <c r="P502"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2" s="4">
        <f>IF(Táblázat132[[#This Row],[Serving Team]]=Táblázat132[[#This Row],[Point for Team…]],1,0)</f>
        <v>1</v>
      </c>
      <c r="R502" s="4">
        <f>IF(AND(Táblázat132[[#This Row],[Service]]=1,Táblázat132[[#This Row],[Serving Team]]=Táblázat132[[#This Row],[Point for Team…]]),1,0)</f>
        <v>0</v>
      </c>
    </row>
    <row r="503" spans="1:18" x14ac:dyDescent="0.35">
      <c r="A503" s="7">
        <v>44318</v>
      </c>
      <c r="B503" s="9" t="s">
        <v>9</v>
      </c>
      <c r="C503" s="9" t="s">
        <v>50</v>
      </c>
      <c r="D503" s="9" t="s">
        <v>4</v>
      </c>
      <c r="E503" s="9" t="s">
        <v>34</v>
      </c>
      <c r="F503" s="9" t="s">
        <v>44</v>
      </c>
      <c r="G503" s="9" t="s">
        <v>21</v>
      </c>
      <c r="H503" s="9" t="s">
        <v>48</v>
      </c>
      <c r="I503" s="9" t="s">
        <v>61</v>
      </c>
      <c r="J503" s="9" t="s">
        <v>7</v>
      </c>
      <c r="K503" s="9">
        <v>1</v>
      </c>
      <c r="L503" s="9" t="s">
        <v>7</v>
      </c>
      <c r="M503" s="9" t="s">
        <v>14</v>
      </c>
      <c r="P503"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3" s="4">
        <f>IF(Táblázat132[[#This Row],[Serving Team]]=Táblázat132[[#This Row],[Point for Team…]],1,0)</f>
        <v>1</v>
      </c>
      <c r="R503" s="4">
        <f>IF(AND(Táblázat132[[#This Row],[Service]]=1,Táblázat132[[#This Row],[Serving Team]]=Táblázat132[[#This Row],[Point for Team…]]),1,0)</f>
        <v>1</v>
      </c>
    </row>
    <row r="504" spans="1:18" x14ac:dyDescent="0.35">
      <c r="A504" s="7">
        <v>44318</v>
      </c>
      <c r="B504" s="9" t="s">
        <v>9</v>
      </c>
      <c r="C504" s="9" t="s">
        <v>50</v>
      </c>
      <c r="D504" s="9" t="s">
        <v>4</v>
      </c>
      <c r="E504" s="9" t="s">
        <v>34</v>
      </c>
      <c r="F504" s="9" t="s">
        <v>44</v>
      </c>
      <c r="G504" s="9" t="s">
        <v>21</v>
      </c>
      <c r="H504" s="9" t="s">
        <v>48</v>
      </c>
      <c r="I504" s="9" t="s">
        <v>61</v>
      </c>
      <c r="J504" s="9" t="s">
        <v>7</v>
      </c>
      <c r="K504" s="9">
        <v>1</v>
      </c>
      <c r="L504" s="9" t="s">
        <v>7</v>
      </c>
      <c r="M504" s="9" t="s">
        <v>15</v>
      </c>
      <c r="P504"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4" s="4">
        <f>IF(Táblázat132[[#This Row],[Serving Team]]=Táblázat132[[#This Row],[Point for Team…]],1,0)</f>
        <v>1</v>
      </c>
      <c r="R504" s="4">
        <f>IF(AND(Táblázat132[[#This Row],[Service]]=1,Táblázat132[[#This Row],[Serving Team]]=Táblázat132[[#This Row],[Point for Team…]]),1,0)</f>
        <v>1</v>
      </c>
    </row>
    <row r="505" spans="1:18" x14ac:dyDescent="0.35">
      <c r="A505" s="7">
        <v>44318</v>
      </c>
      <c r="B505" s="9" t="s">
        <v>9</v>
      </c>
      <c r="C505" s="9" t="s">
        <v>50</v>
      </c>
      <c r="D505" s="9" t="s">
        <v>4</v>
      </c>
      <c r="E505" s="9" t="s">
        <v>34</v>
      </c>
      <c r="F505" s="9" t="s">
        <v>44</v>
      </c>
      <c r="G505" s="9" t="s">
        <v>21</v>
      </c>
      <c r="H505" s="9" t="s">
        <v>48</v>
      </c>
      <c r="I505" s="9" t="s">
        <v>61</v>
      </c>
      <c r="J505" s="9" t="s">
        <v>7</v>
      </c>
      <c r="K505" s="9">
        <v>2</v>
      </c>
      <c r="L505" s="9" t="s">
        <v>8</v>
      </c>
      <c r="M505" s="9" t="s">
        <v>15</v>
      </c>
      <c r="P505"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5" s="4">
        <f>IF(Táblázat132[[#This Row],[Serving Team]]=Táblázat132[[#This Row],[Point for Team…]],1,0)</f>
        <v>0</v>
      </c>
      <c r="R505" s="4">
        <f>IF(AND(Táblázat132[[#This Row],[Service]]=1,Táblázat132[[#This Row],[Serving Team]]=Táblázat132[[#This Row],[Point for Team…]]),1,0)</f>
        <v>0</v>
      </c>
    </row>
    <row r="506" spans="1:18" x14ac:dyDescent="0.35">
      <c r="A506" s="7">
        <v>44318</v>
      </c>
      <c r="B506" s="9" t="s">
        <v>9</v>
      </c>
      <c r="C506" s="9" t="s">
        <v>50</v>
      </c>
      <c r="D506" s="9" t="s">
        <v>4</v>
      </c>
      <c r="E506" s="9" t="s">
        <v>34</v>
      </c>
      <c r="F506" s="9" t="s">
        <v>44</v>
      </c>
      <c r="G506" s="9" t="s">
        <v>21</v>
      </c>
      <c r="H506" s="9" t="s">
        <v>48</v>
      </c>
      <c r="I506" s="9" t="s">
        <v>61</v>
      </c>
      <c r="J506" s="9" t="s">
        <v>7</v>
      </c>
      <c r="K506" s="9">
        <v>1</v>
      </c>
      <c r="L506" s="9" t="s">
        <v>7</v>
      </c>
      <c r="M506" s="9" t="s">
        <v>14</v>
      </c>
      <c r="P506"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6" s="4">
        <f>IF(Táblázat132[[#This Row],[Serving Team]]=Táblázat132[[#This Row],[Point for Team…]],1,0)</f>
        <v>1</v>
      </c>
      <c r="R506" s="4">
        <f>IF(AND(Táblázat132[[#This Row],[Service]]=1,Táblázat132[[#This Row],[Serving Team]]=Táblázat132[[#This Row],[Point for Team…]]),1,0)</f>
        <v>1</v>
      </c>
    </row>
    <row r="507" spans="1:18" x14ac:dyDescent="0.35">
      <c r="A507" s="7">
        <v>44318</v>
      </c>
      <c r="B507" s="9" t="s">
        <v>9</v>
      </c>
      <c r="C507" s="9" t="s">
        <v>50</v>
      </c>
      <c r="D507" s="9" t="s">
        <v>4</v>
      </c>
      <c r="E507" s="9" t="s">
        <v>34</v>
      </c>
      <c r="F507" s="9" t="s">
        <v>44</v>
      </c>
      <c r="G507" s="9" t="s">
        <v>21</v>
      </c>
      <c r="H507" s="9" t="s">
        <v>48</v>
      </c>
      <c r="I507" s="9" t="s">
        <v>61</v>
      </c>
      <c r="J507" s="9" t="s">
        <v>8</v>
      </c>
      <c r="K507" s="9">
        <v>2</v>
      </c>
      <c r="L507" s="9" t="s">
        <v>7</v>
      </c>
      <c r="M507" s="9" t="s">
        <v>15</v>
      </c>
      <c r="P507"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7" s="4">
        <f>IF(Táblázat132[[#This Row],[Serving Team]]=Táblázat132[[#This Row],[Point for Team…]],1,0)</f>
        <v>0</v>
      </c>
      <c r="R507" s="4">
        <f>IF(AND(Táblázat132[[#This Row],[Service]]=1,Táblázat132[[#This Row],[Serving Team]]=Táblázat132[[#This Row],[Point for Team…]]),1,0)</f>
        <v>0</v>
      </c>
    </row>
    <row r="508" spans="1:18" x14ac:dyDescent="0.35">
      <c r="A508" s="7">
        <v>44318</v>
      </c>
      <c r="B508" s="9" t="s">
        <v>9</v>
      </c>
      <c r="C508" s="9" t="s">
        <v>50</v>
      </c>
      <c r="D508" s="9" t="s">
        <v>4</v>
      </c>
      <c r="E508" s="9" t="s">
        <v>34</v>
      </c>
      <c r="F508" s="9" t="s">
        <v>44</v>
      </c>
      <c r="G508" s="9" t="s">
        <v>21</v>
      </c>
      <c r="H508" s="9" t="s">
        <v>48</v>
      </c>
      <c r="I508" s="9" t="s">
        <v>61</v>
      </c>
      <c r="J508" s="9" t="s">
        <v>8</v>
      </c>
      <c r="K508" s="9">
        <v>2</v>
      </c>
      <c r="L508" s="9" t="s">
        <v>7</v>
      </c>
      <c r="M508" s="9" t="s">
        <v>15</v>
      </c>
      <c r="P508"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8" s="4">
        <f>IF(Táblázat132[[#This Row],[Serving Team]]=Táblázat132[[#This Row],[Point for Team…]],1,0)</f>
        <v>0</v>
      </c>
      <c r="R508" s="4">
        <f>IF(AND(Táblázat132[[#This Row],[Service]]=1,Táblázat132[[#This Row],[Serving Team]]=Táblázat132[[#This Row],[Point for Team…]]),1,0)</f>
        <v>0</v>
      </c>
    </row>
    <row r="509" spans="1:18" x14ac:dyDescent="0.35">
      <c r="A509" s="7">
        <v>44318</v>
      </c>
      <c r="B509" s="9" t="s">
        <v>9</v>
      </c>
      <c r="C509" s="9" t="s">
        <v>50</v>
      </c>
      <c r="D509" s="9" t="s">
        <v>4</v>
      </c>
      <c r="E509" s="9" t="s">
        <v>34</v>
      </c>
      <c r="F509" s="9" t="s">
        <v>44</v>
      </c>
      <c r="G509" s="9" t="s">
        <v>21</v>
      </c>
      <c r="H509" s="9" t="s">
        <v>48</v>
      </c>
      <c r="I509" s="9" t="s">
        <v>61</v>
      </c>
      <c r="J509" s="9" t="s">
        <v>8</v>
      </c>
      <c r="K509" s="9">
        <v>2</v>
      </c>
      <c r="L509" s="9" t="s">
        <v>8</v>
      </c>
      <c r="M509" s="9" t="s">
        <v>16</v>
      </c>
      <c r="P509"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09" s="4">
        <f>IF(Táblázat132[[#This Row],[Serving Team]]=Táblázat132[[#This Row],[Point for Team…]],1,0)</f>
        <v>1</v>
      </c>
      <c r="R509" s="4">
        <f>IF(AND(Táblázat132[[#This Row],[Service]]=1,Táblázat132[[#This Row],[Serving Team]]=Táblázat132[[#This Row],[Point for Team…]]),1,0)</f>
        <v>0</v>
      </c>
    </row>
    <row r="510" spans="1:18" x14ac:dyDescent="0.35">
      <c r="A510" s="7">
        <v>44318</v>
      </c>
      <c r="B510" s="9" t="s">
        <v>9</v>
      </c>
      <c r="C510" s="9" t="s">
        <v>50</v>
      </c>
      <c r="D510" s="9" t="s">
        <v>4</v>
      </c>
      <c r="E510" s="9" t="s">
        <v>34</v>
      </c>
      <c r="F510" s="9" t="s">
        <v>44</v>
      </c>
      <c r="G510" s="9" t="s">
        <v>21</v>
      </c>
      <c r="H510" s="9" t="s">
        <v>48</v>
      </c>
      <c r="I510" s="9" t="s">
        <v>61</v>
      </c>
      <c r="J510" s="9" t="s">
        <v>8</v>
      </c>
      <c r="K510" s="9">
        <v>2</v>
      </c>
      <c r="L510" s="9" t="s">
        <v>20</v>
      </c>
      <c r="M510" s="9" t="s">
        <v>20</v>
      </c>
      <c r="P510"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10" s="4">
        <f>IF(Táblázat132[[#This Row],[Serving Team]]=Táblázat132[[#This Row],[Point for Team…]],1,0)</f>
        <v>0</v>
      </c>
      <c r="R510" s="4">
        <f>IF(AND(Táblázat132[[#This Row],[Service]]=1,Táblázat132[[#This Row],[Serving Team]]=Táblázat132[[#This Row],[Point for Team…]]),1,0)</f>
        <v>0</v>
      </c>
    </row>
    <row r="511" spans="1:18" x14ac:dyDescent="0.35">
      <c r="A511" s="7">
        <v>44318</v>
      </c>
      <c r="B511" s="9" t="s">
        <v>9</v>
      </c>
      <c r="C511" s="9" t="s">
        <v>50</v>
      </c>
      <c r="D511" s="9" t="s">
        <v>4</v>
      </c>
      <c r="E511" s="9" t="s">
        <v>34</v>
      </c>
      <c r="F511" s="9" t="s">
        <v>44</v>
      </c>
      <c r="G511" s="9" t="s">
        <v>21</v>
      </c>
      <c r="H511" s="9" t="s">
        <v>48</v>
      </c>
      <c r="I511" s="9" t="s">
        <v>61</v>
      </c>
      <c r="J511" s="9" t="s">
        <v>8</v>
      </c>
      <c r="K511" s="9">
        <v>2</v>
      </c>
      <c r="L511" s="9" t="s">
        <v>7</v>
      </c>
      <c r="M511" s="9" t="s">
        <v>15</v>
      </c>
      <c r="P511"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11" s="4">
        <f>IF(Táblázat132[[#This Row],[Serving Team]]=Táblázat132[[#This Row],[Point for Team…]],1,0)</f>
        <v>0</v>
      </c>
      <c r="R511" s="4">
        <f>IF(AND(Táblázat132[[#This Row],[Service]]=1,Táblázat132[[#This Row],[Serving Team]]=Táblázat132[[#This Row],[Point for Team…]]),1,0)</f>
        <v>0</v>
      </c>
    </row>
    <row r="512" spans="1:18" x14ac:dyDescent="0.35">
      <c r="A512" s="7">
        <v>44318</v>
      </c>
      <c r="B512" s="9" t="s">
        <v>9</v>
      </c>
      <c r="C512" s="9" t="s">
        <v>50</v>
      </c>
      <c r="D512" s="9" t="s">
        <v>4</v>
      </c>
      <c r="E512" s="9" t="s">
        <v>34</v>
      </c>
      <c r="F512" s="9" t="s">
        <v>44</v>
      </c>
      <c r="G512" s="9" t="s">
        <v>21</v>
      </c>
      <c r="H512" s="9" t="s">
        <v>48</v>
      </c>
      <c r="I512" s="9" t="s">
        <v>61</v>
      </c>
      <c r="J512" s="9" t="s">
        <v>7</v>
      </c>
      <c r="K512" s="9">
        <v>2</v>
      </c>
      <c r="L512" s="9" t="s">
        <v>7</v>
      </c>
      <c r="M512" s="9" t="s">
        <v>14</v>
      </c>
      <c r="P512"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12" s="4">
        <f>IF(Táblázat132[[#This Row],[Serving Team]]=Táblázat132[[#This Row],[Point for Team…]],1,0)</f>
        <v>1</v>
      </c>
      <c r="R512" s="4">
        <f>IF(AND(Táblázat132[[#This Row],[Service]]=1,Táblázat132[[#This Row],[Serving Team]]=Táblázat132[[#This Row],[Point for Team…]]),1,0)</f>
        <v>0</v>
      </c>
    </row>
    <row r="513" spans="1:18" x14ac:dyDescent="0.35">
      <c r="A513" s="8">
        <v>44318</v>
      </c>
      <c r="B513" s="10" t="s">
        <v>9</v>
      </c>
      <c r="C513" s="10" t="s">
        <v>50</v>
      </c>
      <c r="D513" s="10" t="s">
        <v>4</v>
      </c>
      <c r="E513" s="10" t="s">
        <v>34</v>
      </c>
      <c r="F513" s="10" t="s">
        <v>44</v>
      </c>
      <c r="G513" s="10" t="s">
        <v>21</v>
      </c>
      <c r="H513" s="10" t="s">
        <v>48</v>
      </c>
      <c r="I513" s="10" t="s">
        <v>61</v>
      </c>
      <c r="J513" s="10" t="s">
        <v>8</v>
      </c>
      <c r="K513" s="10">
        <v>2</v>
      </c>
      <c r="L513" s="10" t="s">
        <v>7</v>
      </c>
      <c r="M513" s="10" t="s">
        <v>15</v>
      </c>
      <c r="P513" s="43" t="str">
        <f>CONCATENATE(Táblázat132[[#This Row],[Competition name]],Táblázat132[[#This Row],[Competition type]],Táblázat132[[#This Row],[Competition Stage]],Táblázat132[[#This Row],[Team A]],Táblázat132[[#This Row],[Player B]])</f>
        <v>Budapest Challenger CupChallenger CupFinalAdam Blazsovics / Csaba BanyikBence Forgacs / Matyas Odnoga</v>
      </c>
      <c r="Q513" s="4">
        <f>IF(Táblázat132[[#This Row],[Serving Team]]=Táblázat132[[#This Row],[Point for Team…]],1,0)</f>
        <v>0</v>
      </c>
      <c r="R513" s="4">
        <f>IF(AND(Táblázat132[[#This Row],[Service]]=1,Táblázat132[[#This Row],[Serving Team]]=Táblázat132[[#This Row],[Point for Team…]]),1,0)</f>
        <v>0</v>
      </c>
    </row>
    <row r="514" spans="1:18" x14ac:dyDescent="0.35">
      <c r="A514" s="7">
        <v>44318</v>
      </c>
      <c r="B514" s="9" t="s">
        <v>9</v>
      </c>
      <c r="C514" s="9" t="s">
        <v>50</v>
      </c>
      <c r="D514" s="9" t="s">
        <v>4</v>
      </c>
      <c r="E514" s="9" t="s">
        <v>34</v>
      </c>
      <c r="F514" s="9" t="s">
        <v>44</v>
      </c>
      <c r="G514" s="9" t="s">
        <v>29</v>
      </c>
      <c r="H514" s="9" t="s">
        <v>54</v>
      </c>
      <c r="I514" s="9" t="s">
        <v>62</v>
      </c>
      <c r="J514" s="9" t="s">
        <v>8</v>
      </c>
      <c r="K514" s="9">
        <v>2</v>
      </c>
      <c r="L514" s="9" t="s">
        <v>8</v>
      </c>
      <c r="M514" s="9" t="s">
        <v>14</v>
      </c>
      <c r="P514"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14" s="4">
        <f>IF(Táblázat132[[#This Row],[Serving Team]]=Táblázat132[[#This Row],[Point for Team…]],1,0)</f>
        <v>1</v>
      </c>
      <c r="R514" s="4">
        <f>IF(AND(Táblázat132[[#This Row],[Service]]=1,Táblázat132[[#This Row],[Serving Team]]=Táblázat132[[#This Row],[Point for Team…]]),1,0)</f>
        <v>0</v>
      </c>
    </row>
    <row r="515" spans="1:18" x14ac:dyDescent="0.35">
      <c r="A515" s="7">
        <v>44318</v>
      </c>
      <c r="B515" s="9" t="s">
        <v>9</v>
      </c>
      <c r="C515" s="9" t="s">
        <v>50</v>
      </c>
      <c r="D515" s="9" t="s">
        <v>4</v>
      </c>
      <c r="E515" s="9" t="s">
        <v>34</v>
      </c>
      <c r="F515" s="9" t="s">
        <v>44</v>
      </c>
      <c r="G515" s="9" t="s">
        <v>29</v>
      </c>
      <c r="H515" s="9" t="s">
        <v>54</v>
      </c>
      <c r="I515" s="9" t="s">
        <v>62</v>
      </c>
      <c r="J515" s="9" t="s">
        <v>8</v>
      </c>
      <c r="K515" s="9">
        <v>1</v>
      </c>
      <c r="L515" s="9" t="s">
        <v>8</v>
      </c>
      <c r="M515" s="9" t="s">
        <v>15</v>
      </c>
      <c r="P515"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15" s="4">
        <f>IF(Táblázat132[[#This Row],[Serving Team]]=Táblázat132[[#This Row],[Point for Team…]],1,0)</f>
        <v>1</v>
      </c>
      <c r="R515" s="4">
        <f>IF(AND(Táblázat132[[#This Row],[Service]]=1,Táblázat132[[#This Row],[Serving Team]]=Táblázat132[[#This Row],[Point for Team…]]),1,0)</f>
        <v>1</v>
      </c>
    </row>
    <row r="516" spans="1:18" x14ac:dyDescent="0.35">
      <c r="A516" s="7">
        <v>44318</v>
      </c>
      <c r="B516" s="9" t="s">
        <v>9</v>
      </c>
      <c r="C516" s="9" t="s">
        <v>50</v>
      </c>
      <c r="D516" s="9" t="s">
        <v>4</v>
      </c>
      <c r="E516" s="9" t="s">
        <v>34</v>
      </c>
      <c r="F516" s="9" t="s">
        <v>44</v>
      </c>
      <c r="G516" s="9" t="s">
        <v>29</v>
      </c>
      <c r="H516" s="9" t="s">
        <v>54</v>
      </c>
      <c r="I516" s="9" t="s">
        <v>62</v>
      </c>
      <c r="J516" s="9" t="s">
        <v>8</v>
      </c>
      <c r="K516" s="9" t="s">
        <v>19</v>
      </c>
      <c r="L516" s="9" t="s">
        <v>7</v>
      </c>
      <c r="M516" s="9" t="s">
        <v>14</v>
      </c>
      <c r="P516"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16" s="4">
        <f>IF(Táblázat132[[#This Row],[Serving Team]]=Táblázat132[[#This Row],[Point for Team…]],1,0)</f>
        <v>0</v>
      </c>
      <c r="R516" s="4">
        <f>IF(AND(Táblázat132[[#This Row],[Service]]=1,Táblázat132[[#This Row],[Serving Team]]=Táblázat132[[#This Row],[Point for Team…]]),1,0)</f>
        <v>0</v>
      </c>
    </row>
    <row r="517" spans="1:18" x14ac:dyDescent="0.35">
      <c r="A517" s="7">
        <v>44318</v>
      </c>
      <c r="B517" s="9" t="s">
        <v>9</v>
      </c>
      <c r="C517" s="9" t="s">
        <v>50</v>
      </c>
      <c r="D517" s="9" t="s">
        <v>4</v>
      </c>
      <c r="E517" s="9" t="s">
        <v>34</v>
      </c>
      <c r="F517" s="9" t="s">
        <v>44</v>
      </c>
      <c r="G517" s="9" t="s">
        <v>29</v>
      </c>
      <c r="H517" s="9" t="s">
        <v>54</v>
      </c>
      <c r="I517" s="9" t="s">
        <v>62</v>
      </c>
      <c r="J517" s="9" t="s">
        <v>8</v>
      </c>
      <c r="K517" s="9">
        <v>2</v>
      </c>
      <c r="L517" s="9" t="s">
        <v>8</v>
      </c>
      <c r="M517" s="9" t="s">
        <v>14</v>
      </c>
      <c r="P517"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17" s="4">
        <f>IF(Táblázat132[[#This Row],[Serving Team]]=Táblázat132[[#This Row],[Point for Team…]],1,0)</f>
        <v>1</v>
      </c>
      <c r="R517" s="4">
        <f>IF(AND(Táblázat132[[#This Row],[Service]]=1,Táblázat132[[#This Row],[Serving Team]]=Táblázat132[[#This Row],[Point for Team…]]),1,0)</f>
        <v>0</v>
      </c>
    </row>
    <row r="518" spans="1:18" x14ac:dyDescent="0.35">
      <c r="A518" s="7">
        <v>44318</v>
      </c>
      <c r="B518" s="9" t="s">
        <v>9</v>
      </c>
      <c r="C518" s="9" t="s">
        <v>50</v>
      </c>
      <c r="D518" s="9" t="s">
        <v>4</v>
      </c>
      <c r="E518" s="9" t="s">
        <v>34</v>
      </c>
      <c r="F518" s="9" t="s">
        <v>44</v>
      </c>
      <c r="G518" s="9" t="s">
        <v>29</v>
      </c>
      <c r="H518" s="9" t="s">
        <v>54</v>
      </c>
      <c r="I518" s="9" t="s">
        <v>62</v>
      </c>
      <c r="J518" s="9" t="s">
        <v>7</v>
      </c>
      <c r="K518" s="9">
        <v>2</v>
      </c>
      <c r="L518" s="9" t="s">
        <v>20</v>
      </c>
      <c r="M518" s="9" t="s">
        <v>20</v>
      </c>
      <c r="P518"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18" s="4">
        <f>IF(Táblázat132[[#This Row],[Serving Team]]=Táblázat132[[#This Row],[Point for Team…]],1,0)</f>
        <v>0</v>
      </c>
      <c r="R518" s="4">
        <f>IF(AND(Táblázat132[[#This Row],[Service]]=1,Táblázat132[[#This Row],[Serving Team]]=Táblázat132[[#This Row],[Point for Team…]]),1,0)</f>
        <v>0</v>
      </c>
    </row>
    <row r="519" spans="1:18" x14ac:dyDescent="0.35">
      <c r="A519" s="7">
        <v>44318</v>
      </c>
      <c r="B519" s="9" t="s">
        <v>9</v>
      </c>
      <c r="C519" s="9" t="s">
        <v>50</v>
      </c>
      <c r="D519" s="9" t="s">
        <v>4</v>
      </c>
      <c r="E519" s="9" t="s">
        <v>34</v>
      </c>
      <c r="F519" s="9" t="s">
        <v>44</v>
      </c>
      <c r="G519" s="9" t="s">
        <v>29</v>
      </c>
      <c r="H519" s="9" t="s">
        <v>54</v>
      </c>
      <c r="I519" s="9" t="s">
        <v>62</v>
      </c>
      <c r="J519" s="9" t="s">
        <v>7</v>
      </c>
      <c r="K519" s="9">
        <v>2</v>
      </c>
      <c r="L519" s="9" t="s">
        <v>7</v>
      </c>
      <c r="M519" s="9" t="s">
        <v>16</v>
      </c>
      <c r="P519"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19" s="4">
        <f>IF(Táblázat132[[#This Row],[Serving Team]]=Táblázat132[[#This Row],[Point for Team…]],1,0)</f>
        <v>1</v>
      </c>
      <c r="R519" s="4">
        <f>IF(AND(Táblázat132[[#This Row],[Service]]=1,Táblázat132[[#This Row],[Serving Team]]=Táblázat132[[#This Row],[Point for Team…]]),1,0)</f>
        <v>0</v>
      </c>
    </row>
    <row r="520" spans="1:18" x14ac:dyDescent="0.35">
      <c r="A520" s="7">
        <v>44318</v>
      </c>
      <c r="B520" s="9" t="s">
        <v>9</v>
      </c>
      <c r="C520" s="9" t="s">
        <v>50</v>
      </c>
      <c r="D520" s="9" t="s">
        <v>4</v>
      </c>
      <c r="E520" s="9" t="s">
        <v>34</v>
      </c>
      <c r="F520" s="9" t="s">
        <v>44</v>
      </c>
      <c r="G520" s="9" t="s">
        <v>29</v>
      </c>
      <c r="H520" s="9" t="s">
        <v>54</v>
      </c>
      <c r="I520" s="9" t="s">
        <v>62</v>
      </c>
      <c r="J520" s="9" t="s">
        <v>7</v>
      </c>
      <c r="K520" s="9">
        <v>1</v>
      </c>
      <c r="L520" s="9" t="s">
        <v>7</v>
      </c>
      <c r="M520" s="9" t="s">
        <v>15</v>
      </c>
      <c r="P520"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0" s="4">
        <f>IF(Táblázat132[[#This Row],[Serving Team]]=Táblázat132[[#This Row],[Point for Team…]],1,0)</f>
        <v>1</v>
      </c>
      <c r="R520" s="4">
        <f>IF(AND(Táblázat132[[#This Row],[Service]]=1,Táblázat132[[#This Row],[Serving Team]]=Táblázat132[[#This Row],[Point for Team…]]),1,0)</f>
        <v>1</v>
      </c>
    </row>
    <row r="521" spans="1:18" x14ac:dyDescent="0.35">
      <c r="A521" s="7">
        <v>44318</v>
      </c>
      <c r="B521" s="9" t="s">
        <v>9</v>
      </c>
      <c r="C521" s="9" t="s">
        <v>50</v>
      </c>
      <c r="D521" s="9" t="s">
        <v>4</v>
      </c>
      <c r="E521" s="9" t="s">
        <v>34</v>
      </c>
      <c r="F521" s="9" t="s">
        <v>44</v>
      </c>
      <c r="G521" s="9" t="s">
        <v>29</v>
      </c>
      <c r="H521" s="9" t="s">
        <v>54</v>
      </c>
      <c r="I521" s="9" t="s">
        <v>62</v>
      </c>
      <c r="J521" s="9" t="s">
        <v>7</v>
      </c>
      <c r="K521" s="9">
        <v>1</v>
      </c>
      <c r="L521" s="9" t="s">
        <v>7</v>
      </c>
      <c r="M521" s="9" t="s">
        <v>15</v>
      </c>
      <c r="P521"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1" s="4">
        <f>IF(Táblázat132[[#This Row],[Serving Team]]=Táblázat132[[#This Row],[Point for Team…]],1,0)</f>
        <v>1</v>
      </c>
      <c r="R521" s="4">
        <f>IF(AND(Táblázat132[[#This Row],[Service]]=1,Táblázat132[[#This Row],[Serving Team]]=Táblázat132[[#This Row],[Point for Team…]]),1,0)</f>
        <v>1</v>
      </c>
    </row>
    <row r="522" spans="1:18" x14ac:dyDescent="0.35">
      <c r="A522" s="7">
        <v>44318</v>
      </c>
      <c r="B522" s="9" t="s">
        <v>9</v>
      </c>
      <c r="C522" s="9" t="s">
        <v>50</v>
      </c>
      <c r="D522" s="9" t="s">
        <v>4</v>
      </c>
      <c r="E522" s="9" t="s">
        <v>34</v>
      </c>
      <c r="F522" s="9" t="s">
        <v>44</v>
      </c>
      <c r="G522" s="9" t="s">
        <v>29</v>
      </c>
      <c r="H522" s="9" t="s">
        <v>54</v>
      </c>
      <c r="I522" s="9" t="s">
        <v>62</v>
      </c>
      <c r="J522" s="9" t="s">
        <v>7</v>
      </c>
      <c r="K522" s="9">
        <v>1</v>
      </c>
      <c r="L522" s="9" t="s">
        <v>7</v>
      </c>
      <c r="M522" s="9" t="s">
        <v>15</v>
      </c>
      <c r="P522"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2" s="4">
        <f>IF(Táblázat132[[#This Row],[Serving Team]]=Táblázat132[[#This Row],[Point for Team…]],1,0)</f>
        <v>1</v>
      </c>
      <c r="R522" s="4">
        <f>IF(AND(Táblázat132[[#This Row],[Service]]=1,Táblázat132[[#This Row],[Serving Team]]=Táblázat132[[#This Row],[Point for Team…]]),1,0)</f>
        <v>1</v>
      </c>
    </row>
    <row r="523" spans="1:18" x14ac:dyDescent="0.35">
      <c r="A523" s="7">
        <v>44318</v>
      </c>
      <c r="B523" s="9" t="s">
        <v>9</v>
      </c>
      <c r="C523" s="9" t="s">
        <v>50</v>
      </c>
      <c r="D523" s="9" t="s">
        <v>4</v>
      </c>
      <c r="E523" s="9" t="s">
        <v>34</v>
      </c>
      <c r="F523" s="9" t="s">
        <v>44</v>
      </c>
      <c r="G523" s="9" t="s">
        <v>29</v>
      </c>
      <c r="H523" s="9" t="s">
        <v>54</v>
      </c>
      <c r="I523" s="9" t="s">
        <v>62</v>
      </c>
      <c r="J523" s="9" t="s">
        <v>8</v>
      </c>
      <c r="K523" s="9" t="s">
        <v>19</v>
      </c>
      <c r="L523" s="9" t="s">
        <v>7</v>
      </c>
      <c r="M523" s="9" t="s">
        <v>14</v>
      </c>
      <c r="P523"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3" s="4">
        <f>IF(Táblázat132[[#This Row],[Serving Team]]=Táblázat132[[#This Row],[Point for Team…]],1,0)</f>
        <v>0</v>
      </c>
      <c r="R523" s="4">
        <f>IF(AND(Táblázat132[[#This Row],[Service]]=1,Táblázat132[[#This Row],[Serving Team]]=Táblázat132[[#This Row],[Point for Team…]]),1,0)</f>
        <v>0</v>
      </c>
    </row>
    <row r="524" spans="1:18" x14ac:dyDescent="0.35">
      <c r="A524" s="7">
        <v>44318</v>
      </c>
      <c r="B524" s="9" t="s">
        <v>9</v>
      </c>
      <c r="C524" s="9" t="s">
        <v>50</v>
      </c>
      <c r="D524" s="9" t="s">
        <v>4</v>
      </c>
      <c r="E524" s="9" t="s">
        <v>34</v>
      </c>
      <c r="F524" s="9" t="s">
        <v>44</v>
      </c>
      <c r="G524" s="9" t="s">
        <v>29</v>
      </c>
      <c r="H524" s="9" t="s">
        <v>54</v>
      </c>
      <c r="I524" s="9" t="s">
        <v>62</v>
      </c>
      <c r="J524" s="9" t="s">
        <v>8</v>
      </c>
      <c r="K524" s="9">
        <v>1</v>
      </c>
      <c r="L524" s="9" t="s">
        <v>7</v>
      </c>
      <c r="M524" s="9" t="s">
        <v>16</v>
      </c>
      <c r="P524"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4" s="4">
        <f>IF(Táblázat132[[#This Row],[Serving Team]]=Táblázat132[[#This Row],[Point for Team…]],1,0)</f>
        <v>0</v>
      </c>
      <c r="R524" s="4">
        <f>IF(AND(Táblázat132[[#This Row],[Service]]=1,Táblázat132[[#This Row],[Serving Team]]=Táblázat132[[#This Row],[Point for Team…]]),1,0)</f>
        <v>0</v>
      </c>
    </row>
    <row r="525" spans="1:18" x14ac:dyDescent="0.35">
      <c r="A525" s="7">
        <v>44318</v>
      </c>
      <c r="B525" s="9" t="s">
        <v>9</v>
      </c>
      <c r="C525" s="9" t="s">
        <v>50</v>
      </c>
      <c r="D525" s="9" t="s">
        <v>4</v>
      </c>
      <c r="E525" s="9" t="s">
        <v>34</v>
      </c>
      <c r="F525" s="9" t="s">
        <v>44</v>
      </c>
      <c r="G525" s="9" t="s">
        <v>29</v>
      </c>
      <c r="H525" s="9" t="s">
        <v>54</v>
      </c>
      <c r="I525" s="9" t="s">
        <v>62</v>
      </c>
      <c r="J525" s="9" t="s">
        <v>8</v>
      </c>
      <c r="K525" s="9">
        <v>2</v>
      </c>
      <c r="L525" s="9" t="s">
        <v>7</v>
      </c>
      <c r="M525" s="9" t="s">
        <v>14</v>
      </c>
      <c r="P525"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5" s="4">
        <f>IF(Táblázat132[[#This Row],[Serving Team]]=Táblázat132[[#This Row],[Point for Team…]],1,0)</f>
        <v>0</v>
      </c>
      <c r="R525" s="4">
        <f>IF(AND(Táblázat132[[#This Row],[Service]]=1,Táblázat132[[#This Row],[Serving Team]]=Táblázat132[[#This Row],[Point for Team…]]),1,0)</f>
        <v>0</v>
      </c>
    </row>
    <row r="526" spans="1:18" x14ac:dyDescent="0.35">
      <c r="A526" s="7">
        <v>44318</v>
      </c>
      <c r="B526" s="9" t="s">
        <v>9</v>
      </c>
      <c r="C526" s="9" t="s">
        <v>50</v>
      </c>
      <c r="D526" s="9" t="s">
        <v>4</v>
      </c>
      <c r="E526" s="9" t="s">
        <v>34</v>
      </c>
      <c r="F526" s="9" t="s">
        <v>44</v>
      </c>
      <c r="G526" s="9" t="s">
        <v>29</v>
      </c>
      <c r="H526" s="9" t="s">
        <v>54</v>
      </c>
      <c r="I526" s="9" t="s">
        <v>62</v>
      </c>
      <c r="J526" s="9" t="s">
        <v>8</v>
      </c>
      <c r="K526" s="9">
        <v>1</v>
      </c>
      <c r="L526" s="9" t="s">
        <v>7</v>
      </c>
      <c r="M526" s="9" t="s">
        <v>15</v>
      </c>
      <c r="P526"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6" s="4">
        <f>IF(Táblázat132[[#This Row],[Serving Team]]=Táblázat132[[#This Row],[Point for Team…]],1,0)</f>
        <v>0</v>
      </c>
      <c r="R526" s="4">
        <f>IF(AND(Táblázat132[[#This Row],[Service]]=1,Táblázat132[[#This Row],[Serving Team]]=Táblázat132[[#This Row],[Point for Team…]]),1,0)</f>
        <v>0</v>
      </c>
    </row>
    <row r="527" spans="1:18" x14ac:dyDescent="0.35">
      <c r="A527" s="7">
        <v>44318</v>
      </c>
      <c r="B527" s="9" t="s">
        <v>9</v>
      </c>
      <c r="C527" s="9" t="s">
        <v>50</v>
      </c>
      <c r="D527" s="9" t="s">
        <v>4</v>
      </c>
      <c r="E527" s="9" t="s">
        <v>34</v>
      </c>
      <c r="F527" s="9" t="s">
        <v>44</v>
      </c>
      <c r="G527" s="9" t="s">
        <v>29</v>
      </c>
      <c r="H527" s="9" t="s">
        <v>54</v>
      </c>
      <c r="I527" s="9" t="s">
        <v>62</v>
      </c>
      <c r="J527" s="9" t="s">
        <v>7</v>
      </c>
      <c r="K527" s="9">
        <v>2</v>
      </c>
      <c r="L527" s="9" t="s">
        <v>20</v>
      </c>
      <c r="M527" s="9" t="s">
        <v>20</v>
      </c>
      <c r="P527"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7" s="4">
        <f>IF(Táblázat132[[#This Row],[Serving Team]]=Táblázat132[[#This Row],[Point for Team…]],1,0)</f>
        <v>0</v>
      </c>
      <c r="R527" s="4">
        <f>IF(AND(Táblázat132[[#This Row],[Service]]=1,Táblázat132[[#This Row],[Serving Team]]=Táblázat132[[#This Row],[Point for Team…]]),1,0)</f>
        <v>0</v>
      </c>
    </row>
    <row r="528" spans="1:18" x14ac:dyDescent="0.35">
      <c r="A528" s="7">
        <v>44318</v>
      </c>
      <c r="B528" s="9" t="s">
        <v>9</v>
      </c>
      <c r="C528" s="9" t="s">
        <v>50</v>
      </c>
      <c r="D528" s="9" t="s">
        <v>4</v>
      </c>
      <c r="E528" s="9" t="s">
        <v>34</v>
      </c>
      <c r="F528" s="9" t="s">
        <v>44</v>
      </c>
      <c r="G528" s="9" t="s">
        <v>29</v>
      </c>
      <c r="H528" s="9" t="s">
        <v>54</v>
      </c>
      <c r="I528" s="9" t="s">
        <v>62</v>
      </c>
      <c r="J528" s="9" t="s">
        <v>7</v>
      </c>
      <c r="K528" s="9">
        <v>2</v>
      </c>
      <c r="L528" s="9" t="s">
        <v>7</v>
      </c>
      <c r="M528" s="9" t="s">
        <v>14</v>
      </c>
      <c r="P528"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8" s="4">
        <f>IF(Táblázat132[[#This Row],[Serving Team]]=Táblázat132[[#This Row],[Point for Team…]],1,0)</f>
        <v>1</v>
      </c>
      <c r="R528" s="4">
        <f>IF(AND(Táblázat132[[#This Row],[Service]]=1,Táblázat132[[#This Row],[Serving Team]]=Táblázat132[[#This Row],[Point for Team…]]),1,0)</f>
        <v>0</v>
      </c>
    </row>
    <row r="529" spans="1:18" x14ac:dyDescent="0.35">
      <c r="A529" s="7">
        <v>44318</v>
      </c>
      <c r="B529" s="9" t="s">
        <v>9</v>
      </c>
      <c r="C529" s="9" t="s">
        <v>50</v>
      </c>
      <c r="D529" s="9" t="s">
        <v>4</v>
      </c>
      <c r="E529" s="9" t="s">
        <v>34</v>
      </c>
      <c r="F529" s="9" t="s">
        <v>44</v>
      </c>
      <c r="G529" s="9" t="s">
        <v>29</v>
      </c>
      <c r="H529" s="9" t="s">
        <v>54</v>
      </c>
      <c r="I529" s="9" t="s">
        <v>62</v>
      </c>
      <c r="J529" s="9" t="s">
        <v>7</v>
      </c>
      <c r="K529" s="9">
        <v>1</v>
      </c>
      <c r="L529" s="9" t="s">
        <v>7</v>
      </c>
      <c r="M529" s="9" t="s">
        <v>16</v>
      </c>
      <c r="P529"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29" s="4">
        <f>IF(Táblázat132[[#This Row],[Serving Team]]=Táblázat132[[#This Row],[Point for Team…]],1,0)</f>
        <v>1</v>
      </c>
      <c r="R529" s="4">
        <f>IF(AND(Táblázat132[[#This Row],[Service]]=1,Táblázat132[[#This Row],[Serving Team]]=Táblázat132[[#This Row],[Point for Team…]]),1,0)</f>
        <v>1</v>
      </c>
    </row>
    <row r="530" spans="1:18" x14ac:dyDescent="0.35">
      <c r="A530" s="7">
        <v>44318</v>
      </c>
      <c r="B530" s="9" t="s">
        <v>9</v>
      </c>
      <c r="C530" s="9" t="s">
        <v>50</v>
      </c>
      <c r="D530" s="9" t="s">
        <v>4</v>
      </c>
      <c r="E530" s="9" t="s">
        <v>34</v>
      </c>
      <c r="F530" s="9" t="s">
        <v>44</v>
      </c>
      <c r="G530" s="9" t="s">
        <v>29</v>
      </c>
      <c r="H530" s="9" t="s">
        <v>54</v>
      </c>
      <c r="I530" s="9" t="s">
        <v>62</v>
      </c>
      <c r="J530" s="9" t="s">
        <v>7</v>
      </c>
      <c r="K530" s="9">
        <v>1</v>
      </c>
      <c r="L530" s="9" t="s">
        <v>7</v>
      </c>
      <c r="M530" s="9" t="s">
        <v>14</v>
      </c>
      <c r="P530"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0" s="4">
        <f>IF(Táblázat132[[#This Row],[Serving Team]]=Táblázat132[[#This Row],[Point for Team…]],1,0)</f>
        <v>1</v>
      </c>
      <c r="R530" s="4">
        <f>IF(AND(Táblázat132[[#This Row],[Service]]=1,Táblázat132[[#This Row],[Serving Team]]=Táblázat132[[#This Row],[Point for Team…]]),1,0)</f>
        <v>1</v>
      </c>
    </row>
    <row r="531" spans="1:18" x14ac:dyDescent="0.35">
      <c r="A531" s="7">
        <v>44318</v>
      </c>
      <c r="B531" s="9" t="s">
        <v>9</v>
      </c>
      <c r="C531" s="9" t="s">
        <v>50</v>
      </c>
      <c r="D531" s="9" t="s">
        <v>4</v>
      </c>
      <c r="E531" s="9" t="s">
        <v>34</v>
      </c>
      <c r="F531" s="9" t="s">
        <v>44</v>
      </c>
      <c r="G531" s="9" t="s">
        <v>29</v>
      </c>
      <c r="H531" s="9" t="s">
        <v>54</v>
      </c>
      <c r="I531" s="9" t="s">
        <v>62</v>
      </c>
      <c r="J531" s="9" t="s">
        <v>7</v>
      </c>
      <c r="K531" s="9">
        <v>1</v>
      </c>
      <c r="L531" s="9" t="s">
        <v>20</v>
      </c>
      <c r="M531" s="9" t="s">
        <v>20</v>
      </c>
      <c r="P531"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1" s="4">
        <f>IF(Táblázat132[[#This Row],[Serving Team]]=Táblázat132[[#This Row],[Point for Team…]],1,0)</f>
        <v>0</v>
      </c>
      <c r="R531" s="4">
        <f>IF(AND(Táblázat132[[#This Row],[Service]]=1,Táblázat132[[#This Row],[Serving Team]]=Táblázat132[[#This Row],[Point for Team…]]),1,0)</f>
        <v>0</v>
      </c>
    </row>
    <row r="532" spans="1:18" x14ac:dyDescent="0.35">
      <c r="A532" s="7">
        <v>44318</v>
      </c>
      <c r="B532" s="9" t="s">
        <v>9</v>
      </c>
      <c r="C532" s="9" t="s">
        <v>50</v>
      </c>
      <c r="D532" s="9" t="s">
        <v>4</v>
      </c>
      <c r="E532" s="9" t="s">
        <v>34</v>
      </c>
      <c r="F532" s="9" t="s">
        <v>44</v>
      </c>
      <c r="G532" s="9" t="s">
        <v>29</v>
      </c>
      <c r="H532" s="9" t="s">
        <v>54</v>
      </c>
      <c r="I532" s="9" t="s">
        <v>62</v>
      </c>
      <c r="J532" s="9" t="s">
        <v>7</v>
      </c>
      <c r="K532" s="9">
        <v>1</v>
      </c>
      <c r="L532" s="9" t="s">
        <v>7</v>
      </c>
      <c r="M532" s="9" t="s">
        <v>15</v>
      </c>
      <c r="P532"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2" s="4">
        <f>IF(Táblázat132[[#This Row],[Serving Team]]=Táblázat132[[#This Row],[Point for Team…]],1,0)</f>
        <v>1</v>
      </c>
      <c r="R532" s="4">
        <f>IF(AND(Táblázat132[[#This Row],[Service]]=1,Táblázat132[[#This Row],[Serving Team]]=Táblázat132[[#This Row],[Point for Team…]]),1,0)</f>
        <v>1</v>
      </c>
    </row>
    <row r="533" spans="1:18" x14ac:dyDescent="0.35">
      <c r="A533" s="7">
        <v>44318</v>
      </c>
      <c r="B533" s="9" t="s">
        <v>9</v>
      </c>
      <c r="C533" s="9" t="s">
        <v>50</v>
      </c>
      <c r="D533" s="9" t="s">
        <v>4</v>
      </c>
      <c r="E533" s="9" t="s">
        <v>34</v>
      </c>
      <c r="F533" s="9" t="s">
        <v>44</v>
      </c>
      <c r="G533" s="9" t="s">
        <v>29</v>
      </c>
      <c r="H533" s="9" t="s">
        <v>54</v>
      </c>
      <c r="I533" s="9" t="s">
        <v>62</v>
      </c>
      <c r="J533" s="9" t="s">
        <v>7</v>
      </c>
      <c r="K533" s="9">
        <v>1</v>
      </c>
      <c r="L533" s="9" t="s">
        <v>7</v>
      </c>
      <c r="M533" s="9" t="s">
        <v>14</v>
      </c>
      <c r="P533"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3" s="4">
        <f>IF(Táblázat132[[#This Row],[Serving Team]]=Táblázat132[[#This Row],[Point for Team…]],1,0)</f>
        <v>1</v>
      </c>
      <c r="R533" s="4">
        <f>IF(AND(Táblázat132[[#This Row],[Service]]=1,Táblázat132[[#This Row],[Serving Team]]=Táblázat132[[#This Row],[Point for Team…]]),1,0)</f>
        <v>1</v>
      </c>
    </row>
    <row r="534" spans="1:18" x14ac:dyDescent="0.35">
      <c r="A534" s="7">
        <v>44318</v>
      </c>
      <c r="B534" s="9" t="s">
        <v>9</v>
      </c>
      <c r="C534" s="9" t="s">
        <v>50</v>
      </c>
      <c r="D534" s="9" t="s">
        <v>4</v>
      </c>
      <c r="E534" s="9" t="s">
        <v>34</v>
      </c>
      <c r="F534" s="9" t="s">
        <v>44</v>
      </c>
      <c r="G534" s="9" t="s">
        <v>29</v>
      </c>
      <c r="H534" s="9" t="s">
        <v>54</v>
      </c>
      <c r="I534" s="9" t="s">
        <v>62</v>
      </c>
      <c r="J534" s="9" t="s">
        <v>7</v>
      </c>
      <c r="K534" s="9">
        <v>1</v>
      </c>
      <c r="L534" s="9" t="s">
        <v>8</v>
      </c>
      <c r="M534" s="9" t="s">
        <v>14</v>
      </c>
      <c r="P534"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4" s="4">
        <f>IF(Táblázat132[[#This Row],[Serving Team]]=Táblázat132[[#This Row],[Point for Team…]],1,0)</f>
        <v>0</v>
      </c>
      <c r="R534" s="4">
        <f>IF(AND(Táblázat132[[#This Row],[Service]]=1,Táblázat132[[#This Row],[Serving Team]]=Táblázat132[[#This Row],[Point for Team…]]),1,0)</f>
        <v>0</v>
      </c>
    </row>
    <row r="535" spans="1:18" x14ac:dyDescent="0.35">
      <c r="A535" s="7">
        <v>44318</v>
      </c>
      <c r="B535" s="9" t="s">
        <v>9</v>
      </c>
      <c r="C535" s="9" t="s">
        <v>50</v>
      </c>
      <c r="D535" s="9" t="s">
        <v>4</v>
      </c>
      <c r="E535" s="9" t="s">
        <v>34</v>
      </c>
      <c r="F535" s="9" t="s">
        <v>44</v>
      </c>
      <c r="G535" s="9" t="s">
        <v>29</v>
      </c>
      <c r="H535" s="9" t="s">
        <v>54</v>
      </c>
      <c r="I535" s="9" t="s">
        <v>62</v>
      </c>
      <c r="J535" s="9" t="s">
        <v>7</v>
      </c>
      <c r="K535" s="9">
        <v>1</v>
      </c>
      <c r="L535" s="9" t="s">
        <v>7</v>
      </c>
      <c r="M535" s="9" t="s">
        <v>14</v>
      </c>
      <c r="P535"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5" s="4">
        <f>IF(Táblázat132[[#This Row],[Serving Team]]=Táblázat132[[#This Row],[Point for Team…]],1,0)</f>
        <v>1</v>
      </c>
      <c r="R535" s="4">
        <f>IF(AND(Táblázat132[[#This Row],[Service]]=1,Táblázat132[[#This Row],[Serving Team]]=Táblázat132[[#This Row],[Point for Team…]]),1,0)</f>
        <v>1</v>
      </c>
    </row>
    <row r="536" spans="1:18" x14ac:dyDescent="0.35">
      <c r="A536" s="7">
        <v>44318</v>
      </c>
      <c r="B536" s="9" t="s">
        <v>9</v>
      </c>
      <c r="C536" s="9" t="s">
        <v>50</v>
      </c>
      <c r="D536" s="9" t="s">
        <v>4</v>
      </c>
      <c r="E536" s="9" t="s">
        <v>34</v>
      </c>
      <c r="F536" s="9" t="s">
        <v>44</v>
      </c>
      <c r="G536" s="9" t="s">
        <v>29</v>
      </c>
      <c r="H536" s="9" t="s">
        <v>54</v>
      </c>
      <c r="I536" s="9" t="s">
        <v>62</v>
      </c>
      <c r="J536" s="9" t="s">
        <v>8</v>
      </c>
      <c r="K536" s="9">
        <v>1</v>
      </c>
      <c r="L536" s="9" t="s">
        <v>7</v>
      </c>
      <c r="M536" s="9" t="s">
        <v>16</v>
      </c>
      <c r="P536"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6" s="4">
        <f>IF(Táblázat132[[#This Row],[Serving Team]]=Táblázat132[[#This Row],[Point for Team…]],1,0)</f>
        <v>0</v>
      </c>
      <c r="R536" s="4">
        <f>IF(AND(Táblázat132[[#This Row],[Service]]=1,Táblázat132[[#This Row],[Serving Team]]=Táblázat132[[#This Row],[Point for Team…]]),1,0)</f>
        <v>0</v>
      </c>
    </row>
    <row r="537" spans="1:18" x14ac:dyDescent="0.35">
      <c r="A537" s="7">
        <v>44318</v>
      </c>
      <c r="B537" s="9" t="s">
        <v>9</v>
      </c>
      <c r="C537" s="9" t="s">
        <v>50</v>
      </c>
      <c r="D537" s="9" t="s">
        <v>4</v>
      </c>
      <c r="E537" s="9" t="s">
        <v>34</v>
      </c>
      <c r="F537" s="9" t="s">
        <v>44</v>
      </c>
      <c r="G537" s="9" t="s">
        <v>29</v>
      </c>
      <c r="H537" s="9" t="s">
        <v>54</v>
      </c>
      <c r="I537" s="9" t="s">
        <v>62</v>
      </c>
      <c r="J537" s="9" t="s">
        <v>8</v>
      </c>
      <c r="K537" s="9">
        <v>1</v>
      </c>
      <c r="L537" s="9" t="s">
        <v>20</v>
      </c>
      <c r="M537" s="9" t="s">
        <v>20</v>
      </c>
      <c r="P537"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7" s="4">
        <f>IF(Táblázat132[[#This Row],[Serving Team]]=Táblázat132[[#This Row],[Point for Team…]],1,0)</f>
        <v>0</v>
      </c>
      <c r="R537" s="4">
        <f>IF(AND(Táblázat132[[#This Row],[Service]]=1,Táblázat132[[#This Row],[Serving Team]]=Táblázat132[[#This Row],[Point for Team…]]),1,0)</f>
        <v>0</v>
      </c>
    </row>
    <row r="538" spans="1:18" x14ac:dyDescent="0.35">
      <c r="A538" s="7">
        <v>44318</v>
      </c>
      <c r="B538" s="9" t="s">
        <v>9</v>
      </c>
      <c r="C538" s="9" t="s">
        <v>50</v>
      </c>
      <c r="D538" s="9" t="s">
        <v>4</v>
      </c>
      <c r="E538" s="9" t="s">
        <v>34</v>
      </c>
      <c r="F538" s="9" t="s">
        <v>44</v>
      </c>
      <c r="G538" s="9" t="s">
        <v>29</v>
      </c>
      <c r="H538" s="9" t="s">
        <v>54</v>
      </c>
      <c r="I538" s="9" t="s">
        <v>62</v>
      </c>
      <c r="J538" s="9" t="s">
        <v>8</v>
      </c>
      <c r="K538" s="9">
        <v>2</v>
      </c>
      <c r="L538" s="9" t="s">
        <v>8</v>
      </c>
      <c r="M538" s="9" t="s">
        <v>14</v>
      </c>
      <c r="P538"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8" s="4">
        <f>IF(Táblázat132[[#This Row],[Serving Team]]=Táblázat132[[#This Row],[Point for Team…]],1,0)</f>
        <v>1</v>
      </c>
      <c r="R538" s="4">
        <f>IF(AND(Táblázat132[[#This Row],[Service]]=1,Táblázat132[[#This Row],[Serving Team]]=Táblázat132[[#This Row],[Point for Team…]]),1,0)</f>
        <v>0</v>
      </c>
    </row>
    <row r="539" spans="1:18" x14ac:dyDescent="0.35">
      <c r="A539" s="7">
        <v>44318</v>
      </c>
      <c r="B539" s="9" t="s">
        <v>9</v>
      </c>
      <c r="C539" s="9" t="s">
        <v>50</v>
      </c>
      <c r="D539" s="9" t="s">
        <v>4</v>
      </c>
      <c r="E539" s="9" t="s">
        <v>34</v>
      </c>
      <c r="F539" s="9" t="s">
        <v>44</v>
      </c>
      <c r="G539" s="9" t="s">
        <v>29</v>
      </c>
      <c r="H539" s="9" t="s">
        <v>54</v>
      </c>
      <c r="I539" s="9" t="s">
        <v>62</v>
      </c>
      <c r="J539" s="9" t="s">
        <v>8</v>
      </c>
      <c r="K539" s="9">
        <v>1</v>
      </c>
      <c r="L539" s="9" t="s">
        <v>7</v>
      </c>
      <c r="M539" s="9" t="s">
        <v>16</v>
      </c>
      <c r="P539"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39" s="4">
        <f>IF(Táblázat132[[#This Row],[Serving Team]]=Táblázat132[[#This Row],[Point for Team…]],1,0)</f>
        <v>0</v>
      </c>
      <c r="R539" s="4">
        <f>IF(AND(Táblázat132[[#This Row],[Service]]=1,Táblázat132[[#This Row],[Serving Team]]=Táblázat132[[#This Row],[Point for Team…]]),1,0)</f>
        <v>0</v>
      </c>
    </row>
    <row r="540" spans="1:18" x14ac:dyDescent="0.35">
      <c r="A540" s="7">
        <v>44318</v>
      </c>
      <c r="B540" s="9" t="s">
        <v>9</v>
      </c>
      <c r="C540" s="9" t="s">
        <v>50</v>
      </c>
      <c r="D540" s="9" t="s">
        <v>4</v>
      </c>
      <c r="E540" s="9" t="s">
        <v>34</v>
      </c>
      <c r="F540" s="9" t="s">
        <v>44</v>
      </c>
      <c r="G540" s="9" t="s">
        <v>29</v>
      </c>
      <c r="H540" s="9" t="s">
        <v>54</v>
      </c>
      <c r="I540" s="9" t="s">
        <v>62</v>
      </c>
      <c r="J540" s="9" t="s">
        <v>8</v>
      </c>
      <c r="K540" s="9">
        <v>2</v>
      </c>
      <c r="L540" s="9" t="s">
        <v>7</v>
      </c>
      <c r="M540" s="9" t="s">
        <v>16</v>
      </c>
      <c r="P540"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0" s="4">
        <f>IF(Táblázat132[[#This Row],[Serving Team]]=Táblázat132[[#This Row],[Point for Team…]],1,0)</f>
        <v>0</v>
      </c>
      <c r="R540" s="4">
        <f>IF(AND(Táblázat132[[#This Row],[Service]]=1,Táblázat132[[#This Row],[Serving Team]]=Táblázat132[[#This Row],[Point for Team…]]),1,0)</f>
        <v>0</v>
      </c>
    </row>
    <row r="541" spans="1:18" x14ac:dyDescent="0.35">
      <c r="A541" s="7">
        <v>44318</v>
      </c>
      <c r="B541" s="9" t="s">
        <v>9</v>
      </c>
      <c r="C541" s="9" t="s">
        <v>50</v>
      </c>
      <c r="D541" s="9" t="s">
        <v>4</v>
      </c>
      <c r="E541" s="9" t="s">
        <v>34</v>
      </c>
      <c r="F541" s="9" t="s">
        <v>44</v>
      </c>
      <c r="G541" s="9" t="s">
        <v>29</v>
      </c>
      <c r="H541" s="9" t="s">
        <v>54</v>
      </c>
      <c r="I541" s="9" t="s">
        <v>62</v>
      </c>
      <c r="J541" s="9" t="s">
        <v>7</v>
      </c>
      <c r="K541" s="9">
        <v>1</v>
      </c>
      <c r="L541" s="9" t="s">
        <v>7</v>
      </c>
      <c r="M541" s="9" t="s">
        <v>14</v>
      </c>
      <c r="P541"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1" s="4">
        <f>IF(Táblázat132[[#This Row],[Serving Team]]=Táblázat132[[#This Row],[Point for Team…]],1,0)</f>
        <v>1</v>
      </c>
      <c r="R541" s="4">
        <f>IF(AND(Táblázat132[[#This Row],[Service]]=1,Táblázat132[[#This Row],[Serving Team]]=Táblázat132[[#This Row],[Point for Team…]]),1,0)</f>
        <v>1</v>
      </c>
    </row>
    <row r="542" spans="1:18" x14ac:dyDescent="0.35">
      <c r="A542" s="7">
        <v>44318</v>
      </c>
      <c r="B542" s="9" t="s">
        <v>9</v>
      </c>
      <c r="C542" s="9" t="s">
        <v>50</v>
      </c>
      <c r="D542" s="9" t="s">
        <v>4</v>
      </c>
      <c r="E542" s="9" t="s">
        <v>34</v>
      </c>
      <c r="F542" s="9" t="s">
        <v>44</v>
      </c>
      <c r="G542" s="9" t="s">
        <v>29</v>
      </c>
      <c r="H542" s="9" t="s">
        <v>54</v>
      </c>
      <c r="I542" s="9" t="s">
        <v>62</v>
      </c>
      <c r="J542" s="9" t="s">
        <v>7</v>
      </c>
      <c r="K542" s="9">
        <v>1</v>
      </c>
      <c r="L542" s="9" t="s">
        <v>7</v>
      </c>
      <c r="M542" s="9" t="s">
        <v>15</v>
      </c>
      <c r="P542"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2" s="4">
        <f>IF(Táblázat132[[#This Row],[Serving Team]]=Táblázat132[[#This Row],[Point for Team…]],1,0)</f>
        <v>1</v>
      </c>
      <c r="R542" s="4">
        <f>IF(AND(Táblázat132[[#This Row],[Service]]=1,Táblázat132[[#This Row],[Serving Team]]=Táblázat132[[#This Row],[Point for Team…]]),1,0)</f>
        <v>1</v>
      </c>
    </row>
    <row r="543" spans="1:18" x14ac:dyDescent="0.35">
      <c r="A543" s="7">
        <v>44318</v>
      </c>
      <c r="B543" s="9" t="s">
        <v>9</v>
      </c>
      <c r="C543" s="9" t="s">
        <v>50</v>
      </c>
      <c r="D543" s="9" t="s">
        <v>4</v>
      </c>
      <c r="E543" s="9" t="s">
        <v>34</v>
      </c>
      <c r="F543" s="9" t="s">
        <v>44</v>
      </c>
      <c r="G543" s="9" t="s">
        <v>29</v>
      </c>
      <c r="H543" s="9" t="s">
        <v>54</v>
      </c>
      <c r="I543" s="9" t="s">
        <v>62</v>
      </c>
      <c r="J543" s="9" t="s">
        <v>7</v>
      </c>
      <c r="K543" s="9">
        <v>2</v>
      </c>
      <c r="L543" s="9" t="s">
        <v>8</v>
      </c>
      <c r="M543" s="9" t="s">
        <v>14</v>
      </c>
      <c r="P543"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3" s="4">
        <f>IF(Táblázat132[[#This Row],[Serving Team]]=Táblázat132[[#This Row],[Point for Team…]],1,0)</f>
        <v>0</v>
      </c>
      <c r="R543" s="4">
        <f>IF(AND(Táblázat132[[#This Row],[Service]]=1,Táblázat132[[#This Row],[Serving Team]]=Táblázat132[[#This Row],[Point for Team…]]),1,0)</f>
        <v>0</v>
      </c>
    </row>
    <row r="544" spans="1:18" x14ac:dyDescent="0.35">
      <c r="A544" s="7">
        <v>44318</v>
      </c>
      <c r="B544" s="9" t="s">
        <v>9</v>
      </c>
      <c r="C544" s="9" t="s">
        <v>50</v>
      </c>
      <c r="D544" s="9" t="s">
        <v>4</v>
      </c>
      <c r="E544" s="9" t="s">
        <v>34</v>
      </c>
      <c r="F544" s="9" t="s">
        <v>44</v>
      </c>
      <c r="G544" s="9" t="s">
        <v>29</v>
      </c>
      <c r="H544" s="9" t="s">
        <v>54</v>
      </c>
      <c r="I544" s="9" t="s">
        <v>62</v>
      </c>
      <c r="J544" s="9" t="s">
        <v>7</v>
      </c>
      <c r="K544" s="9">
        <v>1</v>
      </c>
      <c r="L544" s="9" t="s">
        <v>7</v>
      </c>
      <c r="M544" s="9" t="s">
        <v>15</v>
      </c>
      <c r="P544"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4" s="4">
        <f>IF(Táblázat132[[#This Row],[Serving Team]]=Táblázat132[[#This Row],[Point for Team…]],1,0)</f>
        <v>1</v>
      </c>
      <c r="R544" s="4">
        <f>IF(AND(Táblázat132[[#This Row],[Service]]=1,Táblázat132[[#This Row],[Serving Team]]=Táblázat132[[#This Row],[Point for Team…]]),1,0)</f>
        <v>1</v>
      </c>
    </row>
    <row r="545" spans="1:18" x14ac:dyDescent="0.35">
      <c r="A545" s="7">
        <v>44318</v>
      </c>
      <c r="B545" s="9" t="s">
        <v>9</v>
      </c>
      <c r="C545" s="9" t="s">
        <v>50</v>
      </c>
      <c r="D545" s="9" t="s">
        <v>4</v>
      </c>
      <c r="E545" s="9" t="s">
        <v>34</v>
      </c>
      <c r="F545" s="9" t="s">
        <v>44</v>
      </c>
      <c r="G545" s="9" t="s">
        <v>29</v>
      </c>
      <c r="H545" s="9" t="s">
        <v>54</v>
      </c>
      <c r="I545" s="9" t="s">
        <v>62</v>
      </c>
      <c r="J545" s="9" t="s">
        <v>8</v>
      </c>
      <c r="K545" s="9" t="s">
        <v>19</v>
      </c>
      <c r="L545" s="9" t="s">
        <v>7</v>
      </c>
      <c r="M545" s="9" t="s">
        <v>14</v>
      </c>
      <c r="P545"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5" s="4">
        <f>IF(Táblázat132[[#This Row],[Serving Team]]=Táblázat132[[#This Row],[Point for Team…]],1,0)</f>
        <v>0</v>
      </c>
      <c r="R545" s="4">
        <f>IF(AND(Táblázat132[[#This Row],[Service]]=1,Táblázat132[[#This Row],[Serving Team]]=Táblázat132[[#This Row],[Point for Team…]]),1,0)</f>
        <v>0</v>
      </c>
    </row>
    <row r="546" spans="1:18" x14ac:dyDescent="0.35">
      <c r="A546" s="7">
        <v>44318</v>
      </c>
      <c r="B546" s="9" t="s">
        <v>9</v>
      </c>
      <c r="C546" s="9" t="s">
        <v>50</v>
      </c>
      <c r="D546" s="9" t="s">
        <v>4</v>
      </c>
      <c r="E546" s="9" t="s">
        <v>34</v>
      </c>
      <c r="F546" s="9" t="s">
        <v>44</v>
      </c>
      <c r="G546" s="9" t="s">
        <v>29</v>
      </c>
      <c r="H546" s="9" t="s">
        <v>54</v>
      </c>
      <c r="I546" s="9" t="s">
        <v>62</v>
      </c>
      <c r="J546" s="9" t="s">
        <v>8</v>
      </c>
      <c r="K546" s="9">
        <v>1</v>
      </c>
      <c r="L546" s="9" t="s">
        <v>8</v>
      </c>
      <c r="M546" s="9" t="s">
        <v>14</v>
      </c>
      <c r="P546"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6" s="4">
        <f>IF(Táblázat132[[#This Row],[Serving Team]]=Táblázat132[[#This Row],[Point for Team…]],1,0)</f>
        <v>1</v>
      </c>
      <c r="R546" s="4">
        <f>IF(AND(Táblázat132[[#This Row],[Service]]=1,Táblázat132[[#This Row],[Serving Team]]=Táblázat132[[#This Row],[Point for Team…]]),1,0)</f>
        <v>1</v>
      </c>
    </row>
    <row r="547" spans="1:18" x14ac:dyDescent="0.35">
      <c r="A547" s="7">
        <v>44318</v>
      </c>
      <c r="B547" s="9" t="s">
        <v>9</v>
      </c>
      <c r="C547" s="9" t="s">
        <v>50</v>
      </c>
      <c r="D547" s="9" t="s">
        <v>4</v>
      </c>
      <c r="E547" s="9" t="s">
        <v>34</v>
      </c>
      <c r="F547" s="9" t="s">
        <v>44</v>
      </c>
      <c r="G547" s="9" t="s">
        <v>29</v>
      </c>
      <c r="H547" s="9" t="s">
        <v>54</v>
      </c>
      <c r="I547" s="9" t="s">
        <v>62</v>
      </c>
      <c r="J547" s="9" t="s">
        <v>8</v>
      </c>
      <c r="K547" s="9">
        <v>1</v>
      </c>
      <c r="L547" s="9" t="s">
        <v>7</v>
      </c>
      <c r="M547" s="9" t="s">
        <v>14</v>
      </c>
      <c r="P547"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7" s="4">
        <f>IF(Táblázat132[[#This Row],[Serving Team]]=Táblázat132[[#This Row],[Point for Team…]],1,0)</f>
        <v>0</v>
      </c>
      <c r="R547" s="4">
        <f>IF(AND(Táblázat132[[#This Row],[Service]]=1,Táblázat132[[#This Row],[Serving Team]]=Táblázat132[[#This Row],[Point for Team…]]),1,0)</f>
        <v>0</v>
      </c>
    </row>
    <row r="548" spans="1:18" x14ac:dyDescent="0.35">
      <c r="A548" s="7">
        <v>44318</v>
      </c>
      <c r="B548" s="9" t="s">
        <v>9</v>
      </c>
      <c r="C548" s="9" t="s">
        <v>50</v>
      </c>
      <c r="D548" s="9" t="s">
        <v>4</v>
      </c>
      <c r="E548" s="9" t="s">
        <v>34</v>
      </c>
      <c r="F548" s="9" t="s">
        <v>44</v>
      </c>
      <c r="G548" s="9" t="s">
        <v>29</v>
      </c>
      <c r="H548" s="9" t="s">
        <v>54</v>
      </c>
      <c r="I548" s="9" t="s">
        <v>62</v>
      </c>
      <c r="J548" s="9" t="s">
        <v>8</v>
      </c>
      <c r="K548" s="9">
        <v>2</v>
      </c>
      <c r="L548" s="9" t="s">
        <v>8</v>
      </c>
      <c r="M548" s="9" t="s">
        <v>14</v>
      </c>
      <c r="P548"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8" s="4">
        <f>IF(Táblázat132[[#This Row],[Serving Team]]=Táblázat132[[#This Row],[Point for Team…]],1,0)</f>
        <v>1</v>
      </c>
      <c r="R548" s="4">
        <f>IF(AND(Táblázat132[[#This Row],[Service]]=1,Táblázat132[[#This Row],[Serving Team]]=Táblázat132[[#This Row],[Point for Team…]]),1,0)</f>
        <v>0</v>
      </c>
    </row>
    <row r="549" spans="1:18" x14ac:dyDescent="0.35">
      <c r="A549" s="7">
        <v>44318</v>
      </c>
      <c r="B549" s="9" t="s">
        <v>9</v>
      </c>
      <c r="C549" s="9" t="s">
        <v>50</v>
      </c>
      <c r="D549" s="9" t="s">
        <v>4</v>
      </c>
      <c r="E549" s="9" t="s">
        <v>34</v>
      </c>
      <c r="F549" s="9" t="s">
        <v>44</v>
      </c>
      <c r="G549" s="9" t="s">
        <v>29</v>
      </c>
      <c r="H549" s="9" t="s">
        <v>54</v>
      </c>
      <c r="I549" s="9" t="s">
        <v>62</v>
      </c>
      <c r="J549" s="9" t="s">
        <v>7</v>
      </c>
      <c r="K549" s="9">
        <v>1</v>
      </c>
      <c r="L549" s="9" t="s">
        <v>7</v>
      </c>
      <c r="M549" s="9" t="s">
        <v>15</v>
      </c>
      <c r="P549" s="43" t="str">
        <f>CONCATENATE(Táblázat132[[#This Row],[Competition name]],Táblázat132[[#This Row],[Competition type]],Táblázat132[[#This Row],[Competition Stage]],Táblázat132[[#This Row],[Team A]],Táblázat132[[#This Row],[Player B]])</f>
        <v>Budapest Challenger CupChallenger CupGroup StageAdam Bako / Soma FordosMaja Umicevic / Nikola Mitro</v>
      </c>
      <c r="Q549" s="4">
        <f>IF(Táblázat132[[#This Row],[Serving Team]]=Táblázat132[[#This Row],[Point for Team…]],1,0)</f>
        <v>1</v>
      </c>
      <c r="R549" s="4">
        <f>IF(AND(Táblázat132[[#This Row],[Service]]=1,Táblázat132[[#This Row],[Serving Team]]=Táblázat132[[#This Row],[Point for Team…]]),1,0)</f>
        <v>1</v>
      </c>
    </row>
    <row r="550" spans="1:18" x14ac:dyDescent="0.35">
      <c r="A550" s="7">
        <v>44318</v>
      </c>
      <c r="B550" s="9" t="s">
        <v>9</v>
      </c>
      <c r="C550" s="9" t="s">
        <v>50</v>
      </c>
      <c r="D550" s="9" t="s">
        <v>4</v>
      </c>
      <c r="E550" s="9" t="s">
        <v>34</v>
      </c>
      <c r="F550" s="9" t="s">
        <v>44</v>
      </c>
      <c r="G550" s="9" t="s">
        <v>31</v>
      </c>
      <c r="H550" s="9" t="s">
        <v>54</v>
      </c>
      <c r="I550" s="9" t="s">
        <v>51</v>
      </c>
      <c r="J550" s="9" t="s">
        <v>8</v>
      </c>
      <c r="K550" s="9">
        <v>2</v>
      </c>
      <c r="L550" s="9" t="s">
        <v>7</v>
      </c>
      <c r="M550" s="9" t="s">
        <v>14</v>
      </c>
      <c r="P550"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0" s="4">
        <f>IF(Táblázat132[[#This Row],[Serving Team]]=Táblázat132[[#This Row],[Point for Team…]],1,0)</f>
        <v>0</v>
      </c>
      <c r="R550" s="4">
        <f>IF(AND(Táblázat132[[#This Row],[Service]]=1,Táblázat132[[#This Row],[Serving Team]]=Táblázat132[[#This Row],[Point for Team…]]),1,0)</f>
        <v>0</v>
      </c>
    </row>
    <row r="551" spans="1:18" x14ac:dyDescent="0.35">
      <c r="A551" s="7">
        <v>44318</v>
      </c>
      <c r="B551" s="9" t="s">
        <v>9</v>
      </c>
      <c r="C551" s="9" t="s">
        <v>50</v>
      </c>
      <c r="D551" s="9" t="s">
        <v>4</v>
      </c>
      <c r="E551" s="9" t="s">
        <v>34</v>
      </c>
      <c r="F551" s="9" t="s">
        <v>44</v>
      </c>
      <c r="G551" s="9" t="s">
        <v>31</v>
      </c>
      <c r="H551" s="9" t="s">
        <v>54</v>
      </c>
      <c r="I551" s="9" t="s">
        <v>51</v>
      </c>
      <c r="J551" s="9" t="s">
        <v>8</v>
      </c>
      <c r="K551" s="9">
        <v>1</v>
      </c>
      <c r="L551" s="9" t="s">
        <v>7</v>
      </c>
      <c r="M551" s="9" t="s">
        <v>14</v>
      </c>
      <c r="P551"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1" s="4">
        <f>IF(Táblázat132[[#This Row],[Serving Team]]=Táblázat132[[#This Row],[Point for Team…]],1,0)</f>
        <v>0</v>
      </c>
      <c r="R551" s="4">
        <f>IF(AND(Táblázat132[[#This Row],[Service]]=1,Táblázat132[[#This Row],[Serving Team]]=Táblázat132[[#This Row],[Point for Team…]]),1,0)</f>
        <v>0</v>
      </c>
    </row>
    <row r="552" spans="1:18" x14ac:dyDescent="0.35">
      <c r="A552" s="7">
        <v>44318</v>
      </c>
      <c r="B552" s="9" t="s">
        <v>9</v>
      </c>
      <c r="C552" s="9" t="s">
        <v>50</v>
      </c>
      <c r="D552" s="9" t="s">
        <v>4</v>
      </c>
      <c r="E552" s="9" t="s">
        <v>34</v>
      </c>
      <c r="F552" s="9" t="s">
        <v>44</v>
      </c>
      <c r="G552" s="9" t="s">
        <v>31</v>
      </c>
      <c r="H552" s="9" t="s">
        <v>54</v>
      </c>
      <c r="I552" s="9" t="s">
        <v>51</v>
      </c>
      <c r="J552" s="9" t="s">
        <v>8</v>
      </c>
      <c r="K552" s="9">
        <v>1</v>
      </c>
      <c r="L552" s="9" t="s">
        <v>7</v>
      </c>
      <c r="M552" s="9" t="s">
        <v>16</v>
      </c>
      <c r="P552"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2" s="4">
        <f>IF(Táblázat132[[#This Row],[Serving Team]]=Táblázat132[[#This Row],[Point for Team…]],1,0)</f>
        <v>0</v>
      </c>
      <c r="R552" s="4">
        <f>IF(AND(Táblázat132[[#This Row],[Service]]=1,Táblázat132[[#This Row],[Serving Team]]=Táblázat132[[#This Row],[Point for Team…]]),1,0)</f>
        <v>0</v>
      </c>
    </row>
    <row r="553" spans="1:18" x14ac:dyDescent="0.35">
      <c r="A553" s="7">
        <v>44318</v>
      </c>
      <c r="B553" s="9" t="s">
        <v>9</v>
      </c>
      <c r="C553" s="9" t="s">
        <v>50</v>
      </c>
      <c r="D553" s="9" t="s">
        <v>4</v>
      </c>
      <c r="E553" s="9" t="s">
        <v>34</v>
      </c>
      <c r="F553" s="9" t="s">
        <v>44</v>
      </c>
      <c r="G553" s="9" t="s">
        <v>31</v>
      </c>
      <c r="H553" s="9" t="s">
        <v>54</v>
      </c>
      <c r="I553" s="9" t="s">
        <v>51</v>
      </c>
      <c r="J553" s="9" t="s">
        <v>8</v>
      </c>
      <c r="K553" s="9">
        <v>2</v>
      </c>
      <c r="L553" s="9" t="s">
        <v>7</v>
      </c>
      <c r="M553" s="9" t="s">
        <v>16</v>
      </c>
      <c r="P553"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3" s="4">
        <f>IF(Táblázat132[[#This Row],[Serving Team]]=Táblázat132[[#This Row],[Point for Team…]],1,0)</f>
        <v>0</v>
      </c>
      <c r="R553" s="4">
        <f>IF(AND(Táblázat132[[#This Row],[Service]]=1,Táblázat132[[#This Row],[Serving Team]]=Táblázat132[[#This Row],[Point for Team…]]),1,0)</f>
        <v>0</v>
      </c>
    </row>
    <row r="554" spans="1:18" x14ac:dyDescent="0.35">
      <c r="A554" s="7">
        <v>44318</v>
      </c>
      <c r="B554" s="9" t="s">
        <v>9</v>
      </c>
      <c r="C554" s="9" t="s">
        <v>50</v>
      </c>
      <c r="D554" s="9" t="s">
        <v>4</v>
      </c>
      <c r="E554" s="9" t="s">
        <v>34</v>
      </c>
      <c r="F554" s="9" t="s">
        <v>44</v>
      </c>
      <c r="G554" s="9" t="s">
        <v>31</v>
      </c>
      <c r="H554" s="9" t="s">
        <v>54</v>
      </c>
      <c r="I554" s="9" t="s">
        <v>51</v>
      </c>
      <c r="J554" s="9" t="s">
        <v>7</v>
      </c>
      <c r="K554" s="9">
        <v>2</v>
      </c>
      <c r="L554" s="9" t="s">
        <v>7</v>
      </c>
      <c r="M554" s="9" t="s">
        <v>14</v>
      </c>
      <c r="P554"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4" s="4">
        <f>IF(Táblázat132[[#This Row],[Serving Team]]=Táblázat132[[#This Row],[Point for Team…]],1,0)</f>
        <v>1</v>
      </c>
      <c r="R554" s="4">
        <f>IF(AND(Táblázat132[[#This Row],[Service]]=1,Táblázat132[[#This Row],[Serving Team]]=Táblázat132[[#This Row],[Point for Team…]]),1,0)</f>
        <v>0</v>
      </c>
    </row>
    <row r="555" spans="1:18" x14ac:dyDescent="0.35">
      <c r="A555" s="7">
        <v>44318</v>
      </c>
      <c r="B555" s="9" t="s">
        <v>9</v>
      </c>
      <c r="C555" s="9" t="s">
        <v>50</v>
      </c>
      <c r="D555" s="9" t="s">
        <v>4</v>
      </c>
      <c r="E555" s="9" t="s">
        <v>34</v>
      </c>
      <c r="F555" s="9" t="s">
        <v>44</v>
      </c>
      <c r="G555" s="9" t="s">
        <v>31</v>
      </c>
      <c r="H555" s="9" t="s">
        <v>54</v>
      </c>
      <c r="I555" s="9" t="s">
        <v>51</v>
      </c>
      <c r="J555" s="9" t="s">
        <v>7</v>
      </c>
      <c r="K555" s="9">
        <v>1</v>
      </c>
      <c r="L555" s="9" t="s">
        <v>7</v>
      </c>
      <c r="M555" s="9" t="s">
        <v>15</v>
      </c>
      <c r="P555"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5" s="4">
        <f>IF(Táblázat132[[#This Row],[Serving Team]]=Táblázat132[[#This Row],[Point for Team…]],1,0)</f>
        <v>1</v>
      </c>
      <c r="R555" s="4">
        <f>IF(AND(Táblázat132[[#This Row],[Service]]=1,Táblázat132[[#This Row],[Serving Team]]=Táblázat132[[#This Row],[Point for Team…]]),1,0)</f>
        <v>1</v>
      </c>
    </row>
    <row r="556" spans="1:18" x14ac:dyDescent="0.35">
      <c r="A556" s="7">
        <v>44318</v>
      </c>
      <c r="B556" s="9" t="s">
        <v>9</v>
      </c>
      <c r="C556" s="9" t="s">
        <v>50</v>
      </c>
      <c r="D556" s="9" t="s">
        <v>4</v>
      </c>
      <c r="E556" s="9" t="s">
        <v>34</v>
      </c>
      <c r="F556" s="9" t="s">
        <v>44</v>
      </c>
      <c r="G556" s="9" t="s">
        <v>31</v>
      </c>
      <c r="H556" s="9" t="s">
        <v>54</v>
      </c>
      <c r="I556" s="9" t="s">
        <v>51</v>
      </c>
      <c r="J556" s="9" t="s">
        <v>7</v>
      </c>
      <c r="K556" s="9">
        <v>2</v>
      </c>
      <c r="L556" s="9" t="s">
        <v>8</v>
      </c>
      <c r="M556" s="9" t="s">
        <v>16</v>
      </c>
      <c r="P556"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6" s="4">
        <f>IF(Táblázat132[[#This Row],[Serving Team]]=Táblázat132[[#This Row],[Point for Team…]],1,0)</f>
        <v>0</v>
      </c>
      <c r="R556" s="4">
        <f>IF(AND(Táblázat132[[#This Row],[Service]]=1,Táblázat132[[#This Row],[Serving Team]]=Táblázat132[[#This Row],[Point for Team…]]),1,0)</f>
        <v>0</v>
      </c>
    </row>
    <row r="557" spans="1:18" x14ac:dyDescent="0.35">
      <c r="A557" s="7">
        <v>44318</v>
      </c>
      <c r="B557" s="9" t="s">
        <v>9</v>
      </c>
      <c r="C557" s="9" t="s">
        <v>50</v>
      </c>
      <c r="D557" s="9" t="s">
        <v>4</v>
      </c>
      <c r="E557" s="9" t="s">
        <v>34</v>
      </c>
      <c r="F557" s="9" t="s">
        <v>44</v>
      </c>
      <c r="G557" s="9" t="s">
        <v>31</v>
      </c>
      <c r="H557" s="9" t="s">
        <v>54</v>
      </c>
      <c r="I557" s="9" t="s">
        <v>51</v>
      </c>
      <c r="J557" s="9" t="s">
        <v>7</v>
      </c>
      <c r="K557" s="9">
        <v>2</v>
      </c>
      <c r="L557" s="9" t="s">
        <v>8</v>
      </c>
      <c r="M557" s="9" t="s">
        <v>16</v>
      </c>
      <c r="P557"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7" s="4">
        <f>IF(Táblázat132[[#This Row],[Serving Team]]=Táblázat132[[#This Row],[Point for Team…]],1,0)</f>
        <v>0</v>
      </c>
      <c r="R557" s="4">
        <f>IF(AND(Táblázat132[[#This Row],[Service]]=1,Táblázat132[[#This Row],[Serving Team]]=Táblázat132[[#This Row],[Point for Team…]]),1,0)</f>
        <v>0</v>
      </c>
    </row>
    <row r="558" spans="1:18" x14ac:dyDescent="0.35">
      <c r="A558" s="7">
        <v>44318</v>
      </c>
      <c r="B558" s="9" t="s">
        <v>9</v>
      </c>
      <c r="C558" s="9" t="s">
        <v>50</v>
      </c>
      <c r="D558" s="9" t="s">
        <v>4</v>
      </c>
      <c r="E558" s="9" t="s">
        <v>34</v>
      </c>
      <c r="F558" s="9" t="s">
        <v>44</v>
      </c>
      <c r="G558" s="9" t="s">
        <v>31</v>
      </c>
      <c r="H558" s="9" t="s">
        <v>54</v>
      </c>
      <c r="I558" s="9" t="s">
        <v>51</v>
      </c>
      <c r="J558" s="9" t="s">
        <v>8</v>
      </c>
      <c r="K558" s="9">
        <v>2</v>
      </c>
      <c r="L558" s="9" t="s">
        <v>7</v>
      </c>
      <c r="M558" s="9" t="s">
        <v>14</v>
      </c>
      <c r="P558"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8" s="4">
        <f>IF(Táblázat132[[#This Row],[Serving Team]]=Táblázat132[[#This Row],[Point for Team…]],1,0)</f>
        <v>0</v>
      </c>
      <c r="R558" s="4">
        <f>IF(AND(Táblázat132[[#This Row],[Service]]=1,Táblázat132[[#This Row],[Serving Team]]=Táblázat132[[#This Row],[Point for Team…]]),1,0)</f>
        <v>0</v>
      </c>
    </row>
    <row r="559" spans="1:18" x14ac:dyDescent="0.35">
      <c r="A559" s="7">
        <v>44318</v>
      </c>
      <c r="B559" s="9" t="s">
        <v>9</v>
      </c>
      <c r="C559" s="9" t="s">
        <v>50</v>
      </c>
      <c r="D559" s="9" t="s">
        <v>4</v>
      </c>
      <c r="E559" s="9" t="s">
        <v>34</v>
      </c>
      <c r="F559" s="9" t="s">
        <v>44</v>
      </c>
      <c r="G559" s="9" t="s">
        <v>31</v>
      </c>
      <c r="H559" s="9" t="s">
        <v>54</v>
      </c>
      <c r="I559" s="9" t="s">
        <v>51</v>
      </c>
      <c r="J559" s="9" t="s">
        <v>8</v>
      </c>
      <c r="K559" s="9">
        <v>1</v>
      </c>
      <c r="L559" s="9" t="s">
        <v>7</v>
      </c>
      <c r="M559" s="9" t="s">
        <v>16</v>
      </c>
      <c r="P559"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59" s="4">
        <f>IF(Táblázat132[[#This Row],[Serving Team]]=Táblázat132[[#This Row],[Point for Team…]],1,0)</f>
        <v>0</v>
      </c>
      <c r="R559" s="4">
        <f>IF(AND(Táblázat132[[#This Row],[Service]]=1,Táblázat132[[#This Row],[Serving Team]]=Táblázat132[[#This Row],[Point for Team…]]),1,0)</f>
        <v>0</v>
      </c>
    </row>
    <row r="560" spans="1:18" x14ac:dyDescent="0.35">
      <c r="A560" s="7">
        <v>44318</v>
      </c>
      <c r="B560" s="9" t="s">
        <v>9</v>
      </c>
      <c r="C560" s="9" t="s">
        <v>50</v>
      </c>
      <c r="D560" s="9" t="s">
        <v>4</v>
      </c>
      <c r="E560" s="9" t="s">
        <v>34</v>
      </c>
      <c r="F560" s="9" t="s">
        <v>44</v>
      </c>
      <c r="G560" s="9" t="s">
        <v>31</v>
      </c>
      <c r="H560" s="9" t="s">
        <v>54</v>
      </c>
      <c r="I560" s="9" t="s">
        <v>51</v>
      </c>
      <c r="J560" s="9" t="s">
        <v>8</v>
      </c>
      <c r="K560" s="9">
        <v>2</v>
      </c>
      <c r="L560" s="9" t="s">
        <v>7</v>
      </c>
      <c r="M560" s="9" t="s">
        <v>16</v>
      </c>
      <c r="P560"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0" s="4">
        <f>IF(Táblázat132[[#This Row],[Serving Team]]=Táblázat132[[#This Row],[Point for Team…]],1,0)</f>
        <v>0</v>
      </c>
      <c r="R560" s="4">
        <f>IF(AND(Táblázat132[[#This Row],[Service]]=1,Táblázat132[[#This Row],[Serving Team]]=Táblázat132[[#This Row],[Point for Team…]]),1,0)</f>
        <v>0</v>
      </c>
    </row>
    <row r="561" spans="1:18" x14ac:dyDescent="0.35">
      <c r="A561" s="7">
        <v>44318</v>
      </c>
      <c r="B561" s="9" t="s">
        <v>9</v>
      </c>
      <c r="C561" s="9" t="s">
        <v>50</v>
      </c>
      <c r="D561" s="9" t="s">
        <v>4</v>
      </c>
      <c r="E561" s="9" t="s">
        <v>34</v>
      </c>
      <c r="F561" s="9" t="s">
        <v>44</v>
      </c>
      <c r="G561" s="9" t="s">
        <v>31</v>
      </c>
      <c r="H561" s="9" t="s">
        <v>54</v>
      </c>
      <c r="I561" s="9" t="s">
        <v>51</v>
      </c>
      <c r="J561" s="9" t="s">
        <v>8</v>
      </c>
      <c r="K561" s="9">
        <v>1</v>
      </c>
      <c r="L561" s="9" t="s">
        <v>7</v>
      </c>
      <c r="M561" s="9" t="s">
        <v>15</v>
      </c>
      <c r="P561"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1" s="4">
        <f>IF(Táblázat132[[#This Row],[Serving Team]]=Táblázat132[[#This Row],[Point for Team…]],1,0)</f>
        <v>0</v>
      </c>
      <c r="R561" s="4">
        <f>IF(AND(Táblázat132[[#This Row],[Service]]=1,Táblázat132[[#This Row],[Serving Team]]=Táblázat132[[#This Row],[Point for Team…]]),1,0)</f>
        <v>0</v>
      </c>
    </row>
    <row r="562" spans="1:18" x14ac:dyDescent="0.35">
      <c r="A562" s="7">
        <v>44318</v>
      </c>
      <c r="B562" s="9" t="s">
        <v>9</v>
      </c>
      <c r="C562" s="9" t="s">
        <v>50</v>
      </c>
      <c r="D562" s="9" t="s">
        <v>4</v>
      </c>
      <c r="E562" s="9" t="s">
        <v>34</v>
      </c>
      <c r="F562" s="9" t="s">
        <v>44</v>
      </c>
      <c r="G562" s="9" t="s">
        <v>31</v>
      </c>
      <c r="H562" s="9" t="s">
        <v>54</v>
      </c>
      <c r="I562" s="9" t="s">
        <v>51</v>
      </c>
      <c r="J562" s="9" t="s">
        <v>7</v>
      </c>
      <c r="K562" s="9">
        <v>2</v>
      </c>
      <c r="L562" s="9" t="s">
        <v>7</v>
      </c>
      <c r="M562" s="9" t="s">
        <v>16</v>
      </c>
      <c r="P562"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2" s="4">
        <f>IF(Táblázat132[[#This Row],[Serving Team]]=Táblázat132[[#This Row],[Point for Team…]],1,0)</f>
        <v>1</v>
      </c>
      <c r="R562" s="4">
        <f>IF(AND(Táblázat132[[#This Row],[Service]]=1,Táblázat132[[#This Row],[Serving Team]]=Táblázat132[[#This Row],[Point for Team…]]),1,0)</f>
        <v>0</v>
      </c>
    </row>
    <row r="563" spans="1:18" x14ac:dyDescent="0.35">
      <c r="A563" s="7">
        <v>44318</v>
      </c>
      <c r="B563" s="9" t="s">
        <v>9</v>
      </c>
      <c r="C563" s="9" t="s">
        <v>50</v>
      </c>
      <c r="D563" s="9" t="s">
        <v>4</v>
      </c>
      <c r="E563" s="9" t="s">
        <v>34</v>
      </c>
      <c r="F563" s="9" t="s">
        <v>44</v>
      </c>
      <c r="G563" s="9" t="s">
        <v>31</v>
      </c>
      <c r="H563" s="9" t="s">
        <v>54</v>
      </c>
      <c r="I563" s="9" t="s">
        <v>51</v>
      </c>
      <c r="J563" s="9" t="s">
        <v>7</v>
      </c>
      <c r="K563" s="9">
        <v>2</v>
      </c>
      <c r="L563" s="9" t="s">
        <v>7</v>
      </c>
      <c r="M563" s="9" t="s">
        <v>16</v>
      </c>
      <c r="P563"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3" s="4">
        <f>IF(Táblázat132[[#This Row],[Serving Team]]=Táblázat132[[#This Row],[Point for Team…]],1,0)</f>
        <v>1</v>
      </c>
      <c r="R563" s="4">
        <f>IF(AND(Táblázat132[[#This Row],[Service]]=1,Táblázat132[[#This Row],[Serving Team]]=Táblázat132[[#This Row],[Point for Team…]]),1,0)</f>
        <v>0</v>
      </c>
    </row>
    <row r="564" spans="1:18" x14ac:dyDescent="0.35">
      <c r="A564" s="7">
        <v>44318</v>
      </c>
      <c r="B564" s="9" t="s">
        <v>9</v>
      </c>
      <c r="C564" s="9" t="s">
        <v>50</v>
      </c>
      <c r="D564" s="9" t="s">
        <v>4</v>
      </c>
      <c r="E564" s="9" t="s">
        <v>34</v>
      </c>
      <c r="F564" s="9" t="s">
        <v>44</v>
      </c>
      <c r="G564" s="9" t="s">
        <v>31</v>
      </c>
      <c r="H564" s="9" t="s">
        <v>54</v>
      </c>
      <c r="I564" s="9" t="s">
        <v>51</v>
      </c>
      <c r="J564" s="9" t="s">
        <v>7</v>
      </c>
      <c r="K564" s="9">
        <v>1</v>
      </c>
      <c r="L564" s="9" t="s">
        <v>7</v>
      </c>
      <c r="M564" s="9" t="s">
        <v>15</v>
      </c>
      <c r="P564"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4" s="4">
        <f>IF(Táblázat132[[#This Row],[Serving Team]]=Táblázat132[[#This Row],[Point for Team…]],1,0)</f>
        <v>1</v>
      </c>
      <c r="R564" s="4">
        <f>IF(AND(Táblázat132[[#This Row],[Service]]=1,Táblázat132[[#This Row],[Serving Team]]=Táblázat132[[#This Row],[Point for Team…]]),1,0)</f>
        <v>1</v>
      </c>
    </row>
    <row r="565" spans="1:18" x14ac:dyDescent="0.35">
      <c r="A565" s="7">
        <v>44318</v>
      </c>
      <c r="B565" s="9" t="s">
        <v>9</v>
      </c>
      <c r="C565" s="9" t="s">
        <v>50</v>
      </c>
      <c r="D565" s="9" t="s">
        <v>4</v>
      </c>
      <c r="E565" s="9" t="s">
        <v>34</v>
      </c>
      <c r="F565" s="9" t="s">
        <v>44</v>
      </c>
      <c r="G565" s="9" t="s">
        <v>31</v>
      </c>
      <c r="H565" s="9" t="s">
        <v>54</v>
      </c>
      <c r="I565" s="9" t="s">
        <v>51</v>
      </c>
      <c r="J565" s="9" t="s">
        <v>7</v>
      </c>
      <c r="K565" s="9">
        <v>1</v>
      </c>
      <c r="L565" s="9" t="s">
        <v>7</v>
      </c>
      <c r="M565" s="9" t="s">
        <v>14</v>
      </c>
      <c r="P565"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5" s="4">
        <f>IF(Táblázat132[[#This Row],[Serving Team]]=Táblázat132[[#This Row],[Point for Team…]],1,0)</f>
        <v>1</v>
      </c>
      <c r="R565" s="4">
        <f>IF(AND(Táblázat132[[#This Row],[Service]]=1,Táblázat132[[#This Row],[Serving Team]]=Táblázat132[[#This Row],[Point for Team…]]),1,0)</f>
        <v>1</v>
      </c>
    </row>
    <row r="566" spans="1:18" x14ac:dyDescent="0.35">
      <c r="A566" s="7">
        <v>44318</v>
      </c>
      <c r="B566" s="9" t="s">
        <v>9</v>
      </c>
      <c r="C566" s="9" t="s">
        <v>50</v>
      </c>
      <c r="D566" s="9" t="s">
        <v>4</v>
      </c>
      <c r="E566" s="9" t="s">
        <v>34</v>
      </c>
      <c r="F566" s="9" t="s">
        <v>44</v>
      </c>
      <c r="G566" s="9" t="s">
        <v>31</v>
      </c>
      <c r="H566" s="9" t="s">
        <v>54</v>
      </c>
      <c r="I566" s="9" t="s">
        <v>51</v>
      </c>
      <c r="J566" s="9" t="s">
        <v>7</v>
      </c>
      <c r="K566" s="9">
        <v>1</v>
      </c>
      <c r="L566" s="9" t="s">
        <v>7</v>
      </c>
      <c r="M566" s="9" t="s">
        <v>16</v>
      </c>
      <c r="P566"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6" s="4">
        <f>IF(Táblázat132[[#This Row],[Serving Team]]=Táblázat132[[#This Row],[Point for Team…]],1,0)</f>
        <v>1</v>
      </c>
      <c r="R566" s="4">
        <f>IF(AND(Táblázat132[[#This Row],[Service]]=1,Táblázat132[[#This Row],[Serving Team]]=Táblázat132[[#This Row],[Point for Team…]]),1,0)</f>
        <v>1</v>
      </c>
    </row>
    <row r="567" spans="1:18" x14ac:dyDescent="0.35">
      <c r="A567" s="7">
        <v>44318</v>
      </c>
      <c r="B567" s="9" t="s">
        <v>9</v>
      </c>
      <c r="C567" s="9" t="s">
        <v>50</v>
      </c>
      <c r="D567" s="9" t="s">
        <v>4</v>
      </c>
      <c r="E567" s="9" t="s">
        <v>34</v>
      </c>
      <c r="F567" s="9" t="s">
        <v>44</v>
      </c>
      <c r="G567" s="9" t="s">
        <v>31</v>
      </c>
      <c r="H567" s="9" t="s">
        <v>54</v>
      </c>
      <c r="I567" s="9" t="s">
        <v>51</v>
      </c>
      <c r="J567" s="9" t="s">
        <v>7</v>
      </c>
      <c r="K567" s="9" t="s">
        <v>19</v>
      </c>
      <c r="L567" s="9" t="s">
        <v>8</v>
      </c>
      <c r="M567" s="9" t="s">
        <v>14</v>
      </c>
      <c r="P567"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7" s="4">
        <f>IF(Táblázat132[[#This Row],[Serving Team]]=Táblázat132[[#This Row],[Point for Team…]],1,0)</f>
        <v>0</v>
      </c>
      <c r="R567" s="4">
        <f>IF(AND(Táblázat132[[#This Row],[Service]]=1,Táblázat132[[#This Row],[Serving Team]]=Táblázat132[[#This Row],[Point for Team…]]),1,0)</f>
        <v>0</v>
      </c>
    </row>
    <row r="568" spans="1:18" x14ac:dyDescent="0.35">
      <c r="A568" s="7">
        <v>44318</v>
      </c>
      <c r="B568" s="9" t="s">
        <v>9</v>
      </c>
      <c r="C568" s="9" t="s">
        <v>50</v>
      </c>
      <c r="D568" s="9" t="s">
        <v>4</v>
      </c>
      <c r="E568" s="9" t="s">
        <v>34</v>
      </c>
      <c r="F568" s="9" t="s">
        <v>44</v>
      </c>
      <c r="G568" s="9" t="s">
        <v>31</v>
      </c>
      <c r="H568" s="9" t="s">
        <v>54</v>
      </c>
      <c r="I568" s="9" t="s">
        <v>51</v>
      </c>
      <c r="J568" s="9" t="s">
        <v>8</v>
      </c>
      <c r="K568" s="9">
        <v>2</v>
      </c>
      <c r="L568" s="9" t="s">
        <v>7</v>
      </c>
      <c r="M568" s="9" t="s">
        <v>15</v>
      </c>
      <c r="P568"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8" s="4">
        <f>IF(Táblázat132[[#This Row],[Serving Team]]=Táblázat132[[#This Row],[Point for Team…]],1,0)</f>
        <v>0</v>
      </c>
      <c r="R568" s="4">
        <f>IF(AND(Táblázat132[[#This Row],[Service]]=1,Táblázat132[[#This Row],[Serving Team]]=Táblázat132[[#This Row],[Point for Team…]]),1,0)</f>
        <v>0</v>
      </c>
    </row>
    <row r="569" spans="1:18" x14ac:dyDescent="0.35">
      <c r="A569" s="7">
        <v>44318</v>
      </c>
      <c r="B569" s="9" t="s">
        <v>9</v>
      </c>
      <c r="C569" s="9" t="s">
        <v>50</v>
      </c>
      <c r="D569" s="9" t="s">
        <v>4</v>
      </c>
      <c r="E569" s="9" t="s">
        <v>34</v>
      </c>
      <c r="F569" s="9" t="s">
        <v>44</v>
      </c>
      <c r="G569" s="9" t="s">
        <v>31</v>
      </c>
      <c r="H569" s="9" t="s">
        <v>54</v>
      </c>
      <c r="I569" s="9" t="s">
        <v>51</v>
      </c>
      <c r="J569" s="9" t="s">
        <v>8</v>
      </c>
      <c r="K569" s="9">
        <v>1</v>
      </c>
      <c r="L569" s="9" t="s">
        <v>20</v>
      </c>
      <c r="M569" s="9" t="s">
        <v>20</v>
      </c>
      <c r="P569"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69" s="4">
        <f>IF(Táblázat132[[#This Row],[Serving Team]]=Táblázat132[[#This Row],[Point for Team…]],1,0)</f>
        <v>0</v>
      </c>
      <c r="R569" s="4">
        <f>IF(AND(Táblázat132[[#This Row],[Service]]=1,Táblázat132[[#This Row],[Serving Team]]=Táblázat132[[#This Row],[Point for Team…]]),1,0)</f>
        <v>0</v>
      </c>
    </row>
    <row r="570" spans="1:18" x14ac:dyDescent="0.35">
      <c r="A570" s="7">
        <v>44318</v>
      </c>
      <c r="B570" s="9" t="s">
        <v>9</v>
      </c>
      <c r="C570" s="9" t="s">
        <v>50</v>
      </c>
      <c r="D570" s="9" t="s">
        <v>4</v>
      </c>
      <c r="E570" s="9" t="s">
        <v>34</v>
      </c>
      <c r="F570" s="9" t="s">
        <v>44</v>
      </c>
      <c r="G570" s="9" t="s">
        <v>31</v>
      </c>
      <c r="H570" s="9" t="s">
        <v>54</v>
      </c>
      <c r="I570" s="9" t="s">
        <v>51</v>
      </c>
      <c r="J570" s="9" t="s">
        <v>8</v>
      </c>
      <c r="K570" s="9">
        <v>2</v>
      </c>
      <c r="L570" s="9" t="s">
        <v>8</v>
      </c>
      <c r="M570" s="9" t="s">
        <v>14</v>
      </c>
      <c r="P570"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0" s="4">
        <f>IF(Táblázat132[[#This Row],[Serving Team]]=Táblázat132[[#This Row],[Point for Team…]],1,0)</f>
        <v>1</v>
      </c>
      <c r="R570" s="4">
        <f>IF(AND(Táblázat132[[#This Row],[Service]]=1,Táblázat132[[#This Row],[Serving Team]]=Táblázat132[[#This Row],[Point for Team…]]),1,0)</f>
        <v>0</v>
      </c>
    </row>
    <row r="571" spans="1:18" x14ac:dyDescent="0.35">
      <c r="A571" s="7">
        <v>44318</v>
      </c>
      <c r="B571" s="9" t="s">
        <v>9</v>
      </c>
      <c r="C571" s="9" t="s">
        <v>50</v>
      </c>
      <c r="D571" s="9" t="s">
        <v>4</v>
      </c>
      <c r="E571" s="9" t="s">
        <v>34</v>
      </c>
      <c r="F571" s="9" t="s">
        <v>44</v>
      </c>
      <c r="G571" s="9" t="s">
        <v>31</v>
      </c>
      <c r="H571" s="9" t="s">
        <v>54</v>
      </c>
      <c r="I571" s="9" t="s">
        <v>51</v>
      </c>
      <c r="J571" s="9" t="s">
        <v>8</v>
      </c>
      <c r="K571" s="9">
        <v>1</v>
      </c>
      <c r="L571" s="9" t="s">
        <v>8</v>
      </c>
      <c r="M571" s="9" t="s">
        <v>15</v>
      </c>
      <c r="P571"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1" s="4">
        <f>IF(Táblázat132[[#This Row],[Serving Team]]=Táblázat132[[#This Row],[Point for Team…]],1,0)</f>
        <v>1</v>
      </c>
      <c r="R571" s="4">
        <f>IF(AND(Táblázat132[[#This Row],[Service]]=1,Táblázat132[[#This Row],[Serving Team]]=Táblázat132[[#This Row],[Point for Team…]]),1,0)</f>
        <v>1</v>
      </c>
    </row>
    <row r="572" spans="1:18" x14ac:dyDescent="0.35">
      <c r="A572" s="7">
        <v>44318</v>
      </c>
      <c r="B572" s="9" t="s">
        <v>9</v>
      </c>
      <c r="C572" s="9" t="s">
        <v>50</v>
      </c>
      <c r="D572" s="9" t="s">
        <v>4</v>
      </c>
      <c r="E572" s="9" t="s">
        <v>34</v>
      </c>
      <c r="F572" s="9" t="s">
        <v>44</v>
      </c>
      <c r="G572" s="9" t="s">
        <v>31</v>
      </c>
      <c r="H572" s="9" t="s">
        <v>54</v>
      </c>
      <c r="I572" s="9" t="s">
        <v>51</v>
      </c>
      <c r="J572" s="9" t="s">
        <v>8</v>
      </c>
      <c r="K572" s="9">
        <v>1</v>
      </c>
      <c r="L572" s="9" t="s">
        <v>20</v>
      </c>
      <c r="M572" s="9" t="s">
        <v>20</v>
      </c>
      <c r="P572"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2" s="4">
        <f>IF(Táblázat132[[#This Row],[Serving Team]]=Táblázat132[[#This Row],[Point for Team…]],1,0)</f>
        <v>0</v>
      </c>
      <c r="R572" s="4">
        <f>IF(AND(Táblázat132[[#This Row],[Service]]=1,Táblázat132[[#This Row],[Serving Team]]=Táblázat132[[#This Row],[Point for Team…]]),1,0)</f>
        <v>0</v>
      </c>
    </row>
    <row r="573" spans="1:18" x14ac:dyDescent="0.35">
      <c r="A573" s="7">
        <v>44318</v>
      </c>
      <c r="B573" s="9" t="s">
        <v>9</v>
      </c>
      <c r="C573" s="9" t="s">
        <v>50</v>
      </c>
      <c r="D573" s="9" t="s">
        <v>4</v>
      </c>
      <c r="E573" s="9" t="s">
        <v>34</v>
      </c>
      <c r="F573" s="9" t="s">
        <v>44</v>
      </c>
      <c r="G573" s="9" t="s">
        <v>31</v>
      </c>
      <c r="H573" s="9" t="s">
        <v>54</v>
      </c>
      <c r="I573" s="9" t="s">
        <v>51</v>
      </c>
      <c r="J573" s="9" t="s">
        <v>8</v>
      </c>
      <c r="K573" s="9">
        <v>2</v>
      </c>
      <c r="L573" s="9" t="s">
        <v>7</v>
      </c>
      <c r="M573" s="9" t="s">
        <v>15</v>
      </c>
      <c r="P573"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3" s="4">
        <f>IF(Táblázat132[[#This Row],[Serving Team]]=Táblázat132[[#This Row],[Point for Team…]],1,0)</f>
        <v>0</v>
      </c>
      <c r="R573" s="4">
        <f>IF(AND(Táblázat132[[#This Row],[Service]]=1,Táblázat132[[#This Row],[Serving Team]]=Táblázat132[[#This Row],[Point for Team…]]),1,0)</f>
        <v>0</v>
      </c>
    </row>
    <row r="574" spans="1:18" x14ac:dyDescent="0.35">
      <c r="A574" s="7">
        <v>44318</v>
      </c>
      <c r="B574" s="9" t="s">
        <v>9</v>
      </c>
      <c r="C574" s="9" t="s">
        <v>50</v>
      </c>
      <c r="D574" s="9" t="s">
        <v>4</v>
      </c>
      <c r="E574" s="9" t="s">
        <v>34</v>
      </c>
      <c r="F574" s="9" t="s">
        <v>44</v>
      </c>
      <c r="G574" s="9" t="s">
        <v>31</v>
      </c>
      <c r="H574" s="9" t="s">
        <v>54</v>
      </c>
      <c r="I574" s="9" t="s">
        <v>51</v>
      </c>
      <c r="J574" s="9" t="s">
        <v>7</v>
      </c>
      <c r="K574" s="9">
        <v>2</v>
      </c>
      <c r="L574" s="9" t="s">
        <v>8</v>
      </c>
      <c r="M574" s="9" t="s">
        <v>14</v>
      </c>
      <c r="P574"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4" s="4">
        <f>IF(Táblázat132[[#This Row],[Serving Team]]=Táblázat132[[#This Row],[Point for Team…]],1,0)</f>
        <v>0</v>
      </c>
      <c r="R574" s="4">
        <f>IF(AND(Táblázat132[[#This Row],[Service]]=1,Táblázat132[[#This Row],[Serving Team]]=Táblázat132[[#This Row],[Point for Team…]]),1,0)</f>
        <v>0</v>
      </c>
    </row>
    <row r="575" spans="1:18" x14ac:dyDescent="0.35">
      <c r="A575" s="7">
        <v>44318</v>
      </c>
      <c r="B575" s="9" t="s">
        <v>9</v>
      </c>
      <c r="C575" s="9" t="s">
        <v>50</v>
      </c>
      <c r="D575" s="9" t="s">
        <v>4</v>
      </c>
      <c r="E575" s="9" t="s">
        <v>34</v>
      </c>
      <c r="F575" s="9" t="s">
        <v>44</v>
      </c>
      <c r="G575" s="9" t="s">
        <v>31</v>
      </c>
      <c r="H575" s="9" t="s">
        <v>54</v>
      </c>
      <c r="I575" s="9" t="s">
        <v>51</v>
      </c>
      <c r="J575" s="9" t="s">
        <v>7</v>
      </c>
      <c r="K575" s="9">
        <v>2</v>
      </c>
      <c r="L575" s="9" t="s">
        <v>20</v>
      </c>
      <c r="M575" s="9" t="s">
        <v>20</v>
      </c>
      <c r="P575"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5" s="4">
        <f>IF(Táblázat132[[#This Row],[Serving Team]]=Táblázat132[[#This Row],[Point for Team…]],1,0)</f>
        <v>0</v>
      </c>
      <c r="R575" s="4">
        <f>IF(AND(Táblázat132[[#This Row],[Service]]=1,Táblázat132[[#This Row],[Serving Team]]=Táblázat132[[#This Row],[Point for Team…]]),1,0)</f>
        <v>0</v>
      </c>
    </row>
    <row r="576" spans="1:18" x14ac:dyDescent="0.35">
      <c r="A576" s="7">
        <v>44318</v>
      </c>
      <c r="B576" s="9" t="s">
        <v>9</v>
      </c>
      <c r="C576" s="9" t="s">
        <v>50</v>
      </c>
      <c r="D576" s="9" t="s">
        <v>4</v>
      </c>
      <c r="E576" s="9" t="s">
        <v>34</v>
      </c>
      <c r="F576" s="9" t="s">
        <v>44</v>
      </c>
      <c r="G576" s="9" t="s">
        <v>31</v>
      </c>
      <c r="H576" s="9" t="s">
        <v>54</v>
      </c>
      <c r="I576" s="9" t="s">
        <v>51</v>
      </c>
      <c r="J576" s="9" t="s">
        <v>7</v>
      </c>
      <c r="K576" s="9">
        <v>1</v>
      </c>
      <c r="L576" s="9" t="s">
        <v>7</v>
      </c>
      <c r="M576" s="9" t="s">
        <v>15</v>
      </c>
      <c r="P576"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6" s="4">
        <f>IF(Táblázat132[[#This Row],[Serving Team]]=Táblázat132[[#This Row],[Point for Team…]],1,0)</f>
        <v>1</v>
      </c>
      <c r="R576" s="4">
        <f>IF(AND(Táblázat132[[#This Row],[Service]]=1,Táblázat132[[#This Row],[Serving Team]]=Táblázat132[[#This Row],[Point for Team…]]),1,0)</f>
        <v>1</v>
      </c>
    </row>
    <row r="577" spans="1:18" x14ac:dyDescent="0.35">
      <c r="A577" s="7">
        <v>44318</v>
      </c>
      <c r="B577" s="9" t="s">
        <v>9</v>
      </c>
      <c r="C577" s="9" t="s">
        <v>50</v>
      </c>
      <c r="D577" s="9" t="s">
        <v>4</v>
      </c>
      <c r="E577" s="9" t="s">
        <v>34</v>
      </c>
      <c r="F577" s="9" t="s">
        <v>44</v>
      </c>
      <c r="G577" s="9" t="s">
        <v>31</v>
      </c>
      <c r="H577" s="9" t="s">
        <v>54</v>
      </c>
      <c r="I577" s="9" t="s">
        <v>51</v>
      </c>
      <c r="J577" s="9" t="s">
        <v>7</v>
      </c>
      <c r="K577" s="9">
        <v>2</v>
      </c>
      <c r="L577" s="9" t="s">
        <v>8</v>
      </c>
      <c r="M577" s="9" t="s">
        <v>16</v>
      </c>
      <c r="P577"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7" s="4">
        <f>IF(Táblázat132[[#This Row],[Serving Team]]=Táblázat132[[#This Row],[Point for Team…]],1,0)</f>
        <v>0</v>
      </c>
      <c r="R577" s="4">
        <f>IF(AND(Táblázat132[[#This Row],[Service]]=1,Táblázat132[[#This Row],[Serving Team]]=Táblázat132[[#This Row],[Point for Team…]]),1,0)</f>
        <v>0</v>
      </c>
    </row>
    <row r="578" spans="1:18" x14ac:dyDescent="0.35">
      <c r="A578" s="7">
        <v>44318</v>
      </c>
      <c r="B578" s="9" t="s">
        <v>9</v>
      </c>
      <c r="C578" s="9" t="s">
        <v>50</v>
      </c>
      <c r="D578" s="9" t="s">
        <v>4</v>
      </c>
      <c r="E578" s="9" t="s">
        <v>34</v>
      </c>
      <c r="F578" s="9" t="s">
        <v>44</v>
      </c>
      <c r="G578" s="9" t="s">
        <v>31</v>
      </c>
      <c r="H578" s="9" t="s">
        <v>54</v>
      </c>
      <c r="I578" s="9" t="s">
        <v>51</v>
      </c>
      <c r="J578" s="9" t="s">
        <v>7</v>
      </c>
      <c r="K578" s="9">
        <v>2</v>
      </c>
      <c r="L578" s="9" t="s">
        <v>20</v>
      </c>
      <c r="M578" s="9" t="s">
        <v>20</v>
      </c>
      <c r="P578"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8" s="4">
        <f>IF(Táblázat132[[#This Row],[Serving Team]]=Táblázat132[[#This Row],[Point for Team…]],1,0)</f>
        <v>0</v>
      </c>
      <c r="R578" s="4">
        <f>IF(AND(Táblázat132[[#This Row],[Service]]=1,Táblázat132[[#This Row],[Serving Team]]=Táblázat132[[#This Row],[Point for Team…]]),1,0)</f>
        <v>0</v>
      </c>
    </row>
    <row r="579" spans="1:18" x14ac:dyDescent="0.35">
      <c r="A579" s="7">
        <v>44318</v>
      </c>
      <c r="B579" s="9" t="s">
        <v>9</v>
      </c>
      <c r="C579" s="9" t="s">
        <v>50</v>
      </c>
      <c r="D579" s="9" t="s">
        <v>4</v>
      </c>
      <c r="E579" s="9" t="s">
        <v>34</v>
      </c>
      <c r="F579" s="9" t="s">
        <v>44</v>
      </c>
      <c r="G579" s="9" t="s">
        <v>31</v>
      </c>
      <c r="H579" s="9" t="s">
        <v>54</v>
      </c>
      <c r="I579" s="9" t="s">
        <v>51</v>
      </c>
      <c r="J579" s="9" t="s">
        <v>7</v>
      </c>
      <c r="K579" s="9">
        <v>1</v>
      </c>
      <c r="L579" s="9" t="s">
        <v>7</v>
      </c>
      <c r="M579" s="9" t="s">
        <v>14</v>
      </c>
      <c r="P579"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79" s="4">
        <f>IF(Táblázat132[[#This Row],[Serving Team]]=Táblázat132[[#This Row],[Point for Team…]],1,0)</f>
        <v>1</v>
      </c>
      <c r="R579" s="4">
        <f>IF(AND(Táblázat132[[#This Row],[Service]]=1,Táblázat132[[#This Row],[Serving Team]]=Táblázat132[[#This Row],[Point for Team…]]),1,0)</f>
        <v>1</v>
      </c>
    </row>
    <row r="580" spans="1:18" x14ac:dyDescent="0.35">
      <c r="A580" s="7">
        <v>44318</v>
      </c>
      <c r="B580" s="9" t="s">
        <v>9</v>
      </c>
      <c r="C580" s="9" t="s">
        <v>50</v>
      </c>
      <c r="D580" s="9" t="s">
        <v>4</v>
      </c>
      <c r="E580" s="9" t="s">
        <v>34</v>
      </c>
      <c r="F580" s="9" t="s">
        <v>44</v>
      </c>
      <c r="G580" s="9" t="s">
        <v>31</v>
      </c>
      <c r="H580" s="9" t="s">
        <v>54</v>
      </c>
      <c r="I580" s="9" t="s">
        <v>51</v>
      </c>
      <c r="J580" s="9" t="s">
        <v>8</v>
      </c>
      <c r="K580" s="9">
        <v>1</v>
      </c>
      <c r="L580" s="9" t="s">
        <v>8</v>
      </c>
      <c r="M580" s="9" t="s">
        <v>14</v>
      </c>
      <c r="P580"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80" s="4">
        <f>IF(Táblázat132[[#This Row],[Serving Team]]=Táblázat132[[#This Row],[Point for Team…]],1,0)</f>
        <v>1</v>
      </c>
      <c r="R580" s="4">
        <f>IF(AND(Táblázat132[[#This Row],[Service]]=1,Táblázat132[[#This Row],[Serving Team]]=Táblázat132[[#This Row],[Point for Team…]]),1,0)</f>
        <v>1</v>
      </c>
    </row>
    <row r="581" spans="1:18" x14ac:dyDescent="0.35">
      <c r="A581" s="7">
        <v>44318</v>
      </c>
      <c r="B581" s="9" t="s">
        <v>9</v>
      </c>
      <c r="C581" s="9" t="s">
        <v>50</v>
      </c>
      <c r="D581" s="9" t="s">
        <v>4</v>
      </c>
      <c r="E581" s="9" t="s">
        <v>34</v>
      </c>
      <c r="F581" s="9" t="s">
        <v>44</v>
      </c>
      <c r="G581" s="9" t="s">
        <v>31</v>
      </c>
      <c r="H581" s="9" t="s">
        <v>54</v>
      </c>
      <c r="I581" s="9" t="s">
        <v>51</v>
      </c>
      <c r="J581" s="9" t="s">
        <v>8</v>
      </c>
      <c r="K581" s="9">
        <v>1</v>
      </c>
      <c r="L581" s="9" t="s">
        <v>7</v>
      </c>
      <c r="M581" s="9" t="s">
        <v>16</v>
      </c>
      <c r="P581"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81" s="4">
        <f>IF(Táblázat132[[#This Row],[Serving Team]]=Táblázat132[[#This Row],[Point for Team…]],1,0)</f>
        <v>0</v>
      </c>
      <c r="R581" s="4">
        <f>IF(AND(Táblázat132[[#This Row],[Service]]=1,Táblázat132[[#This Row],[Serving Team]]=Táblázat132[[#This Row],[Point for Team…]]),1,0)</f>
        <v>0</v>
      </c>
    </row>
    <row r="582" spans="1:18" x14ac:dyDescent="0.35">
      <c r="A582" s="7">
        <v>44318</v>
      </c>
      <c r="B582" s="9" t="s">
        <v>9</v>
      </c>
      <c r="C582" s="9" t="s">
        <v>50</v>
      </c>
      <c r="D582" s="9" t="s">
        <v>4</v>
      </c>
      <c r="E582" s="9" t="s">
        <v>34</v>
      </c>
      <c r="F582" s="9" t="s">
        <v>44</v>
      </c>
      <c r="G582" s="9" t="s">
        <v>31</v>
      </c>
      <c r="H582" s="9" t="s">
        <v>54</v>
      </c>
      <c r="I582" s="9" t="s">
        <v>51</v>
      </c>
      <c r="J582" s="9" t="s">
        <v>8</v>
      </c>
      <c r="K582" s="9">
        <v>1</v>
      </c>
      <c r="L582" s="9" t="s">
        <v>20</v>
      </c>
      <c r="M582" s="9" t="s">
        <v>20</v>
      </c>
      <c r="P582"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82" s="4">
        <f>IF(Táblázat132[[#This Row],[Serving Team]]=Táblázat132[[#This Row],[Point for Team…]],1,0)</f>
        <v>0</v>
      </c>
      <c r="R582" s="4">
        <f>IF(AND(Táblázat132[[#This Row],[Service]]=1,Táblázat132[[#This Row],[Serving Team]]=Táblázat132[[#This Row],[Point for Team…]]),1,0)</f>
        <v>0</v>
      </c>
    </row>
    <row r="583" spans="1:18" x14ac:dyDescent="0.35">
      <c r="A583" s="7">
        <v>44318</v>
      </c>
      <c r="B583" s="9" t="s">
        <v>9</v>
      </c>
      <c r="C583" s="9" t="s">
        <v>50</v>
      </c>
      <c r="D583" s="9" t="s">
        <v>4</v>
      </c>
      <c r="E583" s="9" t="s">
        <v>34</v>
      </c>
      <c r="F583" s="9" t="s">
        <v>44</v>
      </c>
      <c r="G583" s="9" t="s">
        <v>31</v>
      </c>
      <c r="H583" s="9" t="s">
        <v>54</v>
      </c>
      <c r="I583" s="9" t="s">
        <v>51</v>
      </c>
      <c r="J583" s="9" t="s">
        <v>8</v>
      </c>
      <c r="K583" s="9">
        <v>1</v>
      </c>
      <c r="L583" s="9" t="s">
        <v>8</v>
      </c>
      <c r="M583" s="9" t="s">
        <v>16</v>
      </c>
      <c r="P583"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83" s="4">
        <f>IF(Táblázat132[[#This Row],[Serving Team]]=Táblázat132[[#This Row],[Point for Team…]],1,0)</f>
        <v>1</v>
      </c>
      <c r="R583" s="4">
        <f>IF(AND(Táblázat132[[#This Row],[Service]]=1,Táblázat132[[#This Row],[Serving Team]]=Táblázat132[[#This Row],[Point for Team…]]),1,0)</f>
        <v>1</v>
      </c>
    </row>
    <row r="584" spans="1:18" x14ac:dyDescent="0.35">
      <c r="A584" s="7">
        <v>44318</v>
      </c>
      <c r="B584" s="9" t="s">
        <v>9</v>
      </c>
      <c r="C584" s="9" t="s">
        <v>50</v>
      </c>
      <c r="D584" s="9" t="s">
        <v>4</v>
      </c>
      <c r="E584" s="9" t="s">
        <v>34</v>
      </c>
      <c r="F584" s="9" t="s">
        <v>44</v>
      </c>
      <c r="G584" s="9" t="s">
        <v>31</v>
      </c>
      <c r="H584" s="9" t="s">
        <v>54</v>
      </c>
      <c r="I584" s="9" t="s">
        <v>51</v>
      </c>
      <c r="J584" s="9" t="s">
        <v>8</v>
      </c>
      <c r="K584" s="9">
        <v>1</v>
      </c>
      <c r="L584" s="9" t="s">
        <v>7</v>
      </c>
      <c r="M584" s="9" t="s">
        <v>15</v>
      </c>
      <c r="P584"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84" s="4">
        <f>IF(Táblázat132[[#This Row],[Serving Team]]=Táblázat132[[#This Row],[Point for Team…]],1,0)</f>
        <v>0</v>
      </c>
      <c r="R584" s="4">
        <f>IF(AND(Táblázat132[[#This Row],[Service]]=1,Táblázat132[[#This Row],[Serving Team]]=Táblázat132[[#This Row],[Point for Team…]]),1,0)</f>
        <v>0</v>
      </c>
    </row>
    <row r="585" spans="1:18" x14ac:dyDescent="0.35">
      <c r="A585" s="7">
        <v>44318</v>
      </c>
      <c r="B585" s="9" t="s">
        <v>9</v>
      </c>
      <c r="C585" s="9" t="s">
        <v>50</v>
      </c>
      <c r="D585" s="9" t="s">
        <v>4</v>
      </c>
      <c r="E585" s="9" t="s">
        <v>34</v>
      </c>
      <c r="F585" s="9" t="s">
        <v>44</v>
      </c>
      <c r="G585" s="9" t="s">
        <v>31</v>
      </c>
      <c r="H585" s="9" t="s">
        <v>54</v>
      </c>
      <c r="I585" s="9" t="s">
        <v>51</v>
      </c>
      <c r="J585" s="9" t="s">
        <v>7</v>
      </c>
      <c r="K585" s="9">
        <v>2</v>
      </c>
      <c r="L585" s="9" t="s">
        <v>7</v>
      </c>
      <c r="M585" s="9" t="s">
        <v>14</v>
      </c>
      <c r="P585"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85" s="4">
        <f>IF(Táblázat132[[#This Row],[Serving Team]]=Táblázat132[[#This Row],[Point for Team…]],1,0)</f>
        <v>1</v>
      </c>
      <c r="R585" s="4">
        <f>IF(AND(Táblázat132[[#This Row],[Service]]=1,Táblázat132[[#This Row],[Serving Team]]=Táblázat132[[#This Row],[Point for Team…]]),1,0)</f>
        <v>0</v>
      </c>
    </row>
    <row r="586" spans="1:18" x14ac:dyDescent="0.35">
      <c r="A586" s="7">
        <v>44318</v>
      </c>
      <c r="B586" s="9" t="s">
        <v>9</v>
      </c>
      <c r="C586" s="9" t="s">
        <v>50</v>
      </c>
      <c r="D586" s="9" t="s">
        <v>4</v>
      </c>
      <c r="E586" s="9" t="s">
        <v>34</v>
      </c>
      <c r="F586" s="9" t="s">
        <v>44</v>
      </c>
      <c r="G586" s="9" t="s">
        <v>31</v>
      </c>
      <c r="H586" s="9" t="s">
        <v>54</v>
      </c>
      <c r="I586" s="9" t="s">
        <v>51</v>
      </c>
      <c r="J586" s="9" t="s">
        <v>7</v>
      </c>
      <c r="K586" s="9">
        <v>1</v>
      </c>
      <c r="L586" s="9" t="s">
        <v>8</v>
      </c>
      <c r="M586" s="9" t="s">
        <v>14</v>
      </c>
      <c r="P586"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86" s="4">
        <f>IF(Táblázat132[[#This Row],[Serving Team]]=Táblázat132[[#This Row],[Point for Team…]],1,0)</f>
        <v>0</v>
      </c>
      <c r="R586" s="4">
        <f>IF(AND(Táblázat132[[#This Row],[Service]]=1,Táblázat132[[#This Row],[Serving Team]]=Táblázat132[[#This Row],[Point for Team…]]),1,0)</f>
        <v>0</v>
      </c>
    </row>
    <row r="587" spans="1:18" x14ac:dyDescent="0.35">
      <c r="A587" s="7">
        <v>44318</v>
      </c>
      <c r="B587" s="9" t="s">
        <v>9</v>
      </c>
      <c r="C587" s="9" t="s">
        <v>50</v>
      </c>
      <c r="D587" s="9" t="s">
        <v>4</v>
      </c>
      <c r="E587" s="9" t="s">
        <v>34</v>
      </c>
      <c r="F587" s="9" t="s">
        <v>44</v>
      </c>
      <c r="G587" s="9" t="s">
        <v>31</v>
      </c>
      <c r="H587" s="9" t="s">
        <v>54</v>
      </c>
      <c r="I587" s="9" t="s">
        <v>51</v>
      </c>
      <c r="J587" s="9" t="s">
        <v>7</v>
      </c>
      <c r="K587" s="9">
        <v>1</v>
      </c>
      <c r="L587" s="9" t="s">
        <v>7</v>
      </c>
      <c r="M587" s="9" t="s">
        <v>15</v>
      </c>
      <c r="P587"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87" s="4">
        <f>IF(Táblázat132[[#This Row],[Serving Team]]=Táblázat132[[#This Row],[Point for Team…]],1,0)</f>
        <v>1</v>
      </c>
      <c r="R587" s="4">
        <f>IF(AND(Táblázat132[[#This Row],[Service]]=1,Táblázat132[[#This Row],[Serving Team]]=Táblázat132[[#This Row],[Point for Team…]]),1,0)</f>
        <v>1</v>
      </c>
    </row>
    <row r="588" spans="1:18" x14ac:dyDescent="0.35">
      <c r="A588" s="7">
        <v>44318</v>
      </c>
      <c r="B588" s="9" t="s">
        <v>9</v>
      </c>
      <c r="C588" s="9" t="s">
        <v>50</v>
      </c>
      <c r="D588" s="9" t="s">
        <v>4</v>
      </c>
      <c r="E588" s="9" t="s">
        <v>34</v>
      </c>
      <c r="F588" s="9" t="s">
        <v>44</v>
      </c>
      <c r="G588" s="9" t="s">
        <v>31</v>
      </c>
      <c r="H588" s="9" t="s">
        <v>54</v>
      </c>
      <c r="I588" s="9" t="s">
        <v>51</v>
      </c>
      <c r="J588" s="9" t="s">
        <v>7</v>
      </c>
      <c r="K588" s="9">
        <v>1</v>
      </c>
      <c r="L588" s="9" t="s">
        <v>7</v>
      </c>
      <c r="M588" s="9" t="s">
        <v>15</v>
      </c>
      <c r="P588" s="43" t="str">
        <f>CONCATENATE(Táblázat132[[#This Row],[Competition name]],Táblázat132[[#This Row],[Competition type]],Táblázat132[[#This Row],[Competition Stage]],Táblázat132[[#This Row],[Team A]],Táblázat132[[#This Row],[Player B]])</f>
        <v>Budapest Challenger CupChallenger CupQuarter FinalAdam Bako / Soma FordosAdrian Duszak / Franczuk Bartlomiej</v>
      </c>
      <c r="Q588" s="4">
        <f>IF(Táblázat132[[#This Row],[Serving Team]]=Táblázat132[[#This Row],[Point for Team…]],1,0)</f>
        <v>1</v>
      </c>
      <c r="R588" s="4">
        <f>IF(AND(Táblázat132[[#This Row],[Service]]=1,Táblázat132[[#This Row],[Serving Team]]=Táblázat132[[#This Row],[Point for Team…]]),1,0)</f>
        <v>1</v>
      </c>
    </row>
    <row r="589" spans="1:18" x14ac:dyDescent="0.35">
      <c r="A589" s="7">
        <v>44318</v>
      </c>
      <c r="B589" s="9" t="s">
        <v>9</v>
      </c>
      <c r="C589" s="9" t="s">
        <v>50</v>
      </c>
      <c r="D589" s="9" t="s">
        <v>4</v>
      </c>
      <c r="E589" s="9" t="s">
        <v>34</v>
      </c>
      <c r="F589" s="9" t="s">
        <v>44</v>
      </c>
      <c r="G589" s="9" t="s">
        <v>31</v>
      </c>
      <c r="H589" s="9" t="s">
        <v>48</v>
      </c>
      <c r="I589" s="9" t="s">
        <v>60</v>
      </c>
      <c r="J589" s="9" t="s">
        <v>8</v>
      </c>
      <c r="K589" s="9">
        <v>1</v>
      </c>
      <c r="L589" s="9" t="s">
        <v>7</v>
      </c>
      <c r="M589" s="9" t="s">
        <v>16</v>
      </c>
      <c r="P589"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89" s="4">
        <f>IF(Táblázat132[[#This Row],[Serving Team]]=Táblázat132[[#This Row],[Point for Team…]],1,0)</f>
        <v>0</v>
      </c>
      <c r="R589" s="4">
        <f>IF(AND(Táblázat132[[#This Row],[Service]]=1,Táblázat132[[#This Row],[Serving Team]]=Táblázat132[[#This Row],[Point for Team…]]),1,0)</f>
        <v>0</v>
      </c>
    </row>
    <row r="590" spans="1:18" x14ac:dyDescent="0.35">
      <c r="A590" s="7">
        <v>44318</v>
      </c>
      <c r="B590" s="9" t="s">
        <v>9</v>
      </c>
      <c r="C590" s="9" t="s">
        <v>50</v>
      </c>
      <c r="D590" s="9" t="s">
        <v>4</v>
      </c>
      <c r="E590" s="9" t="s">
        <v>34</v>
      </c>
      <c r="F590" s="9" t="s">
        <v>44</v>
      </c>
      <c r="G590" s="9" t="s">
        <v>31</v>
      </c>
      <c r="H590" s="9" t="s">
        <v>48</v>
      </c>
      <c r="I590" s="9" t="s">
        <v>60</v>
      </c>
      <c r="J590" s="9" t="s">
        <v>8</v>
      </c>
      <c r="K590" s="9">
        <v>2</v>
      </c>
      <c r="L590" s="9" t="s">
        <v>7</v>
      </c>
      <c r="M590" s="9" t="s">
        <v>16</v>
      </c>
      <c r="P590"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0" s="4">
        <f>IF(Táblázat132[[#This Row],[Serving Team]]=Táblázat132[[#This Row],[Point for Team…]],1,0)</f>
        <v>0</v>
      </c>
      <c r="R590" s="4">
        <f>IF(AND(Táblázat132[[#This Row],[Service]]=1,Táblázat132[[#This Row],[Serving Team]]=Táblázat132[[#This Row],[Point for Team…]]),1,0)</f>
        <v>0</v>
      </c>
    </row>
    <row r="591" spans="1:18" x14ac:dyDescent="0.35">
      <c r="A591" s="7">
        <v>44318</v>
      </c>
      <c r="B591" s="9" t="s">
        <v>9</v>
      </c>
      <c r="C591" s="9" t="s">
        <v>50</v>
      </c>
      <c r="D591" s="9" t="s">
        <v>4</v>
      </c>
      <c r="E591" s="9" t="s">
        <v>34</v>
      </c>
      <c r="F591" s="9" t="s">
        <v>44</v>
      </c>
      <c r="G591" s="9" t="s">
        <v>31</v>
      </c>
      <c r="H591" s="9" t="s">
        <v>48</v>
      </c>
      <c r="I591" s="9" t="s">
        <v>60</v>
      </c>
      <c r="J591" s="9" t="s">
        <v>8</v>
      </c>
      <c r="K591" s="9">
        <v>1</v>
      </c>
      <c r="L591" s="9" t="s">
        <v>8</v>
      </c>
      <c r="M591" s="9" t="s">
        <v>16</v>
      </c>
      <c r="P591"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1" s="4">
        <f>IF(Táblázat132[[#This Row],[Serving Team]]=Táblázat132[[#This Row],[Point for Team…]],1,0)</f>
        <v>1</v>
      </c>
      <c r="R591" s="4">
        <f>IF(AND(Táblázat132[[#This Row],[Service]]=1,Táblázat132[[#This Row],[Serving Team]]=Táblázat132[[#This Row],[Point for Team…]]),1,0)</f>
        <v>1</v>
      </c>
    </row>
    <row r="592" spans="1:18" x14ac:dyDescent="0.35">
      <c r="A592" s="7">
        <v>44318</v>
      </c>
      <c r="B592" s="9" t="s">
        <v>9</v>
      </c>
      <c r="C592" s="9" t="s">
        <v>50</v>
      </c>
      <c r="D592" s="9" t="s">
        <v>4</v>
      </c>
      <c r="E592" s="9" t="s">
        <v>34</v>
      </c>
      <c r="F592" s="9" t="s">
        <v>44</v>
      </c>
      <c r="G592" s="9" t="s">
        <v>31</v>
      </c>
      <c r="H592" s="9" t="s">
        <v>48</v>
      </c>
      <c r="I592" s="9" t="s">
        <v>60</v>
      </c>
      <c r="J592" s="9" t="s">
        <v>8</v>
      </c>
      <c r="K592" s="9">
        <v>1</v>
      </c>
      <c r="L592" s="9" t="s">
        <v>8</v>
      </c>
      <c r="M592" s="9" t="s">
        <v>14</v>
      </c>
      <c r="P592"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2" s="4">
        <f>IF(Táblázat132[[#This Row],[Serving Team]]=Táblázat132[[#This Row],[Point for Team…]],1,0)</f>
        <v>1</v>
      </c>
      <c r="R592" s="4">
        <f>IF(AND(Táblázat132[[#This Row],[Service]]=1,Táblázat132[[#This Row],[Serving Team]]=Táblázat132[[#This Row],[Point for Team…]]),1,0)</f>
        <v>1</v>
      </c>
    </row>
    <row r="593" spans="1:18" x14ac:dyDescent="0.35">
      <c r="A593" s="7">
        <v>44318</v>
      </c>
      <c r="B593" s="9" t="s">
        <v>9</v>
      </c>
      <c r="C593" s="9" t="s">
        <v>50</v>
      </c>
      <c r="D593" s="9" t="s">
        <v>4</v>
      </c>
      <c r="E593" s="9" t="s">
        <v>34</v>
      </c>
      <c r="F593" s="9" t="s">
        <v>44</v>
      </c>
      <c r="G593" s="9" t="s">
        <v>31</v>
      </c>
      <c r="H593" s="9" t="s">
        <v>48</v>
      </c>
      <c r="I593" s="9" t="s">
        <v>60</v>
      </c>
      <c r="J593" s="9" t="s">
        <v>7</v>
      </c>
      <c r="K593" s="9">
        <v>2</v>
      </c>
      <c r="L593" s="9" t="s">
        <v>7</v>
      </c>
      <c r="M593" s="9" t="s">
        <v>14</v>
      </c>
      <c r="P593"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3" s="4">
        <f>IF(Táblázat132[[#This Row],[Serving Team]]=Táblázat132[[#This Row],[Point for Team…]],1,0)</f>
        <v>1</v>
      </c>
      <c r="R593" s="4">
        <f>IF(AND(Táblázat132[[#This Row],[Service]]=1,Táblázat132[[#This Row],[Serving Team]]=Táblázat132[[#This Row],[Point for Team…]]),1,0)</f>
        <v>0</v>
      </c>
    </row>
    <row r="594" spans="1:18" x14ac:dyDescent="0.35">
      <c r="A594" s="7">
        <v>44318</v>
      </c>
      <c r="B594" s="9" t="s">
        <v>9</v>
      </c>
      <c r="C594" s="9" t="s">
        <v>50</v>
      </c>
      <c r="D594" s="9" t="s">
        <v>4</v>
      </c>
      <c r="E594" s="9" t="s">
        <v>34</v>
      </c>
      <c r="F594" s="9" t="s">
        <v>44</v>
      </c>
      <c r="G594" s="9" t="s">
        <v>31</v>
      </c>
      <c r="H594" s="9" t="s">
        <v>48</v>
      </c>
      <c r="I594" s="9" t="s">
        <v>60</v>
      </c>
      <c r="J594" s="9" t="s">
        <v>7</v>
      </c>
      <c r="K594" s="9">
        <v>1</v>
      </c>
      <c r="L594" s="9" t="s">
        <v>7</v>
      </c>
      <c r="M594" s="9" t="s">
        <v>15</v>
      </c>
      <c r="P594"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4" s="4">
        <f>IF(Táblázat132[[#This Row],[Serving Team]]=Táblázat132[[#This Row],[Point for Team…]],1,0)</f>
        <v>1</v>
      </c>
      <c r="R594" s="4">
        <f>IF(AND(Táblázat132[[#This Row],[Service]]=1,Táblázat132[[#This Row],[Serving Team]]=Táblázat132[[#This Row],[Point for Team…]]),1,0)</f>
        <v>1</v>
      </c>
    </row>
    <row r="595" spans="1:18" x14ac:dyDescent="0.35">
      <c r="A595" s="7">
        <v>44318</v>
      </c>
      <c r="B595" s="9" t="s">
        <v>9</v>
      </c>
      <c r="C595" s="9" t="s">
        <v>50</v>
      </c>
      <c r="D595" s="9" t="s">
        <v>4</v>
      </c>
      <c r="E595" s="9" t="s">
        <v>34</v>
      </c>
      <c r="F595" s="9" t="s">
        <v>44</v>
      </c>
      <c r="G595" s="9" t="s">
        <v>31</v>
      </c>
      <c r="H595" s="9" t="s">
        <v>48</v>
      </c>
      <c r="I595" s="9" t="s">
        <v>60</v>
      </c>
      <c r="J595" s="9" t="s">
        <v>7</v>
      </c>
      <c r="K595" s="9">
        <v>2</v>
      </c>
      <c r="L595" s="9" t="s">
        <v>7</v>
      </c>
      <c r="M595" s="9" t="s">
        <v>14</v>
      </c>
      <c r="P595"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5" s="4">
        <f>IF(Táblázat132[[#This Row],[Serving Team]]=Táblázat132[[#This Row],[Point for Team…]],1,0)</f>
        <v>1</v>
      </c>
      <c r="R595" s="4">
        <f>IF(AND(Táblázat132[[#This Row],[Service]]=1,Táblázat132[[#This Row],[Serving Team]]=Táblázat132[[#This Row],[Point for Team…]]),1,0)</f>
        <v>0</v>
      </c>
    </row>
    <row r="596" spans="1:18" x14ac:dyDescent="0.35">
      <c r="A596" s="7">
        <v>44318</v>
      </c>
      <c r="B596" s="9" t="s">
        <v>9</v>
      </c>
      <c r="C596" s="9" t="s">
        <v>50</v>
      </c>
      <c r="D596" s="9" t="s">
        <v>4</v>
      </c>
      <c r="E596" s="9" t="s">
        <v>34</v>
      </c>
      <c r="F596" s="9" t="s">
        <v>44</v>
      </c>
      <c r="G596" s="9" t="s">
        <v>31</v>
      </c>
      <c r="H596" s="9" t="s">
        <v>48</v>
      </c>
      <c r="I596" s="9" t="s">
        <v>60</v>
      </c>
      <c r="J596" s="9" t="s">
        <v>7</v>
      </c>
      <c r="K596" s="9">
        <v>2</v>
      </c>
      <c r="L596" s="9" t="s">
        <v>7</v>
      </c>
      <c r="M596" s="9" t="s">
        <v>14</v>
      </c>
      <c r="P596"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6" s="4">
        <f>IF(Táblázat132[[#This Row],[Serving Team]]=Táblázat132[[#This Row],[Point for Team…]],1,0)</f>
        <v>1</v>
      </c>
      <c r="R596" s="4">
        <f>IF(AND(Táblázat132[[#This Row],[Service]]=1,Táblázat132[[#This Row],[Serving Team]]=Táblázat132[[#This Row],[Point for Team…]]),1,0)</f>
        <v>0</v>
      </c>
    </row>
    <row r="597" spans="1:18" x14ac:dyDescent="0.35">
      <c r="A597" s="7">
        <v>44318</v>
      </c>
      <c r="B597" s="9" t="s">
        <v>9</v>
      </c>
      <c r="C597" s="9" t="s">
        <v>50</v>
      </c>
      <c r="D597" s="9" t="s">
        <v>4</v>
      </c>
      <c r="E597" s="9" t="s">
        <v>34</v>
      </c>
      <c r="F597" s="9" t="s">
        <v>44</v>
      </c>
      <c r="G597" s="9" t="s">
        <v>31</v>
      </c>
      <c r="H597" s="9" t="s">
        <v>48</v>
      </c>
      <c r="I597" s="9" t="s">
        <v>60</v>
      </c>
      <c r="J597" s="9" t="s">
        <v>8</v>
      </c>
      <c r="K597" s="9">
        <v>2</v>
      </c>
      <c r="L597" s="9" t="s">
        <v>7</v>
      </c>
      <c r="M597" s="9" t="s">
        <v>15</v>
      </c>
      <c r="P597"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7" s="4">
        <f>IF(Táblázat132[[#This Row],[Serving Team]]=Táblázat132[[#This Row],[Point for Team…]],1,0)</f>
        <v>0</v>
      </c>
      <c r="R597" s="4">
        <f>IF(AND(Táblázat132[[#This Row],[Service]]=1,Táblázat132[[#This Row],[Serving Team]]=Táblázat132[[#This Row],[Point for Team…]]),1,0)</f>
        <v>0</v>
      </c>
    </row>
    <row r="598" spans="1:18" x14ac:dyDescent="0.35">
      <c r="A598" s="7">
        <v>44318</v>
      </c>
      <c r="B598" s="9" t="s">
        <v>9</v>
      </c>
      <c r="C598" s="9" t="s">
        <v>50</v>
      </c>
      <c r="D598" s="9" t="s">
        <v>4</v>
      </c>
      <c r="E598" s="9" t="s">
        <v>34</v>
      </c>
      <c r="F598" s="9" t="s">
        <v>44</v>
      </c>
      <c r="G598" s="9" t="s">
        <v>31</v>
      </c>
      <c r="H598" s="9" t="s">
        <v>48</v>
      </c>
      <c r="I598" s="9" t="s">
        <v>60</v>
      </c>
      <c r="J598" s="9" t="s">
        <v>8</v>
      </c>
      <c r="K598" s="9">
        <v>1</v>
      </c>
      <c r="L598" s="9" t="s">
        <v>20</v>
      </c>
      <c r="M598" s="9" t="s">
        <v>20</v>
      </c>
      <c r="P598"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8" s="4">
        <f>IF(Táblázat132[[#This Row],[Serving Team]]=Táblázat132[[#This Row],[Point for Team…]],1,0)</f>
        <v>0</v>
      </c>
      <c r="R598" s="4">
        <f>IF(AND(Táblázat132[[#This Row],[Service]]=1,Táblázat132[[#This Row],[Serving Team]]=Táblázat132[[#This Row],[Point for Team…]]),1,0)</f>
        <v>0</v>
      </c>
    </row>
    <row r="599" spans="1:18" x14ac:dyDescent="0.35">
      <c r="A599" s="7">
        <v>44318</v>
      </c>
      <c r="B599" s="9" t="s">
        <v>9</v>
      </c>
      <c r="C599" s="9" t="s">
        <v>50</v>
      </c>
      <c r="D599" s="9" t="s">
        <v>4</v>
      </c>
      <c r="E599" s="9" t="s">
        <v>34</v>
      </c>
      <c r="F599" s="9" t="s">
        <v>44</v>
      </c>
      <c r="G599" s="9" t="s">
        <v>31</v>
      </c>
      <c r="H599" s="9" t="s">
        <v>48</v>
      </c>
      <c r="I599" s="9" t="s">
        <v>60</v>
      </c>
      <c r="J599" s="9" t="s">
        <v>8</v>
      </c>
      <c r="K599" s="9">
        <v>1</v>
      </c>
      <c r="L599" s="9" t="s">
        <v>8</v>
      </c>
      <c r="M599" s="9" t="s">
        <v>15</v>
      </c>
      <c r="P599"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599" s="4">
        <f>IF(Táblázat132[[#This Row],[Serving Team]]=Táblázat132[[#This Row],[Point for Team…]],1,0)</f>
        <v>1</v>
      </c>
      <c r="R599" s="4">
        <f>IF(AND(Táblázat132[[#This Row],[Service]]=1,Táblázat132[[#This Row],[Serving Team]]=Táblázat132[[#This Row],[Point for Team…]]),1,0)</f>
        <v>1</v>
      </c>
    </row>
    <row r="600" spans="1:18" x14ac:dyDescent="0.35">
      <c r="A600" s="7">
        <v>44318</v>
      </c>
      <c r="B600" s="9" t="s">
        <v>9</v>
      </c>
      <c r="C600" s="9" t="s">
        <v>50</v>
      </c>
      <c r="D600" s="9" t="s">
        <v>4</v>
      </c>
      <c r="E600" s="9" t="s">
        <v>34</v>
      </c>
      <c r="F600" s="9" t="s">
        <v>44</v>
      </c>
      <c r="G600" s="9" t="s">
        <v>31</v>
      </c>
      <c r="H600" s="9" t="s">
        <v>48</v>
      </c>
      <c r="I600" s="9" t="s">
        <v>60</v>
      </c>
      <c r="J600" s="9" t="s">
        <v>8</v>
      </c>
      <c r="K600" s="9">
        <v>2</v>
      </c>
      <c r="L600" s="9" t="s">
        <v>8</v>
      </c>
      <c r="M600" s="9" t="s">
        <v>16</v>
      </c>
      <c r="P600"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0" s="4">
        <f>IF(Táblázat132[[#This Row],[Serving Team]]=Táblázat132[[#This Row],[Point for Team…]],1,0)</f>
        <v>1</v>
      </c>
      <c r="R600" s="4">
        <f>IF(AND(Táblázat132[[#This Row],[Service]]=1,Táblázat132[[#This Row],[Serving Team]]=Táblázat132[[#This Row],[Point for Team…]]),1,0)</f>
        <v>0</v>
      </c>
    </row>
    <row r="601" spans="1:18" x14ac:dyDescent="0.35">
      <c r="A601" s="7">
        <v>44318</v>
      </c>
      <c r="B601" s="9" t="s">
        <v>9</v>
      </c>
      <c r="C601" s="9" t="s">
        <v>50</v>
      </c>
      <c r="D601" s="9" t="s">
        <v>4</v>
      </c>
      <c r="E601" s="9" t="s">
        <v>34</v>
      </c>
      <c r="F601" s="9" t="s">
        <v>44</v>
      </c>
      <c r="G601" s="9" t="s">
        <v>31</v>
      </c>
      <c r="H601" s="9" t="s">
        <v>48</v>
      </c>
      <c r="I601" s="9" t="s">
        <v>60</v>
      </c>
      <c r="J601" s="9" t="s">
        <v>8</v>
      </c>
      <c r="K601" s="9">
        <v>2</v>
      </c>
      <c r="L601" s="9" t="s">
        <v>7</v>
      </c>
      <c r="M601" s="9" t="s">
        <v>16</v>
      </c>
      <c r="P601"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1" s="4">
        <f>IF(Táblázat132[[#This Row],[Serving Team]]=Táblázat132[[#This Row],[Point for Team…]],1,0)</f>
        <v>0</v>
      </c>
      <c r="R601" s="4">
        <f>IF(AND(Táblázat132[[#This Row],[Service]]=1,Táblázat132[[#This Row],[Serving Team]]=Táblázat132[[#This Row],[Point for Team…]]),1,0)</f>
        <v>0</v>
      </c>
    </row>
    <row r="602" spans="1:18" x14ac:dyDescent="0.35">
      <c r="A602" s="7">
        <v>44318</v>
      </c>
      <c r="B602" s="9" t="s">
        <v>9</v>
      </c>
      <c r="C602" s="9" t="s">
        <v>50</v>
      </c>
      <c r="D602" s="9" t="s">
        <v>4</v>
      </c>
      <c r="E602" s="9" t="s">
        <v>34</v>
      </c>
      <c r="F602" s="9" t="s">
        <v>44</v>
      </c>
      <c r="G602" s="9" t="s">
        <v>31</v>
      </c>
      <c r="H602" s="9" t="s">
        <v>48</v>
      </c>
      <c r="I602" s="9" t="s">
        <v>60</v>
      </c>
      <c r="J602" s="9" t="s">
        <v>7</v>
      </c>
      <c r="K602" s="9">
        <v>2</v>
      </c>
      <c r="L602" s="9" t="s">
        <v>7</v>
      </c>
      <c r="M602" s="9" t="s">
        <v>14</v>
      </c>
      <c r="P602"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2" s="4">
        <f>IF(Táblázat132[[#This Row],[Serving Team]]=Táblázat132[[#This Row],[Point for Team…]],1,0)</f>
        <v>1</v>
      </c>
      <c r="R602" s="4">
        <f>IF(AND(Táblázat132[[#This Row],[Service]]=1,Táblázat132[[#This Row],[Serving Team]]=Táblázat132[[#This Row],[Point for Team…]]),1,0)</f>
        <v>0</v>
      </c>
    </row>
    <row r="603" spans="1:18" x14ac:dyDescent="0.35">
      <c r="A603" s="7">
        <v>44318</v>
      </c>
      <c r="B603" s="9" t="s">
        <v>9</v>
      </c>
      <c r="C603" s="9" t="s">
        <v>50</v>
      </c>
      <c r="D603" s="9" t="s">
        <v>4</v>
      </c>
      <c r="E603" s="9" t="s">
        <v>34</v>
      </c>
      <c r="F603" s="9" t="s">
        <v>44</v>
      </c>
      <c r="G603" s="9" t="s">
        <v>31</v>
      </c>
      <c r="H603" s="9" t="s">
        <v>48</v>
      </c>
      <c r="I603" s="9" t="s">
        <v>60</v>
      </c>
      <c r="J603" s="9" t="s">
        <v>7</v>
      </c>
      <c r="K603" s="9">
        <v>1</v>
      </c>
      <c r="L603" s="9" t="s">
        <v>7</v>
      </c>
      <c r="M603" s="9" t="s">
        <v>16</v>
      </c>
      <c r="P603"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3" s="4">
        <f>IF(Táblázat132[[#This Row],[Serving Team]]=Táblázat132[[#This Row],[Point for Team…]],1,0)</f>
        <v>1</v>
      </c>
      <c r="R603" s="4">
        <f>IF(AND(Táblázat132[[#This Row],[Service]]=1,Táblázat132[[#This Row],[Serving Team]]=Táblázat132[[#This Row],[Point for Team…]]),1,0)</f>
        <v>1</v>
      </c>
    </row>
    <row r="604" spans="1:18" x14ac:dyDescent="0.35">
      <c r="A604" s="7">
        <v>44318</v>
      </c>
      <c r="B604" s="9" t="s">
        <v>9</v>
      </c>
      <c r="C604" s="9" t="s">
        <v>50</v>
      </c>
      <c r="D604" s="9" t="s">
        <v>4</v>
      </c>
      <c r="E604" s="9" t="s">
        <v>34</v>
      </c>
      <c r="F604" s="9" t="s">
        <v>44</v>
      </c>
      <c r="G604" s="9" t="s">
        <v>31</v>
      </c>
      <c r="H604" s="9" t="s">
        <v>48</v>
      </c>
      <c r="I604" s="9" t="s">
        <v>60</v>
      </c>
      <c r="J604" s="9" t="s">
        <v>7</v>
      </c>
      <c r="K604" s="9">
        <v>2</v>
      </c>
      <c r="L604" s="9" t="s">
        <v>8</v>
      </c>
      <c r="M604" s="9" t="s">
        <v>14</v>
      </c>
      <c r="P604"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4" s="4">
        <f>IF(Táblázat132[[#This Row],[Serving Team]]=Táblázat132[[#This Row],[Point for Team…]],1,0)</f>
        <v>0</v>
      </c>
      <c r="R604" s="4">
        <f>IF(AND(Táblázat132[[#This Row],[Service]]=1,Táblázat132[[#This Row],[Serving Team]]=Táblázat132[[#This Row],[Point for Team…]]),1,0)</f>
        <v>0</v>
      </c>
    </row>
    <row r="605" spans="1:18" x14ac:dyDescent="0.35">
      <c r="A605" s="7">
        <v>44318</v>
      </c>
      <c r="B605" s="9" t="s">
        <v>9</v>
      </c>
      <c r="C605" s="9" t="s">
        <v>50</v>
      </c>
      <c r="D605" s="9" t="s">
        <v>4</v>
      </c>
      <c r="E605" s="9" t="s">
        <v>34</v>
      </c>
      <c r="F605" s="9" t="s">
        <v>44</v>
      </c>
      <c r="G605" s="9" t="s">
        <v>31</v>
      </c>
      <c r="H605" s="9" t="s">
        <v>48</v>
      </c>
      <c r="I605" s="9" t="s">
        <v>60</v>
      </c>
      <c r="J605" s="9" t="s">
        <v>7</v>
      </c>
      <c r="K605" s="9">
        <v>1</v>
      </c>
      <c r="L605" s="9" t="s">
        <v>7</v>
      </c>
      <c r="M605" s="9" t="s">
        <v>14</v>
      </c>
      <c r="P605"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5" s="4">
        <f>IF(Táblázat132[[#This Row],[Serving Team]]=Táblázat132[[#This Row],[Point for Team…]],1,0)</f>
        <v>1</v>
      </c>
      <c r="R605" s="4">
        <f>IF(AND(Táblázat132[[#This Row],[Service]]=1,Táblázat132[[#This Row],[Serving Team]]=Táblázat132[[#This Row],[Point for Team…]]),1,0)</f>
        <v>1</v>
      </c>
    </row>
    <row r="606" spans="1:18" x14ac:dyDescent="0.35">
      <c r="A606" s="7">
        <v>44318</v>
      </c>
      <c r="B606" s="9" t="s">
        <v>9</v>
      </c>
      <c r="C606" s="9" t="s">
        <v>50</v>
      </c>
      <c r="D606" s="9" t="s">
        <v>4</v>
      </c>
      <c r="E606" s="9" t="s">
        <v>34</v>
      </c>
      <c r="F606" s="9" t="s">
        <v>44</v>
      </c>
      <c r="G606" s="9" t="s">
        <v>31</v>
      </c>
      <c r="H606" s="9" t="s">
        <v>48</v>
      </c>
      <c r="I606" s="9" t="s">
        <v>60</v>
      </c>
      <c r="J606" s="9" t="s">
        <v>8</v>
      </c>
      <c r="K606" s="9">
        <v>1</v>
      </c>
      <c r="L606" s="9" t="s">
        <v>7</v>
      </c>
      <c r="M606" s="9" t="s">
        <v>14</v>
      </c>
      <c r="P606"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6" s="4">
        <f>IF(Táblázat132[[#This Row],[Serving Team]]=Táblázat132[[#This Row],[Point for Team…]],1,0)</f>
        <v>0</v>
      </c>
      <c r="R606" s="4">
        <f>IF(AND(Táblázat132[[#This Row],[Service]]=1,Táblázat132[[#This Row],[Serving Team]]=Táblázat132[[#This Row],[Point for Team…]]),1,0)</f>
        <v>0</v>
      </c>
    </row>
    <row r="607" spans="1:18" x14ac:dyDescent="0.35">
      <c r="A607" s="7">
        <v>44318</v>
      </c>
      <c r="B607" s="9" t="s">
        <v>9</v>
      </c>
      <c r="C607" s="9" t="s">
        <v>50</v>
      </c>
      <c r="D607" s="9" t="s">
        <v>4</v>
      </c>
      <c r="E607" s="9" t="s">
        <v>34</v>
      </c>
      <c r="F607" s="9" t="s">
        <v>44</v>
      </c>
      <c r="G607" s="9" t="s">
        <v>31</v>
      </c>
      <c r="H607" s="9" t="s">
        <v>48</v>
      </c>
      <c r="I607" s="9" t="s">
        <v>60</v>
      </c>
      <c r="J607" s="9" t="s">
        <v>7</v>
      </c>
      <c r="K607" s="9">
        <v>1</v>
      </c>
      <c r="L607" s="9" t="s">
        <v>7</v>
      </c>
      <c r="M607" s="9" t="s">
        <v>14</v>
      </c>
      <c r="P607"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7" s="4">
        <f>IF(Táblázat132[[#This Row],[Serving Team]]=Táblázat132[[#This Row],[Point for Team…]],1,0)</f>
        <v>1</v>
      </c>
      <c r="R607" s="4">
        <f>IF(AND(Táblázat132[[#This Row],[Service]]=1,Táblázat132[[#This Row],[Serving Team]]=Táblázat132[[#This Row],[Point for Team…]]),1,0)</f>
        <v>1</v>
      </c>
    </row>
    <row r="608" spans="1:18" x14ac:dyDescent="0.35">
      <c r="A608" s="7">
        <v>44318</v>
      </c>
      <c r="B608" s="9" t="s">
        <v>9</v>
      </c>
      <c r="C608" s="9" t="s">
        <v>50</v>
      </c>
      <c r="D608" s="9" t="s">
        <v>4</v>
      </c>
      <c r="E608" s="9" t="s">
        <v>34</v>
      </c>
      <c r="F608" s="9" t="s">
        <v>44</v>
      </c>
      <c r="G608" s="9" t="s">
        <v>31</v>
      </c>
      <c r="H608" s="9" t="s">
        <v>48</v>
      </c>
      <c r="I608" s="9" t="s">
        <v>60</v>
      </c>
      <c r="J608" s="9" t="s">
        <v>7</v>
      </c>
      <c r="K608" s="9">
        <v>1</v>
      </c>
      <c r="L608" s="9" t="s">
        <v>7</v>
      </c>
      <c r="M608" s="9" t="s">
        <v>14</v>
      </c>
      <c r="P608"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8" s="4">
        <f>IF(Táblázat132[[#This Row],[Serving Team]]=Táblázat132[[#This Row],[Point for Team…]],1,0)</f>
        <v>1</v>
      </c>
      <c r="R608" s="4">
        <f>IF(AND(Táblázat132[[#This Row],[Service]]=1,Táblázat132[[#This Row],[Serving Team]]=Táblázat132[[#This Row],[Point for Team…]]),1,0)</f>
        <v>1</v>
      </c>
    </row>
    <row r="609" spans="1:18" x14ac:dyDescent="0.35">
      <c r="A609" s="7">
        <v>44318</v>
      </c>
      <c r="B609" s="9" t="s">
        <v>9</v>
      </c>
      <c r="C609" s="9" t="s">
        <v>50</v>
      </c>
      <c r="D609" s="9" t="s">
        <v>4</v>
      </c>
      <c r="E609" s="9" t="s">
        <v>34</v>
      </c>
      <c r="F609" s="9" t="s">
        <v>44</v>
      </c>
      <c r="G609" s="9" t="s">
        <v>31</v>
      </c>
      <c r="H609" s="9" t="s">
        <v>48</v>
      </c>
      <c r="I609" s="9" t="s">
        <v>60</v>
      </c>
      <c r="J609" s="9" t="s">
        <v>7</v>
      </c>
      <c r="K609" s="9">
        <v>1</v>
      </c>
      <c r="L609" s="9" t="s">
        <v>8</v>
      </c>
      <c r="M609" s="9" t="s">
        <v>14</v>
      </c>
      <c r="P609"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09" s="4">
        <f>IF(Táblázat132[[#This Row],[Serving Team]]=Táblázat132[[#This Row],[Point for Team…]],1,0)</f>
        <v>0</v>
      </c>
      <c r="R609" s="4">
        <f>IF(AND(Táblázat132[[#This Row],[Service]]=1,Táblázat132[[#This Row],[Serving Team]]=Táblázat132[[#This Row],[Point for Team…]]),1,0)</f>
        <v>0</v>
      </c>
    </row>
    <row r="610" spans="1:18" x14ac:dyDescent="0.35">
      <c r="A610" s="7">
        <v>44318</v>
      </c>
      <c r="B610" s="9" t="s">
        <v>9</v>
      </c>
      <c r="C610" s="9" t="s">
        <v>50</v>
      </c>
      <c r="D610" s="9" t="s">
        <v>4</v>
      </c>
      <c r="E610" s="9" t="s">
        <v>34</v>
      </c>
      <c r="F610" s="9" t="s">
        <v>44</v>
      </c>
      <c r="G610" s="9" t="s">
        <v>31</v>
      </c>
      <c r="H610" s="9" t="s">
        <v>48</v>
      </c>
      <c r="I610" s="9" t="s">
        <v>60</v>
      </c>
      <c r="J610" s="9" t="s">
        <v>7</v>
      </c>
      <c r="K610" s="9">
        <v>1</v>
      </c>
      <c r="L610" s="9" t="s">
        <v>7</v>
      </c>
      <c r="M610" s="9" t="s">
        <v>15</v>
      </c>
      <c r="P610"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0" s="4">
        <f>IF(Táblázat132[[#This Row],[Serving Team]]=Táblázat132[[#This Row],[Point for Team…]],1,0)</f>
        <v>1</v>
      </c>
      <c r="R610" s="4">
        <f>IF(AND(Táblázat132[[#This Row],[Service]]=1,Táblázat132[[#This Row],[Serving Team]]=Táblázat132[[#This Row],[Point for Team…]]),1,0)</f>
        <v>1</v>
      </c>
    </row>
    <row r="611" spans="1:18" x14ac:dyDescent="0.35">
      <c r="A611" s="7">
        <v>44318</v>
      </c>
      <c r="B611" s="9" t="s">
        <v>9</v>
      </c>
      <c r="C611" s="9" t="s">
        <v>50</v>
      </c>
      <c r="D611" s="9" t="s">
        <v>4</v>
      </c>
      <c r="E611" s="9" t="s">
        <v>34</v>
      </c>
      <c r="F611" s="9" t="s">
        <v>44</v>
      </c>
      <c r="G611" s="9" t="s">
        <v>31</v>
      </c>
      <c r="H611" s="9" t="s">
        <v>48</v>
      </c>
      <c r="I611" s="9" t="s">
        <v>60</v>
      </c>
      <c r="J611" s="9" t="s">
        <v>8</v>
      </c>
      <c r="K611" s="9">
        <v>2</v>
      </c>
      <c r="L611" s="9" t="s">
        <v>20</v>
      </c>
      <c r="M611" s="9" t="s">
        <v>20</v>
      </c>
      <c r="P611"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1" s="4">
        <f>IF(Táblázat132[[#This Row],[Serving Team]]=Táblázat132[[#This Row],[Point for Team…]],1,0)</f>
        <v>0</v>
      </c>
      <c r="R611" s="4">
        <f>IF(AND(Táblázat132[[#This Row],[Service]]=1,Táblázat132[[#This Row],[Serving Team]]=Táblázat132[[#This Row],[Point for Team…]]),1,0)</f>
        <v>0</v>
      </c>
    </row>
    <row r="612" spans="1:18" x14ac:dyDescent="0.35">
      <c r="A612" s="7">
        <v>44318</v>
      </c>
      <c r="B612" s="9" t="s">
        <v>9</v>
      </c>
      <c r="C612" s="9" t="s">
        <v>50</v>
      </c>
      <c r="D612" s="9" t="s">
        <v>4</v>
      </c>
      <c r="E612" s="9" t="s">
        <v>34</v>
      </c>
      <c r="F612" s="9" t="s">
        <v>44</v>
      </c>
      <c r="G612" s="9" t="s">
        <v>31</v>
      </c>
      <c r="H612" s="9" t="s">
        <v>48</v>
      </c>
      <c r="I612" s="9" t="s">
        <v>60</v>
      </c>
      <c r="J612" s="9" t="s">
        <v>8</v>
      </c>
      <c r="K612" s="9" t="s">
        <v>19</v>
      </c>
      <c r="L612" s="9" t="s">
        <v>7</v>
      </c>
      <c r="M612" s="9" t="s">
        <v>14</v>
      </c>
      <c r="P612"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2" s="4">
        <f>IF(Táblázat132[[#This Row],[Serving Team]]=Táblázat132[[#This Row],[Point for Team…]],1,0)</f>
        <v>0</v>
      </c>
      <c r="R612" s="4">
        <f>IF(AND(Táblázat132[[#This Row],[Service]]=1,Táblázat132[[#This Row],[Serving Team]]=Táblázat132[[#This Row],[Point for Team…]]),1,0)</f>
        <v>0</v>
      </c>
    </row>
    <row r="613" spans="1:18" x14ac:dyDescent="0.35">
      <c r="A613" s="7">
        <v>44318</v>
      </c>
      <c r="B613" s="9" t="s">
        <v>9</v>
      </c>
      <c r="C613" s="9" t="s">
        <v>50</v>
      </c>
      <c r="D613" s="9" t="s">
        <v>4</v>
      </c>
      <c r="E613" s="9" t="s">
        <v>34</v>
      </c>
      <c r="F613" s="9" t="s">
        <v>44</v>
      </c>
      <c r="G613" s="9" t="s">
        <v>31</v>
      </c>
      <c r="H613" s="9" t="s">
        <v>48</v>
      </c>
      <c r="I613" s="9" t="s">
        <v>60</v>
      </c>
      <c r="J613" s="9" t="s">
        <v>8</v>
      </c>
      <c r="K613" s="9">
        <v>1</v>
      </c>
      <c r="L613" s="9" t="s">
        <v>7</v>
      </c>
      <c r="M613" s="9" t="s">
        <v>14</v>
      </c>
      <c r="P613"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3" s="4">
        <f>IF(Táblázat132[[#This Row],[Serving Team]]=Táblázat132[[#This Row],[Point for Team…]],1,0)</f>
        <v>0</v>
      </c>
      <c r="R613" s="4">
        <f>IF(AND(Táblázat132[[#This Row],[Service]]=1,Táblázat132[[#This Row],[Serving Team]]=Táblázat132[[#This Row],[Point for Team…]]),1,0)</f>
        <v>0</v>
      </c>
    </row>
    <row r="614" spans="1:18" x14ac:dyDescent="0.35">
      <c r="A614" s="7">
        <v>44318</v>
      </c>
      <c r="B614" s="9" t="s">
        <v>9</v>
      </c>
      <c r="C614" s="9" t="s">
        <v>50</v>
      </c>
      <c r="D614" s="9" t="s">
        <v>4</v>
      </c>
      <c r="E614" s="9" t="s">
        <v>34</v>
      </c>
      <c r="F614" s="9" t="s">
        <v>44</v>
      </c>
      <c r="G614" s="9" t="s">
        <v>31</v>
      </c>
      <c r="H614" s="9" t="s">
        <v>48</v>
      </c>
      <c r="I614" s="9" t="s">
        <v>60</v>
      </c>
      <c r="J614" s="9" t="s">
        <v>8</v>
      </c>
      <c r="K614" s="9">
        <v>2</v>
      </c>
      <c r="L614" s="9" t="s">
        <v>8</v>
      </c>
      <c r="M614" s="9" t="s">
        <v>14</v>
      </c>
      <c r="P614"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4" s="4">
        <f>IF(Táblázat132[[#This Row],[Serving Team]]=Táblázat132[[#This Row],[Point for Team…]],1,0)</f>
        <v>1</v>
      </c>
      <c r="R614" s="4">
        <f>IF(AND(Táblázat132[[#This Row],[Service]]=1,Táblázat132[[#This Row],[Serving Team]]=Táblázat132[[#This Row],[Point for Team…]]),1,0)</f>
        <v>0</v>
      </c>
    </row>
    <row r="615" spans="1:18" x14ac:dyDescent="0.35">
      <c r="A615" s="7">
        <v>44318</v>
      </c>
      <c r="B615" s="9" t="s">
        <v>9</v>
      </c>
      <c r="C615" s="9" t="s">
        <v>50</v>
      </c>
      <c r="D615" s="9" t="s">
        <v>4</v>
      </c>
      <c r="E615" s="9" t="s">
        <v>34</v>
      </c>
      <c r="F615" s="9" t="s">
        <v>44</v>
      </c>
      <c r="G615" s="9" t="s">
        <v>31</v>
      </c>
      <c r="H615" s="9" t="s">
        <v>48</v>
      </c>
      <c r="I615" s="9" t="s">
        <v>60</v>
      </c>
      <c r="J615" s="9" t="s">
        <v>8</v>
      </c>
      <c r="K615" s="9">
        <v>1</v>
      </c>
      <c r="L615" s="9" t="s">
        <v>8</v>
      </c>
      <c r="M615" s="9" t="s">
        <v>15</v>
      </c>
      <c r="P615"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5" s="4">
        <f>IF(Táblázat132[[#This Row],[Serving Team]]=Táblázat132[[#This Row],[Point for Team…]],1,0)</f>
        <v>1</v>
      </c>
      <c r="R615" s="4">
        <f>IF(AND(Táblázat132[[#This Row],[Service]]=1,Táblázat132[[#This Row],[Serving Team]]=Táblázat132[[#This Row],[Point for Team…]]),1,0)</f>
        <v>1</v>
      </c>
    </row>
    <row r="616" spans="1:18" x14ac:dyDescent="0.35">
      <c r="A616" s="7">
        <v>44318</v>
      </c>
      <c r="B616" s="9" t="s">
        <v>9</v>
      </c>
      <c r="C616" s="9" t="s">
        <v>50</v>
      </c>
      <c r="D616" s="9" t="s">
        <v>4</v>
      </c>
      <c r="E616" s="9" t="s">
        <v>34</v>
      </c>
      <c r="F616" s="9" t="s">
        <v>44</v>
      </c>
      <c r="G616" s="9" t="s">
        <v>31</v>
      </c>
      <c r="H616" s="9" t="s">
        <v>48</v>
      </c>
      <c r="I616" s="9" t="s">
        <v>60</v>
      </c>
      <c r="J616" s="9" t="s">
        <v>7</v>
      </c>
      <c r="K616" s="9">
        <v>1</v>
      </c>
      <c r="L616" s="9" t="s">
        <v>20</v>
      </c>
      <c r="M616" s="9" t="s">
        <v>20</v>
      </c>
      <c r="P616"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6" s="4">
        <f>IF(Táblázat132[[#This Row],[Serving Team]]=Táblázat132[[#This Row],[Point for Team…]],1,0)</f>
        <v>0</v>
      </c>
      <c r="R616" s="4">
        <f>IF(AND(Táblázat132[[#This Row],[Service]]=1,Táblázat132[[#This Row],[Serving Team]]=Táblázat132[[#This Row],[Point for Team…]]),1,0)</f>
        <v>0</v>
      </c>
    </row>
    <row r="617" spans="1:18" x14ac:dyDescent="0.35">
      <c r="A617" s="7">
        <v>44318</v>
      </c>
      <c r="B617" s="9" t="s">
        <v>9</v>
      </c>
      <c r="C617" s="9" t="s">
        <v>50</v>
      </c>
      <c r="D617" s="9" t="s">
        <v>4</v>
      </c>
      <c r="E617" s="9" t="s">
        <v>34</v>
      </c>
      <c r="F617" s="9" t="s">
        <v>44</v>
      </c>
      <c r="G617" s="9" t="s">
        <v>31</v>
      </c>
      <c r="H617" s="9" t="s">
        <v>48</v>
      </c>
      <c r="I617" s="9" t="s">
        <v>60</v>
      </c>
      <c r="J617" s="9" t="s">
        <v>7</v>
      </c>
      <c r="K617" s="9">
        <v>2</v>
      </c>
      <c r="L617" s="9" t="s">
        <v>7</v>
      </c>
      <c r="M617" s="9" t="s">
        <v>14</v>
      </c>
      <c r="P617"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7" s="4">
        <f>IF(Táblázat132[[#This Row],[Serving Team]]=Táblázat132[[#This Row],[Point for Team…]],1,0)</f>
        <v>1</v>
      </c>
      <c r="R617" s="4">
        <f>IF(AND(Táblázat132[[#This Row],[Service]]=1,Táblázat132[[#This Row],[Serving Team]]=Táblázat132[[#This Row],[Point for Team…]]),1,0)</f>
        <v>0</v>
      </c>
    </row>
    <row r="618" spans="1:18" x14ac:dyDescent="0.35">
      <c r="A618" s="7">
        <v>44318</v>
      </c>
      <c r="B618" s="9" t="s">
        <v>9</v>
      </c>
      <c r="C618" s="9" t="s">
        <v>50</v>
      </c>
      <c r="D618" s="9" t="s">
        <v>4</v>
      </c>
      <c r="E618" s="9" t="s">
        <v>34</v>
      </c>
      <c r="F618" s="9" t="s">
        <v>44</v>
      </c>
      <c r="G618" s="9" t="s">
        <v>31</v>
      </c>
      <c r="H618" s="9" t="s">
        <v>48</v>
      </c>
      <c r="I618" s="9" t="s">
        <v>60</v>
      </c>
      <c r="J618" s="9" t="s">
        <v>7</v>
      </c>
      <c r="K618" s="9">
        <v>2</v>
      </c>
      <c r="L618" s="9" t="s">
        <v>7</v>
      </c>
      <c r="M618" s="9" t="s">
        <v>14</v>
      </c>
      <c r="P618"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8" s="4">
        <f>IF(Táblázat132[[#This Row],[Serving Team]]=Táblázat132[[#This Row],[Point for Team…]],1,0)</f>
        <v>1</v>
      </c>
      <c r="R618" s="4">
        <f>IF(AND(Táblázat132[[#This Row],[Service]]=1,Táblázat132[[#This Row],[Serving Team]]=Táblázat132[[#This Row],[Point for Team…]]),1,0)</f>
        <v>0</v>
      </c>
    </row>
    <row r="619" spans="1:18" x14ac:dyDescent="0.35">
      <c r="A619" s="7">
        <v>44318</v>
      </c>
      <c r="B619" s="9" t="s">
        <v>9</v>
      </c>
      <c r="C619" s="9" t="s">
        <v>50</v>
      </c>
      <c r="D619" s="9" t="s">
        <v>4</v>
      </c>
      <c r="E619" s="9" t="s">
        <v>34</v>
      </c>
      <c r="F619" s="9" t="s">
        <v>44</v>
      </c>
      <c r="G619" s="9" t="s">
        <v>31</v>
      </c>
      <c r="H619" s="9" t="s">
        <v>48</v>
      </c>
      <c r="I619" s="9" t="s">
        <v>60</v>
      </c>
      <c r="J619" s="9" t="s">
        <v>7</v>
      </c>
      <c r="K619" s="9">
        <v>2</v>
      </c>
      <c r="L619" s="9" t="s">
        <v>7</v>
      </c>
      <c r="M619" s="9" t="s">
        <v>14</v>
      </c>
      <c r="P619"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19" s="4">
        <f>IF(Táblázat132[[#This Row],[Serving Team]]=Táblázat132[[#This Row],[Point for Team…]],1,0)</f>
        <v>1</v>
      </c>
      <c r="R619" s="4">
        <f>IF(AND(Táblázat132[[#This Row],[Service]]=1,Táblázat132[[#This Row],[Serving Team]]=Táblázat132[[#This Row],[Point for Team…]]),1,0)</f>
        <v>0</v>
      </c>
    </row>
    <row r="620" spans="1:18" x14ac:dyDescent="0.35">
      <c r="A620" s="7">
        <v>44318</v>
      </c>
      <c r="B620" s="9" t="s">
        <v>9</v>
      </c>
      <c r="C620" s="9" t="s">
        <v>50</v>
      </c>
      <c r="D620" s="9" t="s">
        <v>4</v>
      </c>
      <c r="E620" s="9" t="s">
        <v>34</v>
      </c>
      <c r="F620" s="9" t="s">
        <v>44</v>
      </c>
      <c r="G620" s="9" t="s">
        <v>31</v>
      </c>
      <c r="H620" s="9" t="s">
        <v>48</v>
      </c>
      <c r="I620" s="9" t="s">
        <v>60</v>
      </c>
      <c r="J620" s="9" t="s">
        <v>7</v>
      </c>
      <c r="K620" s="9">
        <v>1</v>
      </c>
      <c r="L620" s="9" t="s">
        <v>7</v>
      </c>
      <c r="M620" s="9" t="s">
        <v>15</v>
      </c>
      <c r="P620"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20" s="4">
        <f>IF(Táblázat132[[#This Row],[Serving Team]]=Táblázat132[[#This Row],[Point for Team…]],1,0)</f>
        <v>1</v>
      </c>
      <c r="R620" s="4">
        <f>IF(AND(Táblázat132[[#This Row],[Service]]=1,Táblázat132[[#This Row],[Serving Team]]=Táblázat132[[#This Row],[Point for Team…]]),1,0)</f>
        <v>1</v>
      </c>
    </row>
    <row r="621" spans="1:18" x14ac:dyDescent="0.35">
      <c r="A621" s="7">
        <v>44318</v>
      </c>
      <c r="B621" s="9" t="s">
        <v>9</v>
      </c>
      <c r="C621" s="9" t="s">
        <v>50</v>
      </c>
      <c r="D621" s="9" t="s">
        <v>4</v>
      </c>
      <c r="E621" s="9" t="s">
        <v>34</v>
      </c>
      <c r="F621" s="9" t="s">
        <v>44</v>
      </c>
      <c r="G621" s="9" t="s">
        <v>31</v>
      </c>
      <c r="H621" s="9" t="s">
        <v>48</v>
      </c>
      <c r="I621" s="9" t="s">
        <v>60</v>
      </c>
      <c r="J621" s="9" t="s">
        <v>8</v>
      </c>
      <c r="K621" s="9" t="s">
        <v>19</v>
      </c>
      <c r="L621" s="9" t="s">
        <v>7</v>
      </c>
      <c r="M621" s="9" t="s">
        <v>14</v>
      </c>
      <c r="P621"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21" s="4">
        <f>IF(Táblázat132[[#This Row],[Serving Team]]=Táblázat132[[#This Row],[Point for Team…]],1,0)</f>
        <v>0</v>
      </c>
      <c r="R621" s="4">
        <f>IF(AND(Táblázat132[[#This Row],[Service]]=1,Táblázat132[[#This Row],[Serving Team]]=Táblázat132[[#This Row],[Point for Team…]]),1,0)</f>
        <v>0</v>
      </c>
    </row>
    <row r="622" spans="1:18" x14ac:dyDescent="0.35">
      <c r="A622" s="7">
        <v>44318</v>
      </c>
      <c r="B622" s="9" t="s">
        <v>9</v>
      </c>
      <c r="C622" s="9" t="s">
        <v>50</v>
      </c>
      <c r="D622" s="9" t="s">
        <v>4</v>
      </c>
      <c r="E622" s="9" t="s">
        <v>34</v>
      </c>
      <c r="F622" s="9" t="s">
        <v>44</v>
      </c>
      <c r="G622" s="9" t="s">
        <v>31</v>
      </c>
      <c r="H622" s="9" t="s">
        <v>48</v>
      </c>
      <c r="I622" s="9" t="s">
        <v>60</v>
      </c>
      <c r="J622" s="9" t="s">
        <v>8</v>
      </c>
      <c r="K622" s="9">
        <v>1</v>
      </c>
      <c r="L622" s="9" t="s">
        <v>8</v>
      </c>
      <c r="M622" s="9" t="s">
        <v>15</v>
      </c>
      <c r="P622"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22" s="4">
        <f>IF(Táblázat132[[#This Row],[Serving Team]]=Táblázat132[[#This Row],[Point for Team…]],1,0)</f>
        <v>1</v>
      </c>
      <c r="R622" s="4">
        <f>IF(AND(Táblázat132[[#This Row],[Service]]=1,Táblázat132[[#This Row],[Serving Team]]=Táblázat132[[#This Row],[Point for Team…]]),1,0)</f>
        <v>1</v>
      </c>
    </row>
    <row r="623" spans="1:18" x14ac:dyDescent="0.35">
      <c r="A623" s="7">
        <v>44318</v>
      </c>
      <c r="B623" s="9" t="s">
        <v>9</v>
      </c>
      <c r="C623" s="9" t="s">
        <v>50</v>
      </c>
      <c r="D623" s="9" t="s">
        <v>4</v>
      </c>
      <c r="E623" s="9" t="s">
        <v>34</v>
      </c>
      <c r="F623" s="9" t="s">
        <v>44</v>
      </c>
      <c r="G623" s="9" t="s">
        <v>31</v>
      </c>
      <c r="H623" s="9" t="s">
        <v>48</v>
      </c>
      <c r="I623" s="9" t="s">
        <v>60</v>
      </c>
      <c r="J623" s="9" t="s">
        <v>8</v>
      </c>
      <c r="K623" s="9">
        <v>2</v>
      </c>
      <c r="L623" s="9" t="s">
        <v>7</v>
      </c>
      <c r="M623" s="9" t="s">
        <v>14</v>
      </c>
      <c r="P623"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23" s="4">
        <f>IF(Táblázat132[[#This Row],[Serving Team]]=Táblázat132[[#This Row],[Point for Team…]],1,0)</f>
        <v>0</v>
      </c>
      <c r="R623" s="4">
        <f>IF(AND(Táblázat132[[#This Row],[Service]]=1,Táblázat132[[#This Row],[Serving Team]]=Táblázat132[[#This Row],[Point for Team…]]),1,0)</f>
        <v>0</v>
      </c>
    </row>
    <row r="624" spans="1:18" x14ac:dyDescent="0.35">
      <c r="A624" s="7">
        <v>44318</v>
      </c>
      <c r="B624" s="9" t="s">
        <v>9</v>
      </c>
      <c r="C624" s="9" t="s">
        <v>50</v>
      </c>
      <c r="D624" s="9" t="s">
        <v>4</v>
      </c>
      <c r="E624" s="9" t="s">
        <v>34</v>
      </c>
      <c r="F624" s="9" t="s">
        <v>44</v>
      </c>
      <c r="G624" s="9" t="s">
        <v>31</v>
      </c>
      <c r="H624" s="9" t="s">
        <v>48</v>
      </c>
      <c r="I624" s="9" t="s">
        <v>60</v>
      </c>
      <c r="J624" s="9" t="s">
        <v>8</v>
      </c>
      <c r="K624" s="9">
        <v>1</v>
      </c>
      <c r="L624" s="9" t="s">
        <v>8</v>
      </c>
      <c r="M624" s="9" t="s">
        <v>14</v>
      </c>
      <c r="P624"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24" s="4">
        <f>IF(Táblázat132[[#This Row],[Serving Team]]=Táblázat132[[#This Row],[Point for Team…]],1,0)</f>
        <v>1</v>
      </c>
      <c r="R624" s="4">
        <f>IF(AND(Táblázat132[[#This Row],[Service]]=1,Táblázat132[[#This Row],[Serving Team]]=Táblázat132[[#This Row],[Point for Team…]]),1,0)</f>
        <v>1</v>
      </c>
    </row>
    <row r="625" spans="1:18" x14ac:dyDescent="0.35">
      <c r="A625" s="7">
        <v>44318</v>
      </c>
      <c r="B625" s="9" t="s">
        <v>9</v>
      </c>
      <c r="C625" s="9" t="s">
        <v>50</v>
      </c>
      <c r="D625" s="9" t="s">
        <v>4</v>
      </c>
      <c r="E625" s="9" t="s">
        <v>34</v>
      </c>
      <c r="F625" s="9" t="s">
        <v>44</v>
      </c>
      <c r="G625" s="9" t="s">
        <v>31</v>
      </c>
      <c r="H625" s="9" t="s">
        <v>48</v>
      </c>
      <c r="I625" s="9" t="s">
        <v>60</v>
      </c>
      <c r="J625" s="9" t="s">
        <v>7</v>
      </c>
      <c r="K625" s="9">
        <v>1</v>
      </c>
      <c r="L625" s="9" t="s">
        <v>7</v>
      </c>
      <c r="M625" s="9" t="s">
        <v>14</v>
      </c>
      <c r="P625"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25" s="4">
        <f>IF(Táblázat132[[#This Row],[Serving Team]]=Táblázat132[[#This Row],[Point for Team…]],1,0)</f>
        <v>1</v>
      </c>
      <c r="R625" s="4">
        <f>IF(AND(Táblázat132[[#This Row],[Service]]=1,Táblázat132[[#This Row],[Serving Team]]=Táblázat132[[#This Row],[Point for Team…]]),1,0)</f>
        <v>1</v>
      </c>
    </row>
    <row r="626" spans="1:18" x14ac:dyDescent="0.35">
      <c r="A626" s="7">
        <v>44318</v>
      </c>
      <c r="B626" s="9" t="s">
        <v>9</v>
      </c>
      <c r="C626" s="9" t="s">
        <v>50</v>
      </c>
      <c r="D626" s="9" t="s">
        <v>4</v>
      </c>
      <c r="E626" s="9" t="s">
        <v>34</v>
      </c>
      <c r="F626" s="9" t="s">
        <v>44</v>
      </c>
      <c r="G626" s="9" t="s">
        <v>31</v>
      </c>
      <c r="H626" s="9" t="s">
        <v>48</v>
      </c>
      <c r="I626" s="9" t="s">
        <v>60</v>
      </c>
      <c r="J626" s="9" t="s">
        <v>7</v>
      </c>
      <c r="K626" s="9">
        <v>2</v>
      </c>
      <c r="L626" s="9" t="s">
        <v>7</v>
      </c>
      <c r="M626" s="9" t="s">
        <v>16</v>
      </c>
      <c r="P626" s="43" t="str">
        <f>CONCATENATE(Táblázat132[[#This Row],[Competition name]],Táblázat132[[#This Row],[Competition type]],Táblázat132[[#This Row],[Competition Stage]],Táblázat132[[#This Row],[Team A]],Táblázat132[[#This Row],[Player B]])</f>
        <v>Budapest Challenger CupChallenger CupQuarter FinalAdam Blazsovics / Csaba BanyikBalazs Katz / Zalan Szegedi</v>
      </c>
      <c r="Q626" s="4">
        <f>IF(Táblázat132[[#This Row],[Serving Team]]=Táblázat132[[#This Row],[Point for Team…]],1,0)</f>
        <v>1</v>
      </c>
      <c r="R626" s="4">
        <f>IF(AND(Táblázat132[[#This Row],[Service]]=1,Táblázat132[[#This Row],[Serving Team]]=Táblázat132[[#This Row],[Point for Team…]]),1,0)</f>
        <v>0</v>
      </c>
    </row>
    <row r="627" spans="1:18" x14ac:dyDescent="0.35">
      <c r="A627" s="7">
        <v>44318</v>
      </c>
      <c r="B627" s="9" t="s">
        <v>9</v>
      </c>
      <c r="C627" s="9" t="s">
        <v>50</v>
      </c>
      <c r="D627" s="9" t="s">
        <v>4</v>
      </c>
      <c r="E627" s="9" t="s">
        <v>34</v>
      </c>
      <c r="F627" s="9" t="s">
        <v>44</v>
      </c>
      <c r="G627" s="9" t="s">
        <v>32</v>
      </c>
      <c r="H627" s="9" t="s">
        <v>48</v>
      </c>
      <c r="I627" s="9" t="s">
        <v>63</v>
      </c>
      <c r="J627" s="9" t="s">
        <v>8</v>
      </c>
      <c r="K627" s="9">
        <v>2</v>
      </c>
      <c r="L627" s="9" t="s">
        <v>8</v>
      </c>
      <c r="M627" s="9" t="s">
        <v>14</v>
      </c>
      <c r="P627"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27" s="4">
        <f>IF(Táblázat132[[#This Row],[Serving Team]]=Táblázat132[[#This Row],[Point for Team…]],1,0)</f>
        <v>1</v>
      </c>
      <c r="R627" s="4">
        <f>IF(AND(Táblázat132[[#This Row],[Service]]=1,Táblázat132[[#This Row],[Serving Team]]=Táblázat132[[#This Row],[Point for Team…]]),1,0)</f>
        <v>0</v>
      </c>
    </row>
    <row r="628" spans="1:18" x14ac:dyDescent="0.35">
      <c r="A628" s="7">
        <v>44318</v>
      </c>
      <c r="B628" s="9" t="s">
        <v>9</v>
      </c>
      <c r="C628" s="9" t="s">
        <v>50</v>
      </c>
      <c r="D628" s="9" t="s">
        <v>4</v>
      </c>
      <c r="E628" s="9" t="s">
        <v>34</v>
      </c>
      <c r="F628" s="9" t="s">
        <v>44</v>
      </c>
      <c r="G628" s="9" t="s">
        <v>32</v>
      </c>
      <c r="H628" s="9" t="s">
        <v>48</v>
      </c>
      <c r="I628" s="9" t="s">
        <v>63</v>
      </c>
      <c r="J628" s="9" t="s">
        <v>8</v>
      </c>
      <c r="K628" s="9">
        <v>2</v>
      </c>
      <c r="L628" s="9" t="s">
        <v>7</v>
      </c>
      <c r="M628" s="9" t="s">
        <v>15</v>
      </c>
      <c r="P628"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28" s="4">
        <f>IF(Táblázat132[[#This Row],[Serving Team]]=Táblázat132[[#This Row],[Point for Team…]],1,0)</f>
        <v>0</v>
      </c>
      <c r="R628" s="4">
        <f>IF(AND(Táblázat132[[#This Row],[Service]]=1,Táblázat132[[#This Row],[Serving Team]]=Táblázat132[[#This Row],[Point for Team…]]),1,0)</f>
        <v>0</v>
      </c>
    </row>
    <row r="629" spans="1:18" x14ac:dyDescent="0.35">
      <c r="A629" s="7">
        <v>44318</v>
      </c>
      <c r="B629" s="9" t="s">
        <v>9</v>
      </c>
      <c r="C629" s="9" t="s">
        <v>50</v>
      </c>
      <c r="D629" s="9" t="s">
        <v>4</v>
      </c>
      <c r="E629" s="9" t="s">
        <v>34</v>
      </c>
      <c r="F629" s="9" t="s">
        <v>44</v>
      </c>
      <c r="G629" s="9" t="s">
        <v>32</v>
      </c>
      <c r="H629" s="9" t="s">
        <v>48</v>
      </c>
      <c r="I629" s="9" t="s">
        <v>63</v>
      </c>
      <c r="J629" s="9" t="s">
        <v>8</v>
      </c>
      <c r="K629" s="9">
        <v>1</v>
      </c>
      <c r="L629" s="9" t="s">
        <v>7</v>
      </c>
      <c r="M629" s="9" t="s">
        <v>15</v>
      </c>
      <c r="P629"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29" s="4">
        <f>IF(Táblázat132[[#This Row],[Serving Team]]=Táblázat132[[#This Row],[Point for Team…]],1,0)</f>
        <v>0</v>
      </c>
      <c r="R629" s="4">
        <f>IF(AND(Táblázat132[[#This Row],[Service]]=1,Táblázat132[[#This Row],[Serving Team]]=Táblázat132[[#This Row],[Point for Team…]]),1,0)</f>
        <v>0</v>
      </c>
    </row>
    <row r="630" spans="1:18" x14ac:dyDescent="0.35">
      <c r="A630" s="7">
        <v>44318</v>
      </c>
      <c r="B630" s="9" t="s">
        <v>9</v>
      </c>
      <c r="C630" s="9" t="s">
        <v>50</v>
      </c>
      <c r="D630" s="9" t="s">
        <v>4</v>
      </c>
      <c r="E630" s="9" t="s">
        <v>34</v>
      </c>
      <c r="F630" s="9" t="s">
        <v>44</v>
      </c>
      <c r="G630" s="9" t="s">
        <v>32</v>
      </c>
      <c r="H630" s="9" t="s">
        <v>48</v>
      </c>
      <c r="I630" s="9" t="s">
        <v>63</v>
      </c>
      <c r="J630" s="9" t="s">
        <v>8</v>
      </c>
      <c r="K630" s="9">
        <v>1</v>
      </c>
      <c r="L630" s="9" t="s">
        <v>7</v>
      </c>
      <c r="M630" s="9" t="s">
        <v>16</v>
      </c>
      <c r="P630"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0" s="4">
        <f>IF(Táblázat132[[#This Row],[Serving Team]]=Táblázat132[[#This Row],[Point for Team…]],1,0)</f>
        <v>0</v>
      </c>
      <c r="R630" s="4">
        <f>IF(AND(Táblázat132[[#This Row],[Service]]=1,Táblázat132[[#This Row],[Serving Team]]=Táblázat132[[#This Row],[Point for Team…]]),1,0)</f>
        <v>0</v>
      </c>
    </row>
    <row r="631" spans="1:18" x14ac:dyDescent="0.35">
      <c r="A631" s="7">
        <v>44318</v>
      </c>
      <c r="B631" s="9" t="s">
        <v>9</v>
      </c>
      <c r="C631" s="9" t="s">
        <v>50</v>
      </c>
      <c r="D631" s="9" t="s">
        <v>4</v>
      </c>
      <c r="E631" s="9" t="s">
        <v>34</v>
      </c>
      <c r="F631" s="9" t="s">
        <v>44</v>
      </c>
      <c r="G631" s="9" t="s">
        <v>32</v>
      </c>
      <c r="H631" s="9" t="s">
        <v>48</v>
      </c>
      <c r="I631" s="9" t="s">
        <v>63</v>
      </c>
      <c r="J631" s="9" t="s">
        <v>7</v>
      </c>
      <c r="K631" s="9">
        <v>1</v>
      </c>
      <c r="L631" s="9" t="s">
        <v>8</v>
      </c>
      <c r="M631" s="9" t="s">
        <v>15</v>
      </c>
      <c r="P631"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1" s="4">
        <f>IF(Táblázat132[[#This Row],[Serving Team]]=Táblázat132[[#This Row],[Point for Team…]],1,0)</f>
        <v>0</v>
      </c>
      <c r="R631" s="4">
        <f>IF(AND(Táblázat132[[#This Row],[Service]]=1,Táblázat132[[#This Row],[Serving Team]]=Táblázat132[[#This Row],[Point for Team…]]),1,0)</f>
        <v>0</v>
      </c>
    </row>
    <row r="632" spans="1:18" x14ac:dyDescent="0.35">
      <c r="A632" s="7">
        <v>44318</v>
      </c>
      <c r="B632" s="9" t="s">
        <v>9</v>
      </c>
      <c r="C632" s="9" t="s">
        <v>50</v>
      </c>
      <c r="D632" s="9" t="s">
        <v>4</v>
      </c>
      <c r="E632" s="9" t="s">
        <v>34</v>
      </c>
      <c r="F632" s="9" t="s">
        <v>44</v>
      </c>
      <c r="G632" s="9" t="s">
        <v>32</v>
      </c>
      <c r="H632" s="9" t="s">
        <v>48</v>
      </c>
      <c r="I632" s="9" t="s">
        <v>63</v>
      </c>
      <c r="J632" s="9" t="s">
        <v>7</v>
      </c>
      <c r="K632" s="9">
        <v>1</v>
      </c>
      <c r="L632" s="9" t="s">
        <v>20</v>
      </c>
      <c r="M632" s="9" t="s">
        <v>20</v>
      </c>
      <c r="P632"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2" s="4">
        <f>IF(Táblázat132[[#This Row],[Serving Team]]=Táblázat132[[#This Row],[Point for Team…]],1,0)</f>
        <v>0</v>
      </c>
      <c r="R632" s="4">
        <f>IF(AND(Táblázat132[[#This Row],[Service]]=1,Táblázat132[[#This Row],[Serving Team]]=Táblázat132[[#This Row],[Point for Team…]]),1,0)</f>
        <v>0</v>
      </c>
    </row>
    <row r="633" spans="1:18" x14ac:dyDescent="0.35">
      <c r="A633" s="7">
        <v>44318</v>
      </c>
      <c r="B633" s="9" t="s">
        <v>9</v>
      </c>
      <c r="C633" s="9" t="s">
        <v>50</v>
      </c>
      <c r="D633" s="9" t="s">
        <v>4</v>
      </c>
      <c r="E633" s="9" t="s">
        <v>34</v>
      </c>
      <c r="F633" s="9" t="s">
        <v>44</v>
      </c>
      <c r="G633" s="9" t="s">
        <v>32</v>
      </c>
      <c r="H633" s="9" t="s">
        <v>48</v>
      </c>
      <c r="I633" s="9" t="s">
        <v>63</v>
      </c>
      <c r="J633" s="9" t="s">
        <v>7</v>
      </c>
      <c r="K633" s="9">
        <v>1</v>
      </c>
      <c r="L633" s="9" t="s">
        <v>7</v>
      </c>
      <c r="M633" s="9" t="s">
        <v>15</v>
      </c>
      <c r="P633"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3" s="4">
        <f>IF(Táblázat132[[#This Row],[Serving Team]]=Táblázat132[[#This Row],[Point for Team…]],1,0)</f>
        <v>1</v>
      </c>
      <c r="R633" s="4">
        <f>IF(AND(Táblázat132[[#This Row],[Service]]=1,Táblázat132[[#This Row],[Serving Team]]=Táblázat132[[#This Row],[Point for Team…]]),1,0)</f>
        <v>1</v>
      </c>
    </row>
    <row r="634" spans="1:18" x14ac:dyDescent="0.35">
      <c r="A634" s="7">
        <v>44318</v>
      </c>
      <c r="B634" s="9" t="s">
        <v>9</v>
      </c>
      <c r="C634" s="9" t="s">
        <v>50</v>
      </c>
      <c r="D634" s="9" t="s">
        <v>4</v>
      </c>
      <c r="E634" s="9" t="s">
        <v>34</v>
      </c>
      <c r="F634" s="9" t="s">
        <v>44</v>
      </c>
      <c r="G634" s="9" t="s">
        <v>32</v>
      </c>
      <c r="H634" s="9" t="s">
        <v>48</v>
      </c>
      <c r="I634" s="9" t="s">
        <v>63</v>
      </c>
      <c r="J634" s="9" t="s">
        <v>7</v>
      </c>
      <c r="K634" s="9">
        <v>1</v>
      </c>
      <c r="L634" s="9" t="s">
        <v>7</v>
      </c>
      <c r="M634" s="9" t="s">
        <v>16</v>
      </c>
      <c r="P634"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4" s="4">
        <f>IF(Táblázat132[[#This Row],[Serving Team]]=Táblázat132[[#This Row],[Point for Team…]],1,0)</f>
        <v>1</v>
      </c>
      <c r="R634" s="4">
        <f>IF(AND(Táblázat132[[#This Row],[Service]]=1,Táblázat132[[#This Row],[Serving Team]]=Táblázat132[[#This Row],[Point for Team…]]),1,0)</f>
        <v>1</v>
      </c>
    </row>
    <row r="635" spans="1:18" x14ac:dyDescent="0.35">
      <c r="A635" s="7">
        <v>44318</v>
      </c>
      <c r="B635" s="9" t="s">
        <v>9</v>
      </c>
      <c r="C635" s="9" t="s">
        <v>50</v>
      </c>
      <c r="D635" s="9" t="s">
        <v>4</v>
      </c>
      <c r="E635" s="9" t="s">
        <v>34</v>
      </c>
      <c r="F635" s="9" t="s">
        <v>44</v>
      </c>
      <c r="G635" s="9" t="s">
        <v>32</v>
      </c>
      <c r="H635" s="9" t="s">
        <v>48</v>
      </c>
      <c r="I635" s="9" t="s">
        <v>63</v>
      </c>
      <c r="J635" s="9" t="s">
        <v>7</v>
      </c>
      <c r="K635" s="9">
        <v>1</v>
      </c>
      <c r="L635" s="9" t="s">
        <v>8</v>
      </c>
      <c r="M635" s="9" t="s">
        <v>15</v>
      </c>
      <c r="P635"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5" s="4">
        <f>IF(Táblázat132[[#This Row],[Serving Team]]=Táblázat132[[#This Row],[Point for Team…]],1,0)</f>
        <v>0</v>
      </c>
      <c r="R635" s="4">
        <f>IF(AND(Táblázat132[[#This Row],[Service]]=1,Táblázat132[[#This Row],[Serving Team]]=Táblázat132[[#This Row],[Point for Team…]]),1,0)</f>
        <v>0</v>
      </c>
    </row>
    <row r="636" spans="1:18" x14ac:dyDescent="0.35">
      <c r="A636" s="7">
        <v>44318</v>
      </c>
      <c r="B636" s="9" t="s">
        <v>9</v>
      </c>
      <c r="C636" s="9" t="s">
        <v>50</v>
      </c>
      <c r="D636" s="9" t="s">
        <v>4</v>
      </c>
      <c r="E636" s="9" t="s">
        <v>34</v>
      </c>
      <c r="F636" s="9" t="s">
        <v>44</v>
      </c>
      <c r="G636" s="9" t="s">
        <v>32</v>
      </c>
      <c r="H636" s="9" t="s">
        <v>48</v>
      </c>
      <c r="I636" s="9" t="s">
        <v>63</v>
      </c>
      <c r="J636" s="9" t="s">
        <v>8</v>
      </c>
      <c r="K636" s="9">
        <v>1</v>
      </c>
      <c r="L636" s="9" t="s">
        <v>7</v>
      </c>
      <c r="M636" s="9" t="s">
        <v>15</v>
      </c>
      <c r="P636"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6" s="4">
        <f>IF(Táblázat132[[#This Row],[Serving Team]]=Táblázat132[[#This Row],[Point for Team…]],1,0)</f>
        <v>0</v>
      </c>
      <c r="R636" s="4">
        <f>IF(AND(Táblázat132[[#This Row],[Service]]=1,Táblázat132[[#This Row],[Serving Team]]=Táblázat132[[#This Row],[Point for Team…]]),1,0)</f>
        <v>0</v>
      </c>
    </row>
    <row r="637" spans="1:18" x14ac:dyDescent="0.35">
      <c r="A637" s="7">
        <v>44318</v>
      </c>
      <c r="B637" s="9" t="s">
        <v>9</v>
      </c>
      <c r="C637" s="9" t="s">
        <v>50</v>
      </c>
      <c r="D637" s="9" t="s">
        <v>4</v>
      </c>
      <c r="E637" s="9" t="s">
        <v>34</v>
      </c>
      <c r="F637" s="9" t="s">
        <v>44</v>
      </c>
      <c r="G637" s="9" t="s">
        <v>32</v>
      </c>
      <c r="H637" s="9" t="s">
        <v>48</v>
      </c>
      <c r="I637" s="9" t="s">
        <v>63</v>
      </c>
      <c r="J637" s="9" t="s">
        <v>8</v>
      </c>
      <c r="K637" s="9">
        <v>2</v>
      </c>
      <c r="L637" s="9" t="s">
        <v>7</v>
      </c>
      <c r="M637" s="9" t="s">
        <v>16</v>
      </c>
      <c r="P637"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7" s="4">
        <f>IF(Táblázat132[[#This Row],[Serving Team]]=Táblázat132[[#This Row],[Point for Team…]],1,0)</f>
        <v>0</v>
      </c>
      <c r="R637" s="4">
        <f>IF(AND(Táblázat132[[#This Row],[Service]]=1,Táblázat132[[#This Row],[Serving Team]]=Táblázat132[[#This Row],[Point for Team…]]),1,0)</f>
        <v>0</v>
      </c>
    </row>
    <row r="638" spans="1:18" x14ac:dyDescent="0.35">
      <c r="A638" s="7">
        <v>44318</v>
      </c>
      <c r="B638" s="9" t="s">
        <v>9</v>
      </c>
      <c r="C638" s="9" t="s">
        <v>50</v>
      </c>
      <c r="D638" s="9" t="s">
        <v>4</v>
      </c>
      <c r="E638" s="9" t="s">
        <v>34</v>
      </c>
      <c r="F638" s="9" t="s">
        <v>44</v>
      </c>
      <c r="G638" s="9" t="s">
        <v>32</v>
      </c>
      <c r="H638" s="9" t="s">
        <v>48</v>
      </c>
      <c r="I638" s="9" t="s">
        <v>63</v>
      </c>
      <c r="J638" s="9" t="s">
        <v>8</v>
      </c>
      <c r="K638" s="9">
        <v>1</v>
      </c>
      <c r="L638" s="9" t="s">
        <v>7</v>
      </c>
      <c r="M638" s="9" t="s">
        <v>15</v>
      </c>
      <c r="P638"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8" s="4">
        <f>IF(Táblázat132[[#This Row],[Serving Team]]=Táblázat132[[#This Row],[Point for Team…]],1,0)</f>
        <v>0</v>
      </c>
      <c r="R638" s="4">
        <f>IF(AND(Táblázat132[[#This Row],[Service]]=1,Táblázat132[[#This Row],[Serving Team]]=Táblázat132[[#This Row],[Point for Team…]]),1,0)</f>
        <v>0</v>
      </c>
    </row>
    <row r="639" spans="1:18" x14ac:dyDescent="0.35">
      <c r="A639" s="7">
        <v>44318</v>
      </c>
      <c r="B639" s="9" t="s">
        <v>9</v>
      </c>
      <c r="C639" s="9" t="s">
        <v>50</v>
      </c>
      <c r="D639" s="9" t="s">
        <v>4</v>
      </c>
      <c r="E639" s="9" t="s">
        <v>34</v>
      </c>
      <c r="F639" s="9" t="s">
        <v>44</v>
      </c>
      <c r="G639" s="9" t="s">
        <v>32</v>
      </c>
      <c r="H639" s="9" t="s">
        <v>48</v>
      </c>
      <c r="I639" s="9" t="s">
        <v>63</v>
      </c>
      <c r="J639" s="9" t="s">
        <v>8</v>
      </c>
      <c r="K639" s="9">
        <v>2</v>
      </c>
      <c r="L639" s="9" t="s">
        <v>8</v>
      </c>
      <c r="M639" s="9" t="s">
        <v>14</v>
      </c>
      <c r="P639"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39" s="4">
        <f>IF(Táblázat132[[#This Row],[Serving Team]]=Táblázat132[[#This Row],[Point for Team…]],1,0)</f>
        <v>1</v>
      </c>
      <c r="R639" s="4">
        <f>IF(AND(Táblázat132[[#This Row],[Service]]=1,Táblázat132[[#This Row],[Serving Team]]=Táblázat132[[#This Row],[Point for Team…]]),1,0)</f>
        <v>0</v>
      </c>
    </row>
    <row r="640" spans="1:18" x14ac:dyDescent="0.35">
      <c r="A640" s="7">
        <v>44318</v>
      </c>
      <c r="B640" s="9" t="s">
        <v>9</v>
      </c>
      <c r="C640" s="9" t="s">
        <v>50</v>
      </c>
      <c r="D640" s="9" t="s">
        <v>4</v>
      </c>
      <c r="E640" s="9" t="s">
        <v>34</v>
      </c>
      <c r="F640" s="9" t="s">
        <v>44</v>
      </c>
      <c r="G640" s="9" t="s">
        <v>32</v>
      </c>
      <c r="H640" s="9" t="s">
        <v>48</v>
      </c>
      <c r="I640" s="9" t="s">
        <v>63</v>
      </c>
      <c r="J640" s="9" t="s">
        <v>7</v>
      </c>
      <c r="K640" s="9">
        <v>2</v>
      </c>
      <c r="L640" s="9" t="s">
        <v>7</v>
      </c>
      <c r="M640" s="9" t="s">
        <v>16</v>
      </c>
      <c r="P640"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0" s="4">
        <f>IF(Táblázat132[[#This Row],[Serving Team]]=Táblázat132[[#This Row],[Point for Team…]],1,0)</f>
        <v>1</v>
      </c>
      <c r="R640" s="4">
        <f>IF(AND(Táblázat132[[#This Row],[Service]]=1,Táblázat132[[#This Row],[Serving Team]]=Táblázat132[[#This Row],[Point for Team…]]),1,0)</f>
        <v>0</v>
      </c>
    </row>
    <row r="641" spans="1:18" x14ac:dyDescent="0.35">
      <c r="A641" s="7">
        <v>44318</v>
      </c>
      <c r="B641" s="9" t="s">
        <v>9</v>
      </c>
      <c r="C641" s="9" t="s">
        <v>50</v>
      </c>
      <c r="D641" s="9" t="s">
        <v>4</v>
      </c>
      <c r="E641" s="9" t="s">
        <v>34</v>
      </c>
      <c r="F641" s="9" t="s">
        <v>44</v>
      </c>
      <c r="G641" s="9" t="s">
        <v>32</v>
      </c>
      <c r="H641" s="9" t="s">
        <v>48</v>
      </c>
      <c r="I641" s="9" t="s">
        <v>63</v>
      </c>
      <c r="J641" s="9" t="s">
        <v>7</v>
      </c>
      <c r="K641" s="9">
        <v>1</v>
      </c>
      <c r="L641" s="9" t="s">
        <v>7</v>
      </c>
      <c r="M641" s="9" t="s">
        <v>15</v>
      </c>
      <c r="P641"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1" s="4">
        <f>IF(Táblázat132[[#This Row],[Serving Team]]=Táblázat132[[#This Row],[Point for Team…]],1,0)</f>
        <v>1</v>
      </c>
      <c r="R641" s="4">
        <f>IF(AND(Táblázat132[[#This Row],[Service]]=1,Táblázat132[[#This Row],[Serving Team]]=Táblázat132[[#This Row],[Point for Team…]]),1,0)</f>
        <v>1</v>
      </c>
    </row>
    <row r="642" spans="1:18" x14ac:dyDescent="0.35">
      <c r="A642" s="7">
        <v>44318</v>
      </c>
      <c r="B642" s="9" t="s">
        <v>9</v>
      </c>
      <c r="C642" s="9" t="s">
        <v>50</v>
      </c>
      <c r="D642" s="9" t="s">
        <v>4</v>
      </c>
      <c r="E642" s="9" t="s">
        <v>34</v>
      </c>
      <c r="F642" s="9" t="s">
        <v>44</v>
      </c>
      <c r="G642" s="9" t="s">
        <v>32</v>
      </c>
      <c r="H642" s="9" t="s">
        <v>48</v>
      </c>
      <c r="I642" s="9" t="s">
        <v>63</v>
      </c>
      <c r="J642" s="9" t="s">
        <v>7</v>
      </c>
      <c r="K642" s="9">
        <v>1</v>
      </c>
      <c r="L642" s="9" t="s">
        <v>7</v>
      </c>
      <c r="M642" s="9" t="s">
        <v>15</v>
      </c>
      <c r="P642"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2" s="4">
        <f>IF(Táblázat132[[#This Row],[Serving Team]]=Táblázat132[[#This Row],[Point for Team…]],1,0)</f>
        <v>1</v>
      </c>
      <c r="R642" s="4">
        <f>IF(AND(Táblázat132[[#This Row],[Service]]=1,Táblázat132[[#This Row],[Serving Team]]=Táblázat132[[#This Row],[Point for Team…]]),1,0)</f>
        <v>1</v>
      </c>
    </row>
    <row r="643" spans="1:18" x14ac:dyDescent="0.35">
      <c r="A643" s="7">
        <v>44318</v>
      </c>
      <c r="B643" s="9" t="s">
        <v>9</v>
      </c>
      <c r="C643" s="9" t="s">
        <v>50</v>
      </c>
      <c r="D643" s="9" t="s">
        <v>4</v>
      </c>
      <c r="E643" s="9" t="s">
        <v>34</v>
      </c>
      <c r="F643" s="9" t="s">
        <v>44</v>
      </c>
      <c r="G643" s="9" t="s">
        <v>32</v>
      </c>
      <c r="H643" s="9" t="s">
        <v>48</v>
      </c>
      <c r="I643" s="9" t="s">
        <v>63</v>
      </c>
      <c r="J643" s="9" t="s">
        <v>7</v>
      </c>
      <c r="K643" s="9" t="s">
        <v>19</v>
      </c>
      <c r="L643" s="9" t="s">
        <v>8</v>
      </c>
      <c r="M643" s="9" t="s">
        <v>14</v>
      </c>
      <c r="P643"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3" s="4">
        <f>IF(Táblázat132[[#This Row],[Serving Team]]=Táblázat132[[#This Row],[Point for Team…]],1,0)</f>
        <v>0</v>
      </c>
      <c r="R643" s="4">
        <f>IF(AND(Táblázat132[[#This Row],[Service]]=1,Táblázat132[[#This Row],[Serving Team]]=Táblázat132[[#This Row],[Point for Team…]]),1,0)</f>
        <v>0</v>
      </c>
    </row>
    <row r="644" spans="1:18" x14ac:dyDescent="0.35">
      <c r="A644" s="7">
        <v>44318</v>
      </c>
      <c r="B644" s="9" t="s">
        <v>9</v>
      </c>
      <c r="C644" s="9" t="s">
        <v>50</v>
      </c>
      <c r="D644" s="9" t="s">
        <v>4</v>
      </c>
      <c r="E644" s="9" t="s">
        <v>34</v>
      </c>
      <c r="F644" s="9" t="s">
        <v>44</v>
      </c>
      <c r="G644" s="9" t="s">
        <v>32</v>
      </c>
      <c r="H644" s="9" t="s">
        <v>48</v>
      </c>
      <c r="I644" s="9" t="s">
        <v>63</v>
      </c>
      <c r="J644" s="9" t="s">
        <v>8</v>
      </c>
      <c r="K644" s="9" t="s">
        <v>19</v>
      </c>
      <c r="L644" s="9" t="s">
        <v>7</v>
      </c>
      <c r="M644" s="9" t="s">
        <v>14</v>
      </c>
      <c r="P644"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4" s="4">
        <f>IF(Táblázat132[[#This Row],[Serving Team]]=Táblázat132[[#This Row],[Point for Team…]],1,0)</f>
        <v>0</v>
      </c>
      <c r="R644" s="4">
        <f>IF(AND(Táblázat132[[#This Row],[Service]]=1,Táblázat132[[#This Row],[Serving Team]]=Táblázat132[[#This Row],[Point for Team…]]),1,0)</f>
        <v>0</v>
      </c>
    </row>
    <row r="645" spans="1:18" x14ac:dyDescent="0.35">
      <c r="A645" s="7">
        <v>44318</v>
      </c>
      <c r="B645" s="9" t="s">
        <v>9</v>
      </c>
      <c r="C645" s="9" t="s">
        <v>50</v>
      </c>
      <c r="D645" s="9" t="s">
        <v>4</v>
      </c>
      <c r="E645" s="9" t="s">
        <v>34</v>
      </c>
      <c r="F645" s="9" t="s">
        <v>44</v>
      </c>
      <c r="G645" s="9" t="s">
        <v>32</v>
      </c>
      <c r="H645" s="9" t="s">
        <v>48</v>
      </c>
      <c r="I645" s="9" t="s">
        <v>63</v>
      </c>
      <c r="J645" s="9" t="s">
        <v>7</v>
      </c>
      <c r="K645" s="9">
        <v>2</v>
      </c>
      <c r="L645" s="9" t="s">
        <v>7</v>
      </c>
      <c r="M645" s="9" t="s">
        <v>14</v>
      </c>
      <c r="P645"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5" s="4">
        <f>IF(Táblázat132[[#This Row],[Serving Team]]=Táblázat132[[#This Row],[Point for Team…]],1,0)</f>
        <v>1</v>
      </c>
      <c r="R645" s="4">
        <f>IF(AND(Táblázat132[[#This Row],[Service]]=1,Táblázat132[[#This Row],[Serving Team]]=Táblázat132[[#This Row],[Point for Team…]]),1,0)</f>
        <v>0</v>
      </c>
    </row>
    <row r="646" spans="1:18" x14ac:dyDescent="0.35">
      <c r="A646" s="7">
        <v>44318</v>
      </c>
      <c r="B646" s="9" t="s">
        <v>9</v>
      </c>
      <c r="C646" s="9" t="s">
        <v>50</v>
      </c>
      <c r="D646" s="9" t="s">
        <v>4</v>
      </c>
      <c r="E646" s="9" t="s">
        <v>34</v>
      </c>
      <c r="F646" s="9" t="s">
        <v>44</v>
      </c>
      <c r="G646" s="9" t="s">
        <v>32</v>
      </c>
      <c r="H646" s="9" t="s">
        <v>48</v>
      </c>
      <c r="I646" s="9" t="s">
        <v>63</v>
      </c>
      <c r="J646" s="9" t="s">
        <v>7</v>
      </c>
      <c r="K646" s="9">
        <v>2</v>
      </c>
      <c r="L646" s="9" t="s">
        <v>8</v>
      </c>
      <c r="M646" s="9" t="s">
        <v>14</v>
      </c>
      <c r="P646"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6" s="4">
        <f>IF(Táblázat132[[#This Row],[Serving Team]]=Táblázat132[[#This Row],[Point for Team…]],1,0)</f>
        <v>0</v>
      </c>
      <c r="R646" s="4">
        <f>IF(AND(Táblázat132[[#This Row],[Service]]=1,Táblázat132[[#This Row],[Serving Team]]=Táblázat132[[#This Row],[Point for Team…]]),1,0)</f>
        <v>0</v>
      </c>
    </row>
    <row r="647" spans="1:18" x14ac:dyDescent="0.35">
      <c r="A647" s="7">
        <v>44318</v>
      </c>
      <c r="B647" s="9" t="s">
        <v>9</v>
      </c>
      <c r="C647" s="9" t="s">
        <v>50</v>
      </c>
      <c r="D647" s="9" t="s">
        <v>4</v>
      </c>
      <c r="E647" s="9" t="s">
        <v>34</v>
      </c>
      <c r="F647" s="9" t="s">
        <v>44</v>
      </c>
      <c r="G647" s="9" t="s">
        <v>32</v>
      </c>
      <c r="H647" s="9" t="s">
        <v>48</v>
      </c>
      <c r="I647" s="9" t="s">
        <v>63</v>
      </c>
      <c r="J647" s="9" t="s">
        <v>7</v>
      </c>
      <c r="K647" s="9">
        <v>1</v>
      </c>
      <c r="L647" s="9" t="s">
        <v>7</v>
      </c>
      <c r="M647" s="9" t="s">
        <v>16</v>
      </c>
      <c r="P647"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7" s="4">
        <f>IF(Táblázat132[[#This Row],[Serving Team]]=Táblázat132[[#This Row],[Point for Team…]],1,0)</f>
        <v>1</v>
      </c>
      <c r="R647" s="4">
        <f>IF(AND(Táblázat132[[#This Row],[Service]]=1,Táblázat132[[#This Row],[Serving Team]]=Táblázat132[[#This Row],[Point for Team…]]),1,0)</f>
        <v>1</v>
      </c>
    </row>
    <row r="648" spans="1:18" x14ac:dyDescent="0.35">
      <c r="A648" s="7">
        <v>44318</v>
      </c>
      <c r="B648" s="9" t="s">
        <v>9</v>
      </c>
      <c r="C648" s="9" t="s">
        <v>50</v>
      </c>
      <c r="D648" s="9" t="s">
        <v>4</v>
      </c>
      <c r="E648" s="9" t="s">
        <v>34</v>
      </c>
      <c r="F648" s="9" t="s">
        <v>44</v>
      </c>
      <c r="G648" s="9" t="s">
        <v>32</v>
      </c>
      <c r="H648" s="9" t="s">
        <v>48</v>
      </c>
      <c r="I648" s="9" t="s">
        <v>63</v>
      </c>
      <c r="J648" s="9" t="s">
        <v>7</v>
      </c>
      <c r="K648" s="9">
        <v>2</v>
      </c>
      <c r="L648" s="9" t="s">
        <v>8</v>
      </c>
      <c r="M648" s="9" t="s">
        <v>16</v>
      </c>
      <c r="P648"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8" s="4">
        <f>IF(Táblázat132[[#This Row],[Serving Team]]=Táblázat132[[#This Row],[Point for Team…]],1,0)</f>
        <v>0</v>
      </c>
      <c r="R648" s="4">
        <f>IF(AND(Táblázat132[[#This Row],[Service]]=1,Táblázat132[[#This Row],[Serving Team]]=Táblázat132[[#This Row],[Point for Team…]]),1,0)</f>
        <v>0</v>
      </c>
    </row>
    <row r="649" spans="1:18" x14ac:dyDescent="0.35">
      <c r="A649" s="7">
        <v>44318</v>
      </c>
      <c r="B649" s="9" t="s">
        <v>9</v>
      </c>
      <c r="C649" s="9" t="s">
        <v>50</v>
      </c>
      <c r="D649" s="9" t="s">
        <v>4</v>
      </c>
      <c r="E649" s="9" t="s">
        <v>34</v>
      </c>
      <c r="F649" s="9" t="s">
        <v>44</v>
      </c>
      <c r="G649" s="9" t="s">
        <v>32</v>
      </c>
      <c r="H649" s="9" t="s">
        <v>48</v>
      </c>
      <c r="I649" s="9" t="s">
        <v>63</v>
      </c>
      <c r="J649" s="9" t="s">
        <v>8</v>
      </c>
      <c r="K649" s="9">
        <v>1</v>
      </c>
      <c r="L649" s="9" t="s">
        <v>8</v>
      </c>
      <c r="M649" s="9" t="s">
        <v>14</v>
      </c>
      <c r="P649"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49" s="4">
        <f>IF(Táblázat132[[#This Row],[Serving Team]]=Táblázat132[[#This Row],[Point for Team…]],1,0)</f>
        <v>1</v>
      </c>
      <c r="R649" s="4">
        <f>IF(AND(Táblázat132[[#This Row],[Service]]=1,Táblázat132[[#This Row],[Serving Team]]=Táblázat132[[#This Row],[Point for Team…]]),1,0)</f>
        <v>1</v>
      </c>
    </row>
    <row r="650" spans="1:18" x14ac:dyDescent="0.35">
      <c r="A650" s="7">
        <v>44318</v>
      </c>
      <c r="B650" s="9" t="s">
        <v>9</v>
      </c>
      <c r="C650" s="9" t="s">
        <v>50</v>
      </c>
      <c r="D650" s="9" t="s">
        <v>4</v>
      </c>
      <c r="E650" s="9" t="s">
        <v>34</v>
      </c>
      <c r="F650" s="9" t="s">
        <v>44</v>
      </c>
      <c r="G650" s="9" t="s">
        <v>32</v>
      </c>
      <c r="H650" s="9" t="s">
        <v>48</v>
      </c>
      <c r="I650" s="9" t="s">
        <v>63</v>
      </c>
      <c r="J650" s="9" t="s">
        <v>8</v>
      </c>
      <c r="K650" s="9">
        <v>2</v>
      </c>
      <c r="L650" s="9" t="s">
        <v>7</v>
      </c>
      <c r="M650" s="9" t="s">
        <v>16</v>
      </c>
      <c r="P650"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0" s="4">
        <f>IF(Táblázat132[[#This Row],[Serving Team]]=Táblázat132[[#This Row],[Point for Team…]],1,0)</f>
        <v>0</v>
      </c>
      <c r="R650" s="4">
        <f>IF(AND(Táblázat132[[#This Row],[Service]]=1,Táblázat132[[#This Row],[Serving Team]]=Táblázat132[[#This Row],[Point for Team…]]),1,0)</f>
        <v>0</v>
      </c>
    </row>
    <row r="651" spans="1:18" x14ac:dyDescent="0.35">
      <c r="A651" s="7">
        <v>44318</v>
      </c>
      <c r="B651" s="9" t="s">
        <v>9</v>
      </c>
      <c r="C651" s="9" t="s">
        <v>50</v>
      </c>
      <c r="D651" s="9" t="s">
        <v>4</v>
      </c>
      <c r="E651" s="9" t="s">
        <v>34</v>
      </c>
      <c r="F651" s="9" t="s">
        <v>44</v>
      </c>
      <c r="G651" s="9" t="s">
        <v>32</v>
      </c>
      <c r="H651" s="9" t="s">
        <v>48</v>
      </c>
      <c r="I651" s="9" t="s">
        <v>63</v>
      </c>
      <c r="J651" s="9" t="s">
        <v>8</v>
      </c>
      <c r="K651" s="9">
        <v>2</v>
      </c>
      <c r="L651" s="9" t="s">
        <v>8</v>
      </c>
      <c r="M651" s="9" t="s">
        <v>15</v>
      </c>
      <c r="P651"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1" s="4">
        <f>IF(Táblázat132[[#This Row],[Serving Team]]=Táblázat132[[#This Row],[Point for Team…]],1,0)</f>
        <v>1</v>
      </c>
      <c r="R651" s="4">
        <f>IF(AND(Táblázat132[[#This Row],[Service]]=1,Táblázat132[[#This Row],[Serving Team]]=Táblázat132[[#This Row],[Point for Team…]]),1,0)</f>
        <v>0</v>
      </c>
    </row>
    <row r="652" spans="1:18" x14ac:dyDescent="0.35">
      <c r="A652" s="7">
        <v>44318</v>
      </c>
      <c r="B652" s="9" t="s">
        <v>9</v>
      </c>
      <c r="C652" s="9" t="s">
        <v>50</v>
      </c>
      <c r="D652" s="9" t="s">
        <v>4</v>
      </c>
      <c r="E652" s="9" t="s">
        <v>34</v>
      </c>
      <c r="F652" s="9" t="s">
        <v>44</v>
      </c>
      <c r="G652" s="9" t="s">
        <v>32</v>
      </c>
      <c r="H652" s="9" t="s">
        <v>48</v>
      </c>
      <c r="I652" s="9" t="s">
        <v>63</v>
      </c>
      <c r="J652" s="9" t="s">
        <v>8</v>
      </c>
      <c r="K652" s="9">
        <v>1</v>
      </c>
      <c r="L652" s="9" t="s">
        <v>7</v>
      </c>
      <c r="M652" s="9" t="s">
        <v>16</v>
      </c>
      <c r="P652"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2" s="4">
        <f>IF(Táblázat132[[#This Row],[Serving Team]]=Táblázat132[[#This Row],[Point for Team…]],1,0)</f>
        <v>0</v>
      </c>
      <c r="R652" s="4">
        <f>IF(AND(Táblázat132[[#This Row],[Service]]=1,Táblázat132[[#This Row],[Serving Team]]=Táblázat132[[#This Row],[Point for Team…]]),1,0)</f>
        <v>0</v>
      </c>
    </row>
    <row r="653" spans="1:18" x14ac:dyDescent="0.35">
      <c r="A653" s="7">
        <v>44318</v>
      </c>
      <c r="B653" s="9" t="s">
        <v>9</v>
      </c>
      <c r="C653" s="9" t="s">
        <v>50</v>
      </c>
      <c r="D653" s="9" t="s">
        <v>4</v>
      </c>
      <c r="E653" s="9" t="s">
        <v>34</v>
      </c>
      <c r="F653" s="9" t="s">
        <v>44</v>
      </c>
      <c r="G653" s="9" t="s">
        <v>32</v>
      </c>
      <c r="H653" s="9" t="s">
        <v>48</v>
      </c>
      <c r="I653" s="9" t="s">
        <v>63</v>
      </c>
      <c r="J653" s="9" t="s">
        <v>7</v>
      </c>
      <c r="K653" s="9">
        <v>1</v>
      </c>
      <c r="L653" s="9" t="s">
        <v>7</v>
      </c>
      <c r="M653" s="9" t="s">
        <v>14</v>
      </c>
      <c r="P653"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3" s="4">
        <f>IF(Táblázat132[[#This Row],[Serving Team]]=Táblázat132[[#This Row],[Point for Team…]],1,0)</f>
        <v>1</v>
      </c>
      <c r="R653" s="4">
        <f>IF(AND(Táblázat132[[#This Row],[Service]]=1,Táblázat132[[#This Row],[Serving Team]]=Táblázat132[[#This Row],[Point for Team…]]),1,0)</f>
        <v>1</v>
      </c>
    </row>
    <row r="654" spans="1:18" x14ac:dyDescent="0.35">
      <c r="A654" s="7">
        <v>44318</v>
      </c>
      <c r="B654" s="9" t="s">
        <v>9</v>
      </c>
      <c r="C654" s="9" t="s">
        <v>50</v>
      </c>
      <c r="D654" s="9" t="s">
        <v>4</v>
      </c>
      <c r="E654" s="9" t="s">
        <v>34</v>
      </c>
      <c r="F654" s="9" t="s">
        <v>44</v>
      </c>
      <c r="G654" s="9" t="s">
        <v>32</v>
      </c>
      <c r="H654" s="9" t="s">
        <v>48</v>
      </c>
      <c r="I654" s="9" t="s">
        <v>63</v>
      </c>
      <c r="J654" s="9" t="s">
        <v>7</v>
      </c>
      <c r="K654" s="9">
        <v>2</v>
      </c>
      <c r="L654" s="9" t="s">
        <v>20</v>
      </c>
      <c r="M654" s="9" t="s">
        <v>20</v>
      </c>
      <c r="P654"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4" s="4">
        <f>IF(Táblázat132[[#This Row],[Serving Team]]=Táblázat132[[#This Row],[Point for Team…]],1,0)</f>
        <v>0</v>
      </c>
      <c r="R654" s="4">
        <f>IF(AND(Táblázat132[[#This Row],[Service]]=1,Táblázat132[[#This Row],[Serving Team]]=Táblázat132[[#This Row],[Point for Team…]]),1,0)</f>
        <v>0</v>
      </c>
    </row>
    <row r="655" spans="1:18" x14ac:dyDescent="0.35">
      <c r="A655" s="7">
        <v>44318</v>
      </c>
      <c r="B655" s="9" t="s">
        <v>9</v>
      </c>
      <c r="C655" s="9" t="s">
        <v>50</v>
      </c>
      <c r="D655" s="9" t="s">
        <v>4</v>
      </c>
      <c r="E655" s="9" t="s">
        <v>34</v>
      </c>
      <c r="F655" s="9" t="s">
        <v>44</v>
      </c>
      <c r="G655" s="9" t="s">
        <v>32</v>
      </c>
      <c r="H655" s="9" t="s">
        <v>48</v>
      </c>
      <c r="I655" s="9" t="s">
        <v>63</v>
      </c>
      <c r="J655" s="9" t="s">
        <v>7</v>
      </c>
      <c r="K655" s="9">
        <v>2</v>
      </c>
      <c r="L655" s="9" t="s">
        <v>20</v>
      </c>
      <c r="M655" s="9" t="s">
        <v>20</v>
      </c>
      <c r="P655"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5" s="4">
        <f>IF(Táblázat132[[#This Row],[Serving Team]]=Táblázat132[[#This Row],[Point for Team…]],1,0)</f>
        <v>0</v>
      </c>
      <c r="R655" s="4">
        <f>IF(AND(Táblázat132[[#This Row],[Service]]=1,Táblázat132[[#This Row],[Serving Team]]=Táblázat132[[#This Row],[Point for Team…]]),1,0)</f>
        <v>0</v>
      </c>
    </row>
    <row r="656" spans="1:18" x14ac:dyDescent="0.35">
      <c r="A656" s="7">
        <v>44318</v>
      </c>
      <c r="B656" s="9" t="s">
        <v>9</v>
      </c>
      <c r="C656" s="9" t="s">
        <v>50</v>
      </c>
      <c r="D656" s="9" t="s">
        <v>4</v>
      </c>
      <c r="E656" s="9" t="s">
        <v>34</v>
      </c>
      <c r="F656" s="9" t="s">
        <v>44</v>
      </c>
      <c r="G656" s="9" t="s">
        <v>32</v>
      </c>
      <c r="H656" s="9" t="s">
        <v>48</v>
      </c>
      <c r="I656" s="9" t="s">
        <v>63</v>
      </c>
      <c r="J656" s="9" t="s">
        <v>7</v>
      </c>
      <c r="K656" s="9">
        <v>1</v>
      </c>
      <c r="L656" s="9" t="s">
        <v>7</v>
      </c>
      <c r="M656" s="9" t="s">
        <v>14</v>
      </c>
      <c r="P656"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6" s="4">
        <f>IF(Táblázat132[[#This Row],[Serving Team]]=Táblázat132[[#This Row],[Point for Team…]],1,0)</f>
        <v>1</v>
      </c>
      <c r="R656" s="4">
        <f>IF(AND(Táblázat132[[#This Row],[Service]]=1,Táblázat132[[#This Row],[Serving Team]]=Táblázat132[[#This Row],[Point for Team…]]),1,0)</f>
        <v>1</v>
      </c>
    </row>
    <row r="657" spans="1:18" x14ac:dyDescent="0.35">
      <c r="A657" s="7">
        <v>44318</v>
      </c>
      <c r="B657" s="9" t="s">
        <v>9</v>
      </c>
      <c r="C657" s="9" t="s">
        <v>50</v>
      </c>
      <c r="D657" s="9" t="s">
        <v>4</v>
      </c>
      <c r="E657" s="9" t="s">
        <v>34</v>
      </c>
      <c r="F657" s="9" t="s">
        <v>44</v>
      </c>
      <c r="G657" s="9" t="s">
        <v>32</v>
      </c>
      <c r="H657" s="9" t="s">
        <v>48</v>
      </c>
      <c r="I657" s="9" t="s">
        <v>63</v>
      </c>
      <c r="J657" s="9" t="s">
        <v>7</v>
      </c>
      <c r="K657" s="9">
        <v>1</v>
      </c>
      <c r="L657" s="9" t="s">
        <v>7</v>
      </c>
      <c r="M657" s="9" t="s">
        <v>14</v>
      </c>
      <c r="P657"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7" s="4">
        <f>IF(Táblázat132[[#This Row],[Serving Team]]=Táblázat132[[#This Row],[Point for Team…]],1,0)</f>
        <v>1</v>
      </c>
      <c r="R657" s="4">
        <f>IF(AND(Táblázat132[[#This Row],[Service]]=1,Táblázat132[[#This Row],[Serving Team]]=Táblázat132[[#This Row],[Point for Team…]]),1,0)</f>
        <v>1</v>
      </c>
    </row>
    <row r="658" spans="1:18" x14ac:dyDescent="0.35">
      <c r="A658" s="7">
        <v>44318</v>
      </c>
      <c r="B658" s="9" t="s">
        <v>9</v>
      </c>
      <c r="C658" s="9" t="s">
        <v>50</v>
      </c>
      <c r="D658" s="9" t="s">
        <v>4</v>
      </c>
      <c r="E658" s="9" t="s">
        <v>34</v>
      </c>
      <c r="F658" s="9" t="s">
        <v>44</v>
      </c>
      <c r="G658" s="9" t="s">
        <v>32</v>
      </c>
      <c r="H658" s="9" t="s">
        <v>48</v>
      </c>
      <c r="I658" s="9" t="s">
        <v>63</v>
      </c>
      <c r="J658" s="9" t="s">
        <v>7</v>
      </c>
      <c r="K658" s="9">
        <v>1</v>
      </c>
      <c r="L658" s="9" t="s">
        <v>7</v>
      </c>
      <c r="M658" s="9" t="s">
        <v>14</v>
      </c>
      <c r="P658"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8" s="4">
        <f>IF(Táblázat132[[#This Row],[Serving Team]]=Táblázat132[[#This Row],[Point for Team…]],1,0)</f>
        <v>1</v>
      </c>
      <c r="R658" s="4">
        <f>IF(AND(Táblázat132[[#This Row],[Service]]=1,Táblázat132[[#This Row],[Serving Team]]=Táblázat132[[#This Row],[Point for Team…]]),1,0)</f>
        <v>1</v>
      </c>
    </row>
    <row r="659" spans="1:18" x14ac:dyDescent="0.35">
      <c r="A659" s="7">
        <v>44318</v>
      </c>
      <c r="B659" s="9" t="s">
        <v>9</v>
      </c>
      <c r="C659" s="9" t="s">
        <v>50</v>
      </c>
      <c r="D659" s="9" t="s">
        <v>4</v>
      </c>
      <c r="E659" s="9" t="s">
        <v>34</v>
      </c>
      <c r="F659" s="9" t="s">
        <v>44</v>
      </c>
      <c r="G659" s="9" t="s">
        <v>32</v>
      </c>
      <c r="H659" s="9" t="s">
        <v>48</v>
      </c>
      <c r="I659" s="9" t="s">
        <v>63</v>
      </c>
      <c r="J659" s="9" t="s">
        <v>8</v>
      </c>
      <c r="K659" s="9">
        <v>1</v>
      </c>
      <c r="L659" s="9" t="s">
        <v>7</v>
      </c>
      <c r="M659" s="9" t="s">
        <v>15</v>
      </c>
      <c r="P659"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59" s="4">
        <f>IF(Táblázat132[[#This Row],[Serving Team]]=Táblázat132[[#This Row],[Point for Team…]],1,0)</f>
        <v>0</v>
      </c>
      <c r="R659" s="4">
        <f>IF(AND(Táblázat132[[#This Row],[Service]]=1,Táblázat132[[#This Row],[Serving Team]]=Táblázat132[[#This Row],[Point for Team…]]),1,0)</f>
        <v>0</v>
      </c>
    </row>
    <row r="660" spans="1:18" x14ac:dyDescent="0.35">
      <c r="A660" s="7">
        <v>44318</v>
      </c>
      <c r="B660" s="9" t="s">
        <v>9</v>
      </c>
      <c r="C660" s="9" t="s">
        <v>50</v>
      </c>
      <c r="D660" s="9" t="s">
        <v>4</v>
      </c>
      <c r="E660" s="9" t="s">
        <v>34</v>
      </c>
      <c r="F660" s="9" t="s">
        <v>44</v>
      </c>
      <c r="G660" s="9" t="s">
        <v>32</v>
      </c>
      <c r="H660" s="9" t="s">
        <v>48</v>
      </c>
      <c r="I660" s="9" t="s">
        <v>63</v>
      </c>
      <c r="J660" s="9" t="s">
        <v>8</v>
      </c>
      <c r="K660" s="9">
        <v>2</v>
      </c>
      <c r="L660" s="9" t="s">
        <v>7</v>
      </c>
      <c r="M660" s="9" t="s">
        <v>16</v>
      </c>
      <c r="P660"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60" s="4">
        <f>IF(Táblázat132[[#This Row],[Serving Team]]=Táblázat132[[#This Row],[Point for Team…]],1,0)</f>
        <v>0</v>
      </c>
      <c r="R660" s="4">
        <f>IF(AND(Táblázat132[[#This Row],[Service]]=1,Táblázat132[[#This Row],[Serving Team]]=Táblázat132[[#This Row],[Point for Team…]]),1,0)</f>
        <v>0</v>
      </c>
    </row>
    <row r="661" spans="1:18" x14ac:dyDescent="0.35">
      <c r="A661" s="7">
        <v>44318</v>
      </c>
      <c r="B661" s="9" t="s">
        <v>9</v>
      </c>
      <c r="C661" s="9" t="s">
        <v>50</v>
      </c>
      <c r="D661" s="9" t="s">
        <v>4</v>
      </c>
      <c r="E661" s="9" t="s">
        <v>34</v>
      </c>
      <c r="F661" s="9" t="s">
        <v>44</v>
      </c>
      <c r="G661" s="9" t="s">
        <v>32</v>
      </c>
      <c r="H661" s="9" t="s">
        <v>48</v>
      </c>
      <c r="I661" s="9" t="s">
        <v>63</v>
      </c>
      <c r="J661" s="9" t="s">
        <v>8</v>
      </c>
      <c r="K661" s="9">
        <v>1</v>
      </c>
      <c r="L661" s="9" t="s">
        <v>8</v>
      </c>
      <c r="M661" s="9" t="s">
        <v>15</v>
      </c>
      <c r="P661"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61" s="4">
        <f>IF(Táblázat132[[#This Row],[Serving Team]]=Táblázat132[[#This Row],[Point for Team…]],1,0)</f>
        <v>1</v>
      </c>
      <c r="R661" s="4">
        <f>IF(AND(Táblázat132[[#This Row],[Service]]=1,Táblázat132[[#This Row],[Serving Team]]=Táblázat132[[#This Row],[Point for Team…]]),1,0)</f>
        <v>1</v>
      </c>
    </row>
    <row r="662" spans="1:18" x14ac:dyDescent="0.35">
      <c r="A662" s="7">
        <v>44318</v>
      </c>
      <c r="B662" s="9" t="s">
        <v>9</v>
      </c>
      <c r="C662" s="9" t="s">
        <v>50</v>
      </c>
      <c r="D662" s="9" t="s">
        <v>4</v>
      </c>
      <c r="E662" s="9" t="s">
        <v>34</v>
      </c>
      <c r="F662" s="9" t="s">
        <v>44</v>
      </c>
      <c r="G662" s="9" t="s">
        <v>32</v>
      </c>
      <c r="H662" s="9" t="s">
        <v>48</v>
      </c>
      <c r="I662" s="9" t="s">
        <v>63</v>
      </c>
      <c r="J662" s="9" t="s">
        <v>8</v>
      </c>
      <c r="K662" s="9">
        <v>2</v>
      </c>
      <c r="L662" s="9" t="s">
        <v>7</v>
      </c>
      <c r="M662" s="9" t="s">
        <v>16</v>
      </c>
      <c r="P662"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62" s="4">
        <f>IF(Táblázat132[[#This Row],[Serving Team]]=Táblázat132[[#This Row],[Point for Team…]],1,0)</f>
        <v>0</v>
      </c>
      <c r="R662" s="4">
        <f>IF(AND(Táblázat132[[#This Row],[Service]]=1,Táblázat132[[#This Row],[Serving Team]]=Táblázat132[[#This Row],[Point for Team…]]),1,0)</f>
        <v>0</v>
      </c>
    </row>
    <row r="663" spans="1:18" x14ac:dyDescent="0.35">
      <c r="A663" s="7">
        <v>44318</v>
      </c>
      <c r="B663" s="9" t="s">
        <v>9</v>
      </c>
      <c r="C663" s="9" t="s">
        <v>50</v>
      </c>
      <c r="D663" s="9" t="s">
        <v>4</v>
      </c>
      <c r="E663" s="9" t="s">
        <v>34</v>
      </c>
      <c r="F663" s="9" t="s">
        <v>44</v>
      </c>
      <c r="G663" s="9" t="s">
        <v>32</v>
      </c>
      <c r="H663" s="9" t="s">
        <v>48</v>
      </c>
      <c r="I663" s="9" t="s">
        <v>63</v>
      </c>
      <c r="J663" s="9" t="s">
        <v>7</v>
      </c>
      <c r="K663" s="9">
        <v>1</v>
      </c>
      <c r="L663" s="9" t="s">
        <v>8</v>
      </c>
      <c r="M663" s="9" t="s">
        <v>14</v>
      </c>
      <c r="P663"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63" s="4">
        <f>IF(Táblázat132[[#This Row],[Serving Team]]=Táblázat132[[#This Row],[Point for Team…]],1,0)</f>
        <v>0</v>
      </c>
      <c r="R663" s="4">
        <f>IF(AND(Táblázat132[[#This Row],[Service]]=1,Táblázat132[[#This Row],[Serving Team]]=Táblázat132[[#This Row],[Point for Team…]]),1,0)</f>
        <v>0</v>
      </c>
    </row>
    <row r="664" spans="1:18" x14ac:dyDescent="0.35">
      <c r="A664" s="7">
        <v>44318</v>
      </c>
      <c r="B664" s="9" t="s">
        <v>9</v>
      </c>
      <c r="C664" s="9" t="s">
        <v>50</v>
      </c>
      <c r="D664" s="9" t="s">
        <v>4</v>
      </c>
      <c r="E664" s="9" t="s">
        <v>34</v>
      </c>
      <c r="F664" s="9" t="s">
        <v>44</v>
      </c>
      <c r="G664" s="9" t="s">
        <v>32</v>
      </c>
      <c r="H664" s="9" t="s">
        <v>48</v>
      </c>
      <c r="I664" s="9" t="s">
        <v>63</v>
      </c>
      <c r="J664" s="9" t="s">
        <v>7</v>
      </c>
      <c r="K664" s="9">
        <v>2</v>
      </c>
      <c r="L664" s="9" t="s">
        <v>7</v>
      </c>
      <c r="M664" s="9" t="s">
        <v>14</v>
      </c>
      <c r="P664" s="43" t="str">
        <f>CONCATENATE(Táblázat132[[#This Row],[Competition name]],Táblázat132[[#This Row],[Competition type]],Táblázat132[[#This Row],[Competition Stage]],Táblázat132[[#This Row],[Team A]],Táblázat132[[#This Row],[Player B]])</f>
        <v>Budapest Challenger CupChallenger CupSemi FinalAdam Blazsovics / Csaba BanyikApor Gyorgydeak / Szabolcs Ilyes</v>
      </c>
      <c r="Q664" s="4">
        <f>IF(Táblázat132[[#This Row],[Serving Team]]=Táblázat132[[#This Row],[Point for Team…]],1,0)</f>
        <v>1</v>
      </c>
      <c r="R664" s="4">
        <f>IF(AND(Táblázat132[[#This Row],[Service]]=1,Táblázat132[[#This Row],[Serving Team]]=Táblázat132[[#This Row],[Point for Team…]]),1,0)</f>
        <v>0</v>
      </c>
    </row>
    <row r="665" spans="1:18" x14ac:dyDescent="0.35">
      <c r="A665" s="7">
        <v>44318</v>
      </c>
      <c r="B665" s="9" t="s">
        <v>9</v>
      </c>
      <c r="C665" s="9" t="s">
        <v>50</v>
      </c>
      <c r="D665" s="9" t="s">
        <v>4</v>
      </c>
      <c r="E665" s="9" t="s">
        <v>34</v>
      </c>
      <c r="F665" s="9" t="s">
        <v>44</v>
      </c>
      <c r="G665" s="9" t="s">
        <v>33</v>
      </c>
      <c r="H665" s="9" t="s">
        <v>54</v>
      </c>
      <c r="I665" s="9" t="s">
        <v>63</v>
      </c>
      <c r="J665" s="9" t="s">
        <v>8</v>
      </c>
      <c r="K665" s="9">
        <v>1</v>
      </c>
      <c r="L665" s="9" t="s">
        <v>7</v>
      </c>
      <c r="M665" s="9" t="s">
        <v>16</v>
      </c>
      <c r="P665"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65" s="4">
        <f>IF(Táblázat132[[#This Row],[Serving Team]]=Táblázat132[[#This Row],[Point for Team…]],1,0)</f>
        <v>0</v>
      </c>
      <c r="R665" s="4">
        <f>IF(AND(Táblázat132[[#This Row],[Service]]=1,Táblázat132[[#This Row],[Serving Team]]=Táblázat132[[#This Row],[Point for Team…]]),1,0)</f>
        <v>0</v>
      </c>
    </row>
    <row r="666" spans="1:18" x14ac:dyDescent="0.35">
      <c r="A666" s="7">
        <v>44318</v>
      </c>
      <c r="B666" s="9" t="s">
        <v>9</v>
      </c>
      <c r="C666" s="9" t="s">
        <v>50</v>
      </c>
      <c r="D666" s="9" t="s">
        <v>4</v>
      </c>
      <c r="E666" s="9" t="s">
        <v>34</v>
      </c>
      <c r="F666" s="9" t="s">
        <v>44</v>
      </c>
      <c r="G666" s="9" t="s">
        <v>33</v>
      </c>
      <c r="H666" s="9" t="s">
        <v>54</v>
      </c>
      <c r="I666" s="9" t="s">
        <v>63</v>
      </c>
      <c r="J666" s="9" t="s">
        <v>8</v>
      </c>
      <c r="K666" s="9">
        <v>2</v>
      </c>
      <c r="L666" s="9" t="s">
        <v>20</v>
      </c>
      <c r="M666" s="9" t="s">
        <v>20</v>
      </c>
      <c r="P666"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66" s="4">
        <f>IF(Táblázat132[[#This Row],[Serving Team]]=Táblázat132[[#This Row],[Point for Team…]],1,0)</f>
        <v>0</v>
      </c>
      <c r="R666" s="4">
        <f>IF(AND(Táblázat132[[#This Row],[Service]]=1,Táblázat132[[#This Row],[Serving Team]]=Táblázat132[[#This Row],[Point for Team…]]),1,0)</f>
        <v>0</v>
      </c>
    </row>
    <row r="667" spans="1:18" x14ac:dyDescent="0.35">
      <c r="A667" s="7">
        <v>44318</v>
      </c>
      <c r="B667" s="9" t="s">
        <v>9</v>
      </c>
      <c r="C667" s="9" t="s">
        <v>50</v>
      </c>
      <c r="D667" s="9" t="s">
        <v>4</v>
      </c>
      <c r="E667" s="9" t="s">
        <v>34</v>
      </c>
      <c r="F667" s="9" t="s">
        <v>44</v>
      </c>
      <c r="G667" s="9" t="s">
        <v>33</v>
      </c>
      <c r="H667" s="9" t="s">
        <v>54</v>
      </c>
      <c r="I667" s="9" t="s">
        <v>63</v>
      </c>
      <c r="J667" s="9" t="s">
        <v>8</v>
      </c>
      <c r="K667" s="9">
        <v>1</v>
      </c>
      <c r="L667" s="9" t="s">
        <v>8</v>
      </c>
      <c r="M667" s="9" t="s">
        <v>14</v>
      </c>
      <c r="P667"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67" s="4">
        <f>IF(Táblázat132[[#This Row],[Serving Team]]=Táblázat132[[#This Row],[Point for Team…]],1,0)</f>
        <v>1</v>
      </c>
      <c r="R667" s="4">
        <f>IF(AND(Táblázat132[[#This Row],[Service]]=1,Táblázat132[[#This Row],[Serving Team]]=Táblázat132[[#This Row],[Point for Team…]]),1,0)</f>
        <v>1</v>
      </c>
    </row>
    <row r="668" spans="1:18" x14ac:dyDescent="0.35">
      <c r="A668" s="7">
        <v>44318</v>
      </c>
      <c r="B668" s="9" t="s">
        <v>9</v>
      </c>
      <c r="C668" s="9" t="s">
        <v>50</v>
      </c>
      <c r="D668" s="9" t="s">
        <v>4</v>
      </c>
      <c r="E668" s="9" t="s">
        <v>34</v>
      </c>
      <c r="F668" s="9" t="s">
        <v>44</v>
      </c>
      <c r="G668" s="9" t="s">
        <v>33</v>
      </c>
      <c r="H668" s="9" t="s">
        <v>54</v>
      </c>
      <c r="I668" s="9" t="s">
        <v>63</v>
      </c>
      <c r="J668" s="9" t="s">
        <v>8</v>
      </c>
      <c r="K668" s="9">
        <v>2</v>
      </c>
      <c r="L668" s="9" t="s">
        <v>8</v>
      </c>
      <c r="M668" s="9" t="s">
        <v>15</v>
      </c>
      <c r="P668"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68" s="4">
        <f>IF(Táblázat132[[#This Row],[Serving Team]]=Táblázat132[[#This Row],[Point for Team…]],1,0)</f>
        <v>1</v>
      </c>
      <c r="R668" s="4">
        <f>IF(AND(Táblázat132[[#This Row],[Service]]=1,Táblázat132[[#This Row],[Serving Team]]=Táblázat132[[#This Row],[Point for Team…]]),1,0)</f>
        <v>0</v>
      </c>
    </row>
    <row r="669" spans="1:18" x14ac:dyDescent="0.35">
      <c r="A669" s="7">
        <v>44318</v>
      </c>
      <c r="B669" s="9" t="s">
        <v>9</v>
      </c>
      <c r="C669" s="9" t="s">
        <v>50</v>
      </c>
      <c r="D669" s="9" t="s">
        <v>4</v>
      </c>
      <c r="E669" s="9" t="s">
        <v>34</v>
      </c>
      <c r="F669" s="9" t="s">
        <v>44</v>
      </c>
      <c r="G669" s="9" t="s">
        <v>33</v>
      </c>
      <c r="H669" s="9" t="s">
        <v>54</v>
      </c>
      <c r="I669" s="9" t="s">
        <v>63</v>
      </c>
      <c r="J669" s="9" t="s">
        <v>8</v>
      </c>
      <c r="K669" s="9">
        <v>2</v>
      </c>
      <c r="L669" s="9" t="s">
        <v>8</v>
      </c>
      <c r="M669" s="9" t="s">
        <v>16</v>
      </c>
      <c r="P669"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69" s="4">
        <f>IF(Táblázat132[[#This Row],[Serving Team]]=Táblázat132[[#This Row],[Point for Team…]],1,0)</f>
        <v>1</v>
      </c>
      <c r="R669" s="4">
        <f>IF(AND(Táblázat132[[#This Row],[Service]]=1,Táblázat132[[#This Row],[Serving Team]]=Táblázat132[[#This Row],[Point for Team…]]),1,0)</f>
        <v>0</v>
      </c>
    </row>
    <row r="670" spans="1:18" x14ac:dyDescent="0.35">
      <c r="A670" s="7">
        <v>44318</v>
      </c>
      <c r="B670" s="9" t="s">
        <v>9</v>
      </c>
      <c r="C670" s="9" t="s">
        <v>50</v>
      </c>
      <c r="D670" s="9" t="s">
        <v>4</v>
      </c>
      <c r="E670" s="9" t="s">
        <v>34</v>
      </c>
      <c r="F670" s="9" t="s">
        <v>44</v>
      </c>
      <c r="G670" s="9" t="s">
        <v>33</v>
      </c>
      <c r="H670" s="9" t="s">
        <v>54</v>
      </c>
      <c r="I670" s="9" t="s">
        <v>63</v>
      </c>
      <c r="J670" s="9" t="s">
        <v>7</v>
      </c>
      <c r="K670" s="9" t="s">
        <v>19</v>
      </c>
      <c r="L670" s="9" t="s">
        <v>8</v>
      </c>
      <c r="M670" s="9" t="s">
        <v>14</v>
      </c>
      <c r="P670"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0" s="4">
        <f>IF(Táblázat132[[#This Row],[Serving Team]]=Táblázat132[[#This Row],[Point for Team…]],1,0)</f>
        <v>0</v>
      </c>
      <c r="R670" s="4">
        <f>IF(AND(Táblázat132[[#This Row],[Service]]=1,Táblázat132[[#This Row],[Serving Team]]=Táblázat132[[#This Row],[Point for Team…]]),1,0)</f>
        <v>0</v>
      </c>
    </row>
    <row r="671" spans="1:18" x14ac:dyDescent="0.35">
      <c r="A671" s="7">
        <v>44318</v>
      </c>
      <c r="B671" s="9" t="s">
        <v>9</v>
      </c>
      <c r="C671" s="9" t="s">
        <v>50</v>
      </c>
      <c r="D671" s="9" t="s">
        <v>4</v>
      </c>
      <c r="E671" s="9" t="s">
        <v>34</v>
      </c>
      <c r="F671" s="9" t="s">
        <v>44</v>
      </c>
      <c r="G671" s="9" t="s">
        <v>33</v>
      </c>
      <c r="H671" s="9" t="s">
        <v>54</v>
      </c>
      <c r="I671" s="9" t="s">
        <v>63</v>
      </c>
      <c r="J671" s="9" t="s">
        <v>7</v>
      </c>
      <c r="K671" s="9">
        <v>2</v>
      </c>
      <c r="L671" s="9" t="s">
        <v>7</v>
      </c>
      <c r="M671" s="9" t="s">
        <v>14</v>
      </c>
      <c r="P671"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1" s="4">
        <f>IF(Táblázat132[[#This Row],[Serving Team]]=Táblázat132[[#This Row],[Point for Team…]],1,0)</f>
        <v>1</v>
      </c>
      <c r="R671" s="4">
        <f>IF(AND(Táblázat132[[#This Row],[Service]]=1,Táblázat132[[#This Row],[Serving Team]]=Táblázat132[[#This Row],[Point for Team…]]),1,0)</f>
        <v>0</v>
      </c>
    </row>
    <row r="672" spans="1:18" x14ac:dyDescent="0.35">
      <c r="A672" s="7">
        <v>44318</v>
      </c>
      <c r="B672" s="9" t="s">
        <v>9</v>
      </c>
      <c r="C672" s="9" t="s">
        <v>50</v>
      </c>
      <c r="D672" s="9" t="s">
        <v>4</v>
      </c>
      <c r="E672" s="9" t="s">
        <v>34</v>
      </c>
      <c r="F672" s="9" t="s">
        <v>44</v>
      </c>
      <c r="G672" s="9" t="s">
        <v>33</v>
      </c>
      <c r="H672" s="9" t="s">
        <v>54</v>
      </c>
      <c r="I672" s="9" t="s">
        <v>63</v>
      </c>
      <c r="J672" s="9" t="s">
        <v>7</v>
      </c>
      <c r="K672" s="9" t="s">
        <v>19</v>
      </c>
      <c r="L672" s="9" t="s">
        <v>8</v>
      </c>
      <c r="M672" s="9" t="s">
        <v>14</v>
      </c>
      <c r="P672"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2" s="4">
        <f>IF(Táblázat132[[#This Row],[Serving Team]]=Táblázat132[[#This Row],[Point for Team…]],1,0)</f>
        <v>0</v>
      </c>
      <c r="R672" s="4">
        <f>IF(AND(Táblázat132[[#This Row],[Service]]=1,Táblázat132[[#This Row],[Serving Team]]=Táblázat132[[#This Row],[Point for Team…]]),1,0)</f>
        <v>0</v>
      </c>
    </row>
    <row r="673" spans="1:18" x14ac:dyDescent="0.35">
      <c r="A673" s="7">
        <v>44318</v>
      </c>
      <c r="B673" s="9" t="s">
        <v>9</v>
      </c>
      <c r="C673" s="9" t="s">
        <v>50</v>
      </c>
      <c r="D673" s="9" t="s">
        <v>4</v>
      </c>
      <c r="E673" s="9" t="s">
        <v>34</v>
      </c>
      <c r="F673" s="9" t="s">
        <v>44</v>
      </c>
      <c r="G673" s="9" t="s">
        <v>33</v>
      </c>
      <c r="H673" s="9" t="s">
        <v>54</v>
      </c>
      <c r="I673" s="9" t="s">
        <v>63</v>
      </c>
      <c r="J673" s="9" t="s">
        <v>7</v>
      </c>
      <c r="K673" s="9">
        <v>2</v>
      </c>
      <c r="L673" s="9" t="s">
        <v>7</v>
      </c>
      <c r="M673" s="9" t="s">
        <v>15</v>
      </c>
      <c r="P673"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3" s="4">
        <f>IF(Táblázat132[[#This Row],[Serving Team]]=Táblázat132[[#This Row],[Point for Team…]],1,0)</f>
        <v>1</v>
      </c>
      <c r="R673" s="4">
        <f>IF(AND(Táblázat132[[#This Row],[Service]]=1,Táblázat132[[#This Row],[Serving Team]]=Táblázat132[[#This Row],[Point for Team…]]),1,0)</f>
        <v>0</v>
      </c>
    </row>
    <row r="674" spans="1:18" x14ac:dyDescent="0.35">
      <c r="A674" s="7">
        <v>44318</v>
      </c>
      <c r="B674" s="9" t="s">
        <v>9</v>
      </c>
      <c r="C674" s="9" t="s">
        <v>50</v>
      </c>
      <c r="D674" s="9" t="s">
        <v>4</v>
      </c>
      <c r="E674" s="9" t="s">
        <v>34</v>
      </c>
      <c r="F674" s="9" t="s">
        <v>44</v>
      </c>
      <c r="G674" s="9" t="s">
        <v>33</v>
      </c>
      <c r="H674" s="9" t="s">
        <v>54</v>
      </c>
      <c r="I674" s="9" t="s">
        <v>63</v>
      </c>
      <c r="J674" s="9" t="s">
        <v>8</v>
      </c>
      <c r="K674" s="9">
        <v>1</v>
      </c>
      <c r="L674" s="9" t="s">
        <v>7</v>
      </c>
      <c r="M674" s="9" t="s">
        <v>16</v>
      </c>
      <c r="P674"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4" s="4">
        <f>IF(Táblázat132[[#This Row],[Serving Team]]=Táblázat132[[#This Row],[Point for Team…]],1,0)</f>
        <v>0</v>
      </c>
      <c r="R674" s="4">
        <f>IF(AND(Táblázat132[[#This Row],[Service]]=1,Táblázat132[[#This Row],[Serving Team]]=Táblázat132[[#This Row],[Point for Team…]]),1,0)</f>
        <v>0</v>
      </c>
    </row>
    <row r="675" spans="1:18" x14ac:dyDescent="0.35">
      <c r="A675" s="7">
        <v>44318</v>
      </c>
      <c r="B675" s="9" t="s">
        <v>9</v>
      </c>
      <c r="C675" s="9" t="s">
        <v>50</v>
      </c>
      <c r="D675" s="9" t="s">
        <v>4</v>
      </c>
      <c r="E675" s="9" t="s">
        <v>34</v>
      </c>
      <c r="F675" s="9" t="s">
        <v>44</v>
      </c>
      <c r="G675" s="9" t="s">
        <v>33</v>
      </c>
      <c r="H675" s="9" t="s">
        <v>54</v>
      </c>
      <c r="I675" s="9" t="s">
        <v>63</v>
      </c>
      <c r="J675" s="9" t="s">
        <v>8</v>
      </c>
      <c r="K675" s="9">
        <v>2</v>
      </c>
      <c r="L675" s="9" t="s">
        <v>8</v>
      </c>
      <c r="M675" s="9" t="s">
        <v>14</v>
      </c>
      <c r="P675"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5" s="4">
        <f>IF(Táblázat132[[#This Row],[Serving Team]]=Táblázat132[[#This Row],[Point for Team…]],1,0)</f>
        <v>1</v>
      </c>
      <c r="R675" s="4">
        <f>IF(AND(Táblázat132[[#This Row],[Service]]=1,Táblázat132[[#This Row],[Serving Team]]=Táblázat132[[#This Row],[Point for Team…]]),1,0)</f>
        <v>0</v>
      </c>
    </row>
    <row r="676" spans="1:18" x14ac:dyDescent="0.35">
      <c r="A676" s="7">
        <v>44318</v>
      </c>
      <c r="B676" s="9" t="s">
        <v>9</v>
      </c>
      <c r="C676" s="9" t="s">
        <v>50</v>
      </c>
      <c r="D676" s="9" t="s">
        <v>4</v>
      </c>
      <c r="E676" s="9" t="s">
        <v>34</v>
      </c>
      <c r="F676" s="9" t="s">
        <v>44</v>
      </c>
      <c r="G676" s="9" t="s">
        <v>33</v>
      </c>
      <c r="H676" s="9" t="s">
        <v>54</v>
      </c>
      <c r="I676" s="9" t="s">
        <v>63</v>
      </c>
      <c r="J676" s="9" t="s">
        <v>8</v>
      </c>
      <c r="K676" s="9">
        <v>1</v>
      </c>
      <c r="L676" s="9" t="s">
        <v>20</v>
      </c>
      <c r="M676" s="9" t="s">
        <v>20</v>
      </c>
      <c r="P676"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6" s="4">
        <f>IF(Táblázat132[[#This Row],[Serving Team]]=Táblázat132[[#This Row],[Point for Team…]],1,0)</f>
        <v>0</v>
      </c>
      <c r="R676" s="4">
        <f>IF(AND(Táblázat132[[#This Row],[Service]]=1,Táblázat132[[#This Row],[Serving Team]]=Táblázat132[[#This Row],[Point for Team…]]),1,0)</f>
        <v>0</v>
      </c>
    </row>
    <row r="677" spans="1:18" x14ac:dyDescent="0.35">
      <c r="A677" s="7">
        <v>44318</v>
      </c>
      <c r="B677" s="9" t="s">
        <v>9</v>
      </c>
      <c r="C677" s="9" t="s">
        <v>50</v>
      </c>
      <c r="D677" s="9" t="s">
        <v>4</v>
      </c>
      <c r="E677" s="9" t="s">
        <v>34</v>
      </c>
      <c r="F677" s="9" t="s">
        <v>44</v>
      </c>
      <c r="G677" s="9" t="s">
        <v>33</v>
      </c>
      <c r="H677" s="9" t="s">
        <v>54</v>
      </c>
      <c r="I677" s="9" t="s">
        <v>63</v>
      </c>
      <c r="J677" s="9" t="s">
        <v>8</v>
      </c>
      <c r="K677" s="9">
        <v>1</v>
      </c>
      <c r="L677" s="9" t="s">
        <v>8</v>
      </c>
      <c r="M677" s="9" t="s">
        <v>14</v>
      </c>
      <c r="P677"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7" s="4">
        <f>IF(Táblázat132[[#This Row],[Serving Team]]=Táblázat132[[#This Row],[Point for Team…]],1,0)</f>
        <v>1</v>
      </c>
      <c r="R677" s="4">
        <f>IF(AND(Táblázat132[[#This Row],[Service]]=1,Táblázat132[[#This Row],[Serving Team]]=Táblázat132[[#This Row],[Point for Team…]]),1,0)</f>
        <v>1</v>
      </c>
    </row>
    <row r="678" spans="1:18" x14ac:dyDescent="0.35">
      <c r="A678" s="7">
        <v>44318</v>
      </c>
      <c r="B678" s="9" t="s">
        <v>9</v>
      </c>
      <c r="C678" s="9" t="s">
        <v>50</v>
      </c>
      <c r="D678" s="9" t="s">
        <v>4</v>
      </c>
      <c r="E678" s="9" t="s">
        <v>34</v>
      </c>
      <c r="F678" s="9" t="s">
        <v>44</v>
      </c>
      <c r="G678" s="9" t="s">
        <v>33</v>
      </c>
      <c r="H678" s="9" t="s">
        <v>54</v>
      </c>
      <c r="I678" s="9" t="s">
        <v>63</v>
      </c>
      <c r="J678" s="9" t="s">
        <v>8</v>
      </c>
      <c r="K678" s="9">
        <v>1</v>
      </c>
      <c r="L678" s="9" t="s">
        <v>7</v>
      </c>
      <c r="M678" s="9" t="s">
        <v>16</v>
      </c>
      <c r="P678"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8" s="4">
        <f>IF(Táblázat132[[#This Row],[Serving Team]]=Táblázat132[[#This Row],[Point for Team…]],1,0)</f>
        <v>0</v>
      </c>
      <c r="R678" s="4">
        <f>IF(AND(Táblázat132[[#This Row],[Service]]=1,Táblázat132[[#This Row],[Serving Team]]=Táblázat132[[#This Row],[Point for Team…]]),1,0)</f>
        <v>0</v>
      </c>
    </row>
    <row r="679" spans="1:18" x14ac:dyDescent="0.35">
      <c r="A679" s="7">
        <v>44318</v>
      </c>
      <c r="B679" s="9" t="s">
        <v>9</v>
      </c>
      <c r="C679" s="9" t="s">
        <v>50</v>
      </c>
      <c r="D679" s="9" t="s">
        <v>4</v>
      </c>
      <c r="E679" s="9" t="s">
        <v>34</v>
      </c>
      <c r="F679" s="9" t="s">
        <v>44</v>
      </c>
      <c r="G679" s="9" t="s">
        <v>33</v>
      </c>
      <c r="H679" s="9" t="s">
        <v>54</v>
      </c>
      <c r="I679" s="9" t="s">
        <v>63</v>
      </c>
      <c r="J679" s="9" t="s">
        <v>7</v>
      </c>
      <c r="K679" s="9">
        <v>2</v>
      </c>
      <c r="L679" s="9" t="s">
        <v>7</v>
      </c>
      <c r="M679" s="9" t="s">
        <v>16</v>
      </c>
      <c r="P679"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79" s="4">
        <f>IF(Táblázat132[[#This Row],[Serving Team]]=Táblázat132[[#This Row],[Point for Team…]],1,0)</f>
        <v>1</v>
      </c>
      <c r="R679" s="4">
        <f>IF(AND(Táblázat132[[#This Row],[Service]]=1,Táblázat132[[#This Row],[Serving Team]]=Táblázat132[[#This Row],[Point for Team…]]),1,0)</f>
        <v>0</v>
      </c>
    </row>
    <row r="680" spans="1:18" x14ac:dyDescent="0.35">
      <c r="A680" s="7">
        <v>44318</v>
      </c>
      <c r="B680" s="9" t="s">
        <v>9</v>
      </c>
      <c r="C680" s="9" t="s">
        <v>50</v>
      </c>
      <c r="D680" s="9" t="s">
        <v>4</v>
      </c>
      <c r="E680" s="9" t="s">
        <v>34</v>
      </c>
      <c r="F680" s="9" t="s">
        <v>44</v>
      </c>
      <c r="G680" s="9" t="s">
        <v>33</v>
      </c>
      <c r="H680" s="9" t="s">
        <v>54</v>
      </c>
      <c r="I680" s="9" t="s">
        <v>63</v>
      </c>
      <c r="J680" s="9" t="s">
        <v>7</v>
      </c>
      <c r="K680" s="9">
        <v>2</v>
      </c>
      <c r="L680" s="9" t="s">
        <v>7</v>
      </c>
      <c r="M680" s="9" t="s">
        <v>16</v>
      </c>
      <c r="P680"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0" s="4">
        <f>IF(Táblázat132[[#This Row],[Serving Team]]=Táblázat132[[#This Row],[Point for Team…]],1,0)</f>
        <v>1</v>
      </c>
      <c r="R680" s="4">
        <f>IF(AND(Táblázat132[[#This Row],[Service]]=1,Táblázat132[[#This Row],[Serving Team]]=Táblázat132[[#This Row],[Point for Team…]]),1,0)</f>
        <v>0</v>
      </c>
    </row>
    <row r="681" spans="1:18" x14ac:dyDescent="0.35">
      <c r="A681" s="7">
        <v>44318</v>
      </c>
      <c r="B681" s="9" t="s">
        <v>9</v>
      </c>
      <c r="C681" s="9" t="s">
        <v>50</v>
      </c>
      <c r="D681" s="9" t="s">
        <v>4</v>
      </c>
      <c r="E681" s="9" t="s">
        <v>34</v>
      </c>
      <c r="F681" s="9" t="s">
        <v>44</v>
      </c>
      <c r="G681" s="9" t="s">
        <v>33</v>
      </c>
      <c r="H681" s="9" t="s">
        <v>54</v>
      </c>
      <c r="I681" s="9" t="s">
        <v>63</v>
      </c>
      <c r="J681" s="9" t="s">
        <v>7</v>
      </c>
      <c r="K681" s="9">
        <v>1</v>
      </c>
      <c r="L681" s="9" t="s">
        <v>8</v>
      </c>
      <c r="M681" s="9" t="s">
        <v>16</v>
      </c>
      <c r="P681"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1" s="4">
        <f>IF(Táblázat132[[#This Row],[Serving Team]]=Táblázat132[[#This Row],[Point for Team…]],1,0)</f>
        <v>0</v>
      </c>
      <c r="R681" s="4">
        <f>IF(AND(Táblázat132[[#This Row],[Service]]=1,Táblázat132[[#This Row],[Serving Team]]=Táblázat132[[#This Row],[Point for Team…]]),1,0)</f>
        <v>0</v>
      </c>
    </row>
    <row r="682" spans="1:18" x14ac:dyDescent="0.35">
      <c r="A682" s="7">
        <v>44318</v>
      </c>
      <c r="B682" s="9" t="s">
        <v>9</v>
      </c>
      <c r="C682" s="9" t="s">
        <v>50</v>
      </c>
      <c r="D682" s="9" t="s">
        <v>4</v>
      </c>
      <c r="E682" s="9" t="s">
        <v>34</v>
      </c>
      <c r="F682" s="9" t="s">
        <v>44</v>
      </c>
      <c r="G682" s="9" t="s">
        <v>33</v>
      </c>
      <c r="H682" s="9" t="s">
        <v>54</v>
      </c>
      <c r="I682" s="9" t="s">
        <v>63</v>
      </c>
      <c r="J682" s="9" t="s">
        <v>7</v>
      </c>
      <c r="K682" s="9">
        <v>2</v>
      </c>
      <c r="L682" s="9" t="s">
        <v>8</v>
      </c>
      <c r="M682" s="9" t="s">
        <v>14</v>
      </c>
      <c r="P682"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2" s="4">
        <f>IF(Táblázat132[[#This Row],[Serving Team]]=Táblázat132[[#This Row],[Point for Team…]],1,0)</f>
        <v>0</v>
      </c>
      <c r="R682" s="4">
        <f>IF(AND(Táblázat132[[#This Row],[Service]]=1,Táblázat132[[#This Row],[Serving Team]]=Táblázat132[[#This Row],[Point for Team…]]),1,0)</f>
        <v>0</v>
      </c>
    </row>
    <row r="683" spans="1:18" x14ac:dyDescent="0.35">
      <c r="A683" s="7">
        <v>44318</v>
      </c>
      <c r="B683" s="9" t="s">
        <v>9</v>
      </c>
      <c r="C683" s="9" t="s">
        <v>50</v>
      </c>
      <c r="D683" s="9" t="s">
        <v>4</v>
      </c>
      <c r="E683" s="9" t="s">
        <v>34</v>
      </c>
      <c r="F683" s="9" t="s">
        <v>44</v>
      </c>
      <c r="G683" s="9" t="s">
        <v>33</v>
      </c>
      <c r="H683" s="9" t="s">
        <v>54</v>
      </c>
      <c r="I683" s="9" t="s">
        <v>63</v>
      </c>
      <c r="J683" s="9" t="s">
        <v>8</v>
      </c>
      <c r="K683" s="9">
        <v>2</v>
      </c>
      <c r="L683" s="9" t="s">
        <v>7</v>
      </c>
      <c r="M683" s="9" t="s">
        <v>16</v>
      </c>
      <c r="P683"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3" s="4">
        <f>IF(Táblázat132[[#This Row],[Serving Team]]=Táblázat132[[#This Row],[Point for Team…]],1,0)</f>
        <v>0</v>
      </c>
      <c r="R683" s="4">
        <f>IF(AND(Táblázat132[[#This Row],[Service]]=1,Táblázat132[[#This Row],[Serving Team]]=Táblázat132[[#This Row],[Point for Team…]]),1,0)</f>
        <v>0</v>
      </c>
    </row>
    <row r="684" spans="1:18" x14ac:dyDescent="0.35">
      <c r="A684" s="7">
        <v>44318</v>
      </c>
      <c r="B684" s="9" t="s">
        <v>9</v>
      </c>
      <c r="C684" s="9" t="s">
        <v>50</v>
      </c>
      <c r="D684" s="9" t="s">
        <v>4</v>
      </c>
      <c r="E684" s="9" t="s">
        <v>34</v>
      </c>
      <c r="F684" s="9" t="s">
        <v>44</v>
      </c>
      <c r="G684" s="9" t="s">
        <v>33</v>
      </c>
      <c r="H684" s="9" t="s">
        <v>54</v>
      </c>
      <c r="I684" s="9" t="s">
        <v>63</v>
      </c>
      <c r="J684" s="9" t="s">
        <v>8</v>
      </c>
      <c r="K684" s="9">
        <v>2</v>
      </c>
      <c r="L684" s="9" t="s">
        <v>8</v>
      </c>
      <c r="M684" s="9" t="s">
        <v>15</v>
      </c>
      <c r="P684"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4" s="4">
        <f>IF(Táblázat132[[#This Row],[Serving Team]]=Táblázat132[[#This Row],[Point for Team…]],1,0)</f>
        <v>1</v>
      </c>
      <c r="R684" s="4">
        <f>IF(AND(Táblázat132[[#This Row],[Service]]=1,Táblázat132[[#This Row],[Serving Team]]=Táblázat132[[#This Row],[Point for Team…]]),1,0)</f>
        <v>0</v>
      </c>
    </row>
    <row r="685" spans="1:18" x14ac:dyDescent="0.35">
      <c r="A685" s="7">
        <v>44318</v>
      </c>
      <c r="B685" s="9" t="s">
        <v>9</v>
      </c>
      <c r="C685" s="9" t="s">
        <v>50</v>
      </c>
      <c r="D685" s="9" t="s">
        <v>4</v>
      </c>
      <c r="E685" s="9" t="s">
        <v>34</v>
      </c>
      <c r="F685" s="9" t="s">
        <v>44</v>
      </c>
      <c r="G685" s="9" t="s">
        <v>33</v>
      </c>
      <c r="H685" s="9" t="s">
        <v>54</v>
      </c>
      <c r="I685" s="9" t="s">
        <v>63</v>
      </c>
      <c r="J685" s="9" t="s">
        <v>8</v>
      </c>
      <c r="K685" s="9">
        <v>2</v>
      </c>
      <c r="L685" s="9" t="s">
        <v>8</v>
      </c>
      <c r="M685" s="9" t="s">
        <v>14</v>
      </c>
      <c r="P685"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5" s="4">
        <f>IF(Táblázat132[[#This Row],[Serving Team]]=Táblázat132[[#This Row],[Point for Team…]],1,0)</f>
        <v>1</v>
      </c>
      <c r="R685" s="4">
        <f>IF(AND(Táblázat132[[#This Row],[Service]]=1,Táblázat132[[#This Row],[Serving Team]]=Táblázat132[[#This Row],[Point for Team…]]),1,0)</f>
        <v>0</v>
      </c>
    </row>
    <row r="686" spans="1:18" x14ac:dyDescent="0.35">
      <c r="A686" s="7">
        <v>44318</v>
      </c>
      <c r="B686" s="9" t="s">
        <v>9</v>
      </c>
      <c r="C686" s="9" t="s">
        <v>50</v>
      </c>
      <c r="D686" s="9" t="s">
        <v>4</v>
      </c>
      <c r="E686" s="9" t="s">
        <v>34</v>
      </c>
      <c r="F686" s="9" t="s">
        <v>44</v>
      </c>
      <c r="G686" s="9" t="s">
        <v>33</v>
      </c>
      <c r="H686" s="9" t="s">
        <v>54</v>
      </c>
      <c r="I686" s="9" t="s">
        <v>63</v>
      </c>
      <c r="J686" s="9" t="s">
        <v>8</v>
      </c>
      <c r="K686" s="9">
        <v>2</v>
      </c>
      <c r="L686" s="9" t="s">
        <v>8</v>
      </c>
      <c r="M686" s="9" t="s">
        <v>14</v>
      </c>
      <c r="P686"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6" s="4">
        <f>IF(Táblázat132[[#This Row],[Serving Team]]=Táblázat132[[#This Row],[Point for Team…]],1,0)</f>
        <v>1</v>
      </c>
      <c r="R686" s="4">
        <f>IF(AND(Táblázat132[[#This Row],[Service]]=1,Táblázat132[[#This Row],[Serving Team]]=Táblázat132[[#This Row],[Point for Team…]]),1,0)</f>
        <v>0</v>
      </c>
    </row>
    <row r="687" spans="1:18" x14ac:dyDescent="0.35">
      <c r="A687" s="7">
        <v>44318</v>
      </c>
      <c r="B687" s="9" t="s">
        <v>9</v>
      </c>
      <c r="C687" s="9" t="s">
        <v>50</v>
      </c>
      <c r="D687" s="9" t="s">
        <v>4</v>
      </c>
      <c r="E687" s="9" t="s">
        <v>34</v>
      </c>
      <c r="F687" s="9" t="s">
        <v>44</v>
      </c>
      <c r="G687" s="9" t="s">
        <v>33</v>
      </c>
      <c r="H687" s="9" t="s">
        <v>54</v>
      </c>
      <c r="I687" s="9" t="s">
        <v>63</v>
      </c>
      <c r="J687" s="9" t="s">
        <v>7</v>
      </c>
      <c r="K687" s="9">
        <v>2</v>
      </c>
      <c r="L687" s="9" t="s">
        <v>7</v>
      </c>
      <c r="M687" s="9" t="s">
        <v>15</v>
      </c>
      <c r="P687"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7" s="4">
        <f>IF(Táblázat132[[#This Row],[Serving Team]]=Táblázat132[[#This Row],[Point for Team…]],1,0)</f>
        <v>1</v>
      </c>
      <c r="R687" s="4">
        <f>IF(AND(Táblázat132[[#This Row],[Service]]=1,Táblázat132[[#This Row],[Serving Team]]=Táblázat132[[#This Row],[Point for Team…]]),1,0)</f>
        <v>0</v>
      </c>
    </row>
    <row r="688" spans="1:18" x14ac:dyDescent="0.35">
      <c r="A688" s="7">
        <v>44318</v>
      </c>
      <c r="B688" s="9" t="s">
        <v>9</v>
      </c>
      <c r="C688" s="9" t="s">
        <v>50</v>
      </c>
      <c r="D688" s="9" t="s">
        <v>4</v>
      </c>
      <c r="E688" s="9" t="s">
        <v>34</v>
      </c>
      <c r="F688" s="9" t="s">
        <v>44</v>
      </c>
      <c r="G688" s="9" t="s">
        <v>33</v>
      </c>
      <c r="H688" s="9" t="s">
        <v>54</v>
      </c>
      <c r="I688" s="9" t="s">
        <v>63</v>
      </c>
      <c r="J688" s="9" t="s">
        <v>7</v>
      </c>
      <c r="K688" s="9">
        <v>1</v>
      </c>
      <c r="L688" s="9" t="s">
        <v>7</v>
      </c>
      <c r="M688" s="9" t="s">
        <v>16</v>
      </c>
      <c r="P688"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8" s="4">
        <f>IF(Táblázat132[[#This Row],[Serving Team]]=Táblázat132[[#This Row],[Point for Team…]],1,0)</f>
        <v>1</v>
      </c>
      <c r="R688" s="4">
        <f>IF(AND(Táblázat132[[#This Row],[Service]]=1,Táblázat132[[#This Row],[Serving Team]]=Táblázat132[[#This Row],[Point for Team…]]),1,0)</f>
        <v>1</v>
      </c>
    </row>
    <row r="689" spans="1:18" x14ac:dyDescent="0.35">
      <c r="A689" s="7">
        <v>44318</v>
      </c>
      <c r="B689" s="9" t="s">
        <v>9</v>
      </c>
      <c r="C689" s="9" t="s">
        <v>50</v>
      </c>
      <c r="D689" s="9" t="s">
        <v>4</v>
      </c>
      <c r="E689" s="9" t="s">
        <v>34</v>
      </c>
      <c r="F689" s="9" t="s">
        <v>44</v>
      </c>
      <c r="G689" s="9" t="s">
        <v>33</v>
      </c>
      <c r="H689" s="9" t="s">
        <v>54</v>
      </c>
      <c r="I689" s="9" t="s">
        <v>63</v>
      </c>
      <c r="J689" s="9" t="s">
        <v>7</v>
      </c>
      <c r="K689" s="9">
        <v>2</v>
      </c>
      <c r="L689" s="9" t="s">
        <v>8</v>
      </c>
      <c r="M689" s="9" t="s">
        <v>16</v>
      </c>
      <c r="P689"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89" s="4">
        <f>IF(Táblázat132[[#This Row],[Serving Team]]=Táblázat132[[#This Row],[Point for Team…]],1,0)</f>
        <v>0</v>
      </c>
      <c r="R689" s="4">
        <f>IF(AND(Táblázat132[[#This Row],[Service]]=1,Táblázat132[[#This Row],[Serving Team]]=Táblázat132[[#This Row],[Point for Team…]]),1,0)</f>
        <v>0</v>
      </c>
    </row>
    <row r="690" spans="1:18" x14ac:dyDescent="0.35">
      <c r="A690" s="7">
        <v>44318</v>
      </c>
      <c r="B690" s="9" t="s">
        <v>9</v>
      </c>
      <c r="C690" s="9" t="s">
        <v>50</v>
      </c>
      <c r="D690" s="9" t="s">
        <v>4</v>
      </c>
      <c r="E690" s="9" t="s">
        <v>34</v>
      </c>
      <c r="F690" s="9" t="s">
        <v>44</v>
      </c>
      <c r="G690" s="9" t="s">
        <v>33</v>
      </c>
      <c r="H690" s="9" t="s">
        <v>54</v>
      </c>
      <c r="I690" s="9" t="s">
        <v>63</v>
      </c>
      <c r="J690" s="9" t="s">
        <v>7</v>
      </c>
      <c r="K690" s="9" t="s">
        <v>19</v>
      </c>
      <c r="L690" s="9" t="s">
        <v>8</v>
      </c>
      <c r="M690" s="9" t="s">
        <v>14</v>
      </c>
      <c r="P690"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0" s="4">
        <f>IF(Táblázat132[[#This Row],[Serving Team]]=Táblázat132[[#This Row],[Point for Team…]],1,0)</f>
        <v>0</v>
      </c>
      <c r="R690" s="4">
        <f>IF(AND(Táblázat132[[#This Row],[Service]]=1,Táblázat132[[#This Row],[Serving Team]]=Táblázat132[[#This Row],[Point for Team…]]),1,0)</f>
        <v>0</v>
      </c>
    </row>
    <row r="691" spans="1:18" x14ac:dyDescent="0.35">
      <c r="A691" s="7">
        <v>44318</v>
      </c>
      <c r="B691" s="9" t="s">
        <v>9</v>
      </c>
      <c r="C691" s="9" t="s">
        <v>50</v>
      </c>
      <c r="D691" s="9" t="s">
        <v>4</v>
      </c>
      <c r="E691" s="9" t="s">
        <v>34</v>
      </c>
      <c r="F691" s="9" t="s">
        <v>44</v>
      </c>
      <c r="G691" s="9" t="s">
        <v>33</v>
      </c>
      <c r="H691" s="9" t="s">
        <v>54</v>
      </c>
      <c r="I691" s="9" t="s">
        <v>63</v>
      </c>
      <c r="J691" s="9" t="s">
        <v>7</v>
      </c>
      <c r="K691" s="9">
        <v>1</v>
      </c>
      <c r="L691" s="9" t="s">
        <v>8</v>
      </c>
      <c r="M691" s="9" t="s">
        <v>14</v>
      </c>
      <c r="P691"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1" s="4">
        <f>IF(Táblázat132[[#This Row],[Serving Team]]=Táblázat132[[#This Row],[Point for Team…]],1,0)</f>
        <v>0</v>
      </c>
      <c r="R691" s="4">
        <f>IF(AND(Táblázat132[[#This Row],[Service]]=1,Táblázat132[[#This Row],[Serving Team]]=Táblázat132[[#This Row],[Point for Team…]]),1,0)</f>
        <v>0</v>
      </c>
    </row>
    <row r="692" spans="1:18" x14ac:dyDescent="0.35">
      <c r="A692" s="7">
        <v>44318</v>
      </c>
      <c r="B692" s="9" t="s">
        <v>9</v>
      </c>
      <c r="C692" s="9" t="s">
        <v>50</v>
      </c>
      <c r="D692" s="9" t="s">
        <v>4</v>
      </c>
      <c r="E692" s="9" t="s">
        <v>34</v>
      </c>
      <c r="F692" s="9" t="s">
        <v>44</v>
      </c>
      <c r="G692" s="9" t="s">
        <v>33</v>
      </c>
      <c r="H692" s="9" t="s">
        <v>54</v>
      </c>
      <c r="I692" s="9" t="s">
        <v>63</v>
      </c>
      <c r="J692" s="9" t="s">
        <v>7</v>
      </c>
      <c r="K692" s="9">
        <v>1</v>
      </c>
      <c r="L692" s="9" t="s">
        <v>8</v>
      </c>
      <c r="M692" s="9" t="s">
        <v>14</v>
      </c>
      <c r="P692"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2" s="4">
        <f>IF(Táblázat132[[#This Row],[Serving Team]]=Táblázat132[[#This Row],[Point for Team…]],1,0)</f>
        <v>0</v>
      </c>
      <c r="R692" s="4">
        <f>IF(AND(Táblázat132[[#This Row],[Service]]=1,Táblázat132[[#This Row],[Serving Team]]=Táblázat132[[#This Row],[Point for Team…]]),1,0)</f>
        <v>0</v>
      </c>
    </row>
    <row r="693" spans="1:18" x14ac:dyDescent="0.35">
      <c r="A693" s="7">
        <v>44318</v>
      </c>
      <c r="B693" s="9" t="s">
        <v>9</v>
      </c>
      <c r="C693" s="9" t="s">
        <v>50</v>
      </c>
      <c r="D693" s="9" t="s">
        <v>4</v>
      </c>
      <c r="E693" s="9" t="s">
        <v>34</v>
      </c>
      <c r="F693" s="9" t="s">
        <v>44</v>
      </c>
      <c r="G693" s="9" t="s">
        <v>33</v>
      </c>
      <c r="H693" s="9" t="s">
        <v>54</v>
      </c>
      <c r="I693" s="9" t="s">
        <v>63</v>
      </c>
      <c r="J693" s="9" t="s">
        <v>8</v>
      </c>
      <c r="K693" s="9">
        <v>1</v>
      </c>
      <c r="L693" s="9" t="s">
        <v>7</v>
      </c>
      <c r="M693" s="9" t="s">
        <v>14</v>
      </c>
      <c r="P693"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3" s="4">
        <f>IF(Táblázat132[[#This Row],[Serving Team]]=Táblázat132[[#This Row],[Point for Team…]],1,0)</f>
        <v>0</v>
      </c>
      <c r="R693" s="4">
        <f>IF(AND(Táblázat132[[#This Row],[Service]]=1,Táblázat132[[#This Row],[Serving Team]]=Táblázat132[[#This Row],[Point for Team…]]),1,0)</f>
        <v>0</v>
      </c>
    </row>
    <row r="694" spans="1:18" x14ac:dyDescent="0.35">
      <c r="A694" s="7">
        <v>44318</v>
      </c>
      <c r="B694" s="9" t="s">
        <v>9</v>
      </c>
      <c r="C694" s="9" t="s">
        <v>50</v>
      </c>
      <c r="D694" s="9" t="s">
        <v>4</v>
      </c>
      <c r="E694" s="9" t="s">
        <v>34</v>
      </c>
      <c r="F694" s="9" t="s">
        <v>44</v>
      </c>
      <c r="G694" s="9" t="s">
        <v>33</v>
      </c>
      <c r="H694" s="9" t="s">
        <v>54</v>
      </c>
      <c r="I694" s="9" t="s">
        <v>63</v>
      </c>
      <c r="J694" s="9" t="s">
        <v>8</v>
      </c>
      <c r="K694" s="9">
        <v>2</v>
      </c>
      <c r="L694" s="9" t="s">
        <v>7</v>
      </c>
      <c r="M694" s="9" t="s">
        <v>15</v>
      </c>
      <c r="P694"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4" s="4">
        <f>IF(Táblázat132[[#This Row],[Serving Team]]=Táblázat132[[#This Row],[Point for Team…]],1,0)</f>
        <v>0</v>
      </c>
      <c r="R694" s="4">
        <f>IF(AND(Táblázat132[[#This Row],[Service]]=1,Táblázat132[[#This Row],[Serving Team]]=Táblázat132[[#This Row],[Point for Team…]]),1,0)</f>
        <v>0</v>
      </c>
    </row>
    <row r="695" spans="1:18" x14ac:dyDescent="0.35">
      <c r="A695" s="7">
        <v>44318</v>
      </c>
      <c r="B695" s="9" t="s">
        <v>9</v>
      </c>
      <c r="C695" s="9" t="s">
        <v>50</v>
      </c>
      <c r="D695" s="9" t="s">
        <v>4</v>
      </c>
      <c r="E695" s="9" t="s">
        <v>34</v>
      </c>
      <c r="F695" s="9" t="s">
        <v>44</v>
      </c>
      <c r="G695" s="9" t="s">
        <v>33</v>
      </c>
      <c r="H695" s="9" t="s">
        <v>54</v>
      </c>
      <c r="I695" s="9" t="s">
        <v>63</v>
      </c>
      <c r="J695" s="9" t="s">
        <v>8</v>
      </c>
      <c r="K695" s="9">
        <v>1</v>
      </c>
      <c r="L695" s="9" t="s">
        <v>8</v>
      </c>
      <c r="M695" s="9" t="s">
        <v>16</v>
      </c>
      <c r="P695"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5" s="4">
        <f>IF(Táblázat132[[#This Row],[Serving Team]]=Táblázat132[[#This Row],[Point for Team…]],1,0)</f>
        <v>1</v>
      </c>
      <c r="R695" s="4">
        <f>IF(AND(Táblázat132[[#This Row],[Service]]=1,Táblázat132[[#This Row],[Serving Team]]=Táblázat132[[#This Row],[Point for Team…]]),1,0)</f>
        <v>1</v>
      </c>
    </row>
    <row r="696" spans="1:18" x14ac:dyDescent="0.35">
      <c r="A696" s="7">
        <v>44318</v>
      </c>
      <c r="B696" s="9" t="s">
        <v>9</v>
      </c>
      <c r="C696" s="9" t="s">
        <v>50</v>
      </c>
      <c r="D696" s="9" t="s">
        <v>4</v>
      </c>
      <c r="E696" s="9" t="s">
        <v>34</v>
      </c>
      <c r="F696" s="9" t="s">
        <v>44</v>
      </c>
      <c r="G696" s="9" t="s">
        <v>33</v>
      </c>
      <c r="H696" s="9" t="s">
        <v>54</v>
      </c>
      <c r="I696" s="9" t="s">
        <v>63</v>
      </c>
      <c r="J696" s="9" t="s">
        <v>8</v>
      </c>
      <c r="K696" s="9">
        <v>1</v>
      </c>
      <c r="L696" s="9" t="s">
        <v>7</v>
      </c>
      <c r="M696" s="9" t="s">
        <v>15</v>
      </c>
      <c r="P696"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6" s="4">
        <f>IF(Táblázat132[[#This Row],[Serving Team]]=Táblázat132[[#This Row],[Point for Team…]],1,0)</f>
        <v>0</v>
      </c>
      <c r="R696" s="4">
        <f>IF(AND(Táblázat132[[#This Row],[Service]]=1,Táblázat132[[#This Row],[Serving Team]]=Táblázat132[[#This Row],[Point for Team…]]),1,0)</f>
        <v>0</v>
      </c>
    </row>
    <row r="697" spans="1:18" x14ac:dyDescent="0.35">
      <c r="A697" s="7">
        <v>44318</v>
      </c>
      <c r="B697" s="9" t="s">
        <v>9</v>
      </c>
      <c r="C697" s="9" t="s">
        <v>50</v>
      </c>
      <c r="D697" s="9" t="s">
        <v>4</v>
      </c>
      <c r="E697" s="9" t="s">
        <v>34</v>
      </c>
      <c r="F697" s="9" t="s">
        <v>44</v>
      </c>
      <c r="G697" s="9" t="s">
        <v>33</v>
      </c>
      <c r="H697" s="9" t="s">
        <v>54</v>
      </c>
      <c r="I697" s="9" t="s">
        <v>63</v>
      </c>
      <c r="J697" s="9" t="s">
        <v>7</v>
      </c>
      <c r="K697" s="9">
        <v>2</v>
      </c>
      <c r="L697" s="9" t="s">
        <v>8</v>
      </c>
      <c r="M697" s="9" t="s">
        <v>16</v>
      </c>
      <c r="P697"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7" s="4">
        <f>IF(Táblázat132[[#This Row],[Serving Team]]=Táblázat132[[#This Row],[Point for Team…]],1,0)</f>
        <v>0</v>
      </c>
      <c r="R697" s="4">
        <f>IF(AND(Táblázat132[[#This Row],[Service]]=1,Táblázat132[[#This Row],[Serving Team]]=Táblázat132[[#This Row],[Point for Team…]]),1,0)</f>
        <v>0</v>
      </c>
    </row>
    <row r="698" spans="1:18" x14ac:dyDescent="0.35">
      <c r="A698" s="7">
        <v>44318</v>
      </c>
      <c r="B698" s="9" t="s">
        <v>9</v>
      </c>
      <c r="C698" s="9" t="s">
        <v>50</v>
      </c>
      <c r="D698" s="9" t="s">
        <v>4</v>
      </c>
      <c r="E698" s="9" t="s">
        <v>34</v>
      </c>
      <c r="F698" s="9" t="s">
        <v>44</v>
      </c>
      <c r="G698" s="9" t="s">
        <v>33</v>
      </c>
      <c r="H698" s="9" t="s">
        <v>54</v>
      </c>
      <c r="I698" s="9" t="s">
        <v>63</v>
      </c>
      <c r="J698" s="9" t="s">
        <v>7</v>
      </c>
      <c r="K698" s="9">
        <v>1</v>
      </c>
      <c r="L698" s="9" t="s">
        <v>8</v>
      </c>
      <c r="M698" s="9" t="s">
        <v>16</v>
      </c>
      <c r="P698"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8" s="4">
        <f>IF(Táblázat132[[#This Row],[Serving Team]]=Táblázat132[[#This Row],[Point for Team…]],1,0)</f>
        <v>0</v>
      </c>
      <c r="R698" s="4">
        <f>IF(AND(Táblázat132[[#This Row],[Service]]=1,Táblázat132[[#This Row],[Serving Team]]=Táblázat132[[#This Row],[Point for Team…]]),1,0)</f>
        <v>0</v>
      </c>
    </row>
    <row r="699" spans="1:18" x14ac:dyDescent="0.35">
      <c r="A699" s="7">
        <v>44318</v>
      </c>
      <c r="B699" s="9" t="s">
        <v>9</v>
      </c>
      <c r="C699" s="9" t="s">
        <v>50</v>
      </c>
      <c r="D699" s="9" t="s">
        <v>4</v>
      </c>
      <c r="E699" s="9" t="s">
        <v>34</v>
      </c>
      <c r="F699" s="9" t="s">
        <v>44</v>
      </c>
      <c r="G699" s="9" t="s">
        <v>33</v>
      </c>
      <c r="H699" s="9" t="s">
        <v>54</v>
      </c>
      <c r="I699" s="9" t="s">
        <v>63</v>
      </c>
      <c r="J699" s="9" t="s">
        <v>7</v>
      </c>
      <c r="K699" s="9">
        <v>2</v>
      </c>
      <c r="L699" s="9" t="s">
        <v>7</v>
      </c>
      <c r="M699" s="9" t="s">
        <v>14</v>
      </c>
      <c r="P699"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699" s="4">
        <f>IF(Táblázat132[[#This Row],[Serving Team]]=Táblázat132[[#This Row],[Point for Team…]],1,0)</f>
        <v>1</v>
      </c>
      <c r="R699" s="4">
        <f>IF(AND(Táblázat132[[#This Row],[Service]]=1,Táblázat132[[#This Row],[Serving Team]]=Táblázat132[[#This Row],[Point for Team…]]),1,0)</f>
        <v>0</v>
      </c>
    </row>
    <row r="700" spans="1:18" x14ac:dyDescent="0.35">
      <c r="A700" s="7">
        <v>44318</v>
      </c>
      <c r="B700" s="9" t="s">
        <v>9</v>
      </c>
      <c r="C700" s="9" t="s">
        <v>50</v>
      </c>
      <c r="D700" s="9" t="s">
        <v>4</v>
      </c>
      <c r="E700" s="9" t="s">
        <v>34</v>
      </c>
      <c r="F700" s="9" t="s">
        <v>44</v>
      </c>
      <c r="G700" s="9" t="s">
        <v>33</v>
      </c>
      <c r="H700" s="9" t="s">
        <v>54</v>
      </c>
      <c r="I700" s="9" t="s">
        <v>63</v>
      </c>
      <c r="J700" s="9" t="s">
        <v>7</v>
      </c>
      <c r="K700" s="9">
        <v>2</v>
      </c>
      <c r="L700" s="9" t="s">
        <v>8</v>
      </c>
      <c r="M700" s="9" t="s">
        <v>14</v>
      </c>
      <c r="P700"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0" s="4">
        <f>IF(Táblázat132[[#This Row],[Serving Team]]=Táblázat132[[#This Row],[Point for Team…]],1,0)</f>
        <v>0</v>
      </c>
      <c r="R700" s="4">
        <f>IF(AND(Táblázat132[[#This Row],[Service]]=1,Táblázat132[[#This Row],[Serving Team]]=Táblázat132[[#This Row],[Point for Team…]]),1,0)</f>
        <v>0</v>
      </c>
    </row>
    <row r="701" spans="1:18" x14ac:dyDescent="0.35">
      <c r="A701" s="7">
        <v>44318</v>
      </c>
      <c r="B701" s="9" t="s">
        <v>9</v>
      </c>
      <c r="C701" s="9" t="s">
        <v>50</v>
      </c>
      <c r="D701" s="9" t="s">
        <v>4</v>
      </c>
      <c r="E701" s="9" t="s">
        <v>34</v>
      </c>
      <c r="F701" s="9" t="s">
        <v>44</v>
      </c>
      <c r="G701" s="9" t="s">
        <v>33</v>
      </c>
      <c r="H701" s="9" t="s">
        <v>54</v>
      </c>
      <c r="I701" s="9" t="s">
        <v>63</v>
      </c>
      <c r="J701" s="9" t="s">
        <v>8</v>
      </c>
      <c r="K701" s="9">
        <v>2</v>
      </c>
      <c r="L701" s="9" t="s">
        <v>7</v>
      </c>
      <c r="M701" s="9" t="s">
        <v>16</v>
      </c>
      <c r="P701"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1" s="4">
        <f>IF(Táblázat132[[#This Row],[Serving Team]]=Táblázat132[[#This Row],[Point for Team…]],1,0)</f>
        <v>0</v>
      </c>
      <c r="R701" s="4">
        <f>IF(AND(Táblázat132[[#This Row],[Service]]=1,Táblázat132[[#This Row],[Serving Team]]=Táblázat132[[#This Row],[Point for Team…]]),1,0)</f>
        <v>0</v>
      </c>
    </row>
    <row r="702" spans="1:18" x14ac:dyDescent="0.35">
      <c r="A702" s="7">
        <v>44318</v>
      </c>
      <c r="B702" s="9" t="s">
        <v>9</v>
      </c>
      <c r="C702" s="9" t="s">
        <v>50</v>
      </c>
      <c r="D702" s="9" t="s">
        <v>4</v>
      </c>
      <c r="E702" s="9" t="s">
        <v>34</v>
      </c>
      <c r="F702" s="9" t="s">
        <v>44</v>
      </c>
      <c r="G702" s="9" t="s">
        <v>33</v>
      </c>
      <c r="H702" s="9" t="s">
        <v>54</v>
      </c>
      <c r="I702" s="9" t="s">
        <v>63</v>
      </c>
      <c r="J702" s="9" t="s">
        <v>8</v>
      </c>
      <c r="K702" s="9">
        <v>2</v>
      </c>
      <c r="L702" s="9" t="s">
        <v>7</v>
      </c>
      <c r="M702" s="9" t="s">
        <v>15</v>
      </c>
      <c r="P702"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2" s="4">
        <f>IF(Táblázat132[[#This Row],[Serving Team]]=Táblázat132[[#This Row],[Point for Team…]],1,0)</f>
        <v>0</v>
      </c>
      <c r="R702" s="4">
        <f>IF(AND(Táblázat132[[#This Row],[Service]]=1,Táblázat132[[#This Row],[Serving Team]]=Táblázat132[[#This Row],[Point for Team…]]),1,0)</f>
        <v>0</v>
      </c>
    </row>
    <row r="703" spans="1:18" x14ac:dyDescent="0.35">
      <c r="A703" s="7">
        <v>44318</v>
      </c>
      <c r="B703" s="9" t="s">
        <v>9</v>
      </c>
      <c r="C703" s="9" t="s">
        <v>50</v>
      </c>
      <c r="D703" s="9" t="s">
        <v>4</v>
      </c>
      <c r="E703" s="9" t="s">
        <v>34</v>
      </c>
      <c r="F703" s="9" t="s">
        <v>44</v>
      </c>
      <c r="G703" s="9" t="s">
        <v>33</v>
      </c>
      <c r="H703" s="9" t="s">
        <v>54</v>
      </c>
      <c r="I703" s="9" t="s">
        <v>63</v>
      </c>
      <c r="J703" s="9" t="s">
        <v>8</v>
      </c>
      <c r="K703" s="9">
        <v>1</v>
      </c>
      <c r="L703" s="9" t="s">
        <v>8</v>
      </c>
      <c r="M703" s="9" t="s">
        <v>14</v>
      </c>
      <c r="P703"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3" s="4">
        <f>IF(Táblázat132[[#This Row],[Serving Team]]=Táblázat132[[#This Row],[Point for Team…]],1,0)</f>
        <v>1</v>
      </c>
      <c r="R703" s="4">
        <f>IF(AND(Táblázat132[[#This Row],[Service]]=1,Táblázat132[[#This Row],[Serving Team]]=Táblázat132[[#This Row],[Point for Team…]]),1,0)</f>
        <v>1</v>
      </c>
    </row>
    <row r="704" spans="1:18" x14ac:dyDescent="0.35">
      <c r="A704" s="7">
        <v>44318</v>
      </c>
      <c r="B704" s="9" t="s">
        <v>9</v>
      </c>
      <c r="C704" s="9" t="s">
        <v>50</v>
      </c>
      <c r="D704" s="9" t="s">
        <v>4</v>
      </c>
      <c r="E704" s="9" t="s">
        <v>34</v>
      </c>
      <c r="F704" s="9" t="s">
        <v>44</v>
      </c>
      <c r="G704" s="9" t="s">
        <v>33</v>
      </c>
      <c r="H704" s="9" t="s">
        <v>54</v>
      </c>
      <c r="I704" s="9" t="s">
        <v>63</v>
      </c>
      <c r="J704" s="9" t="s">
        <v>8</v>
      </c>
      <c r="K704" s="9">
        <v>2</v>
      </c>
      <c r="L704" s="9" t="s">
        <v>8</v>
      </c>
      <c r="M704" s="9" t="s">
        <v>15</v>
      </c>
      <c r="P704"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4" s="4">
        <f>IF(Táblázat132[[#This Row],[Serving Team]]=Táblázat132[[#This Row],[Point for Team…]],1,0)</f>
        <v>1</v>
      </c>
      <c r="R704" s="4">
        <f>IF(AND(Táblázat132[[#This Row],[Service]]=1,Táblázat132[[#This Row],[Serving Team]]=Táblázat132[[#This Row],[Point for Team…]]),1,0)</f>
        <v>0</v>
      </c>
    </row>
    <row r="705" spans="1:18" x14ac:dyDescent="0.35">
      <c r="A705" s="7">
        <v>44318</v>
      </c>
      <c r="B705" s="9" t="s">
        <v>9</v>
      </c>
      <c r="C705" s="9" t="s">
        <v>50</v>
      </c>
      <c r="D705" s="9" t="s">
        <v>4</v>
      </c>
      <c r="E705" s="9" t="s">
        <v>34</v>
      </c>
      <c r="F705" s="9" t="s">
        <v>44</v>
      </c>
      <c r="G705" s="9" t="s">
        <v>33</v>
      </c>
      <c r="H705" s="9" t="s">
        <v>54</v>
      </c>
      <c r="I705" s="9" t="s">
        <v>63</v>
      </c>
      <c r="J705" s="9" t="s">
        <v>7</v>
      </c>
      <c r="K705" s="9">
        <v>1</v>
      </c>
      <c r="L705" s="9" t="s">
        <v>7</v>
      </c>
      <c r="M705" s="9" t="s">
        <v>15</v>
      </c>
      <c r="P705"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5" s="4">
        <f>IF(Táblázat132[[#This Row],[Serving Team]]=Táblázat132[[#This Row],[Point for Team…]],1,0)</f>
        <v>1</v>
      </c>
      <c r="R705" s="4">
        <f>IF(AND(Táblázat132[[#This Row],[Service]]=1,Táblázat132[[#This Row],[Serving Team]]=Táblázat132[[#This Row],[Point for Team…]]),1,0)</f>
        <v>1</v>
      </c>
    </row>
    <row r="706" spans="1:18" x14ac:dyDescent="0.35">
      <c r="A706" s="7">
        <v>44318</v>
      </c>
      <c r="B706" s="9" t="s">
        <v>9</v>
      </c>
      <c r="C706" s="9" t="s">
        <v>50</v>
      </c>
      <c r="D706" s="9" t="s">
        <v>4</v>
      </c>
      <c r="E706" s="9" t="s">
        <v>34</v>
      </c>
      <c r="F706" s="9" t="s">
        <v>44</v>
      </c>
      <c r="G706" s="9" t="s">
        <v>33</v>
      </c>
      <c r="H706" s="9" t="s">
        <v>54</v>
      </c>
      <c r="I706" s="9" t="s">
        <v>63</v>
      </c>
      <c r="J706" s="9" t="s">
        <v>7</v>
      </c>
      <c r="K706" s="9">
        <v>1</v>
      </c>
      <c r="L706" s="9" t="s">
        <v>7</v>
      </c>
      <c r="M706" s="9" t="s">
        <v>16</v>
      </c>
      <c r="P706"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6" s="4">
        <f>IF(Táblázat132[[#This Row],[Serving Team]]=Táblázat132[[#This Row],[Point for Team…]],1,0)</f>
        <v>1</v>
      </c>
      <c r="R706" s="4">
        <f>IF(AND(Táblázat132[[#This Row],[Service]]=1,Táblázat132[[#This Row],[Serving Team]]=Táblázat132[[#This Row],[Point for Team…]]),1,0)</f>
        <v>1</v>
      </c>
    </row>
    <row r="707" spans="1:18" x14ac:dyDescent="0.35">
      <c r="A707" s="7">
        <v>44318</v>
      </c>
      <c r="B707" s="9" t="s">
        <v>9</v>
      </c>
      <c r="C707" s="9" t="s">
        <v>50</v>
      </c>
      <c r="D707" s="9" t="s">
        <v>4</v>
      </c>
      <c r="E707" s="9" t="s">
        <v>34</v>
      </c>
      <c r="F707" s="9" t="s">
        <v>44</v>
      </c>
      <c r="G707" s="9" t="s">
        <v>33</v>
      </c>
      <c r="H707" s="9" t="s">
        <v>54</v>
      </c>
      <c r="I707" s="9" t="s">
        <v>63</v>
      </c>
      <c r="J707" s="9" t="s">
        <v>7</v>
      </c>
      <c r="K707" s="9">
        <v>1</v>
      </c>
      <c r="L707" s="9" t="s">
        <v>7</v>
      </c>
      <c r="M707" s="9" t="s">
        <v>15</v>
      </c>
      <c r="P707"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7" s="4">
        <f>IF(Táblázat132[[#This Row],[Serving Team]]=Táblázat132[[#This Row],[Point for Team…]],1,0)</f>
        <v>1</v>
      </c>
      <c r="R707" s="4">
        <f>IF(AND(Táblázat132[[#This Row],[Service]]=1,Táblázat132[[#This Row],[Serving Team]]=Táblázat132[[#This Row],[Point for Team…]]),1,0)</f>
        <v>1</v>
      </c>
    </row>
    <row r="708" spans="1:18" x14ac:dyDescent="0.35">
      <c r="A708" s="7">
        <v>44318</v>
      </c>
      <c r="B708" s="9" t="s">
        <v>9</v>
      </c>
      <c r="C708" s="9" t="s">
        <v>50</v>
      </c>
      <c r="D708" s="9" t="s">
        <v>4</v>
      </c>
      <c r="E708" s="9" t="s">
        <v>34</v>
      </c>
      <c r="F708" s="9" t="s">
        <v>44</v>
      </c>
      <c r="G708" s="9" t="s">
        <v>33</v>
      </c>
      <c r="H708" s="9" t="s">
        <v>54</v>
      </c>
      <c r="I708" s="9" t="s">
        <v>63</v>
      </c>
      <c r="J708" s="9" t="s">
        <v>7</v>
      </c>
      <c r="K708" s="9">
        <v>1</v>
      </c>
      <c r="L708" s="9" t="s">
        <v>20</v>
      </c>
      <c r="M708" s="9" t="s">
        <v>20</v>
      </c>
      <c r="P708"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8" s="4">
        <f>IF(Táblázat132[[#This Row],[Serving Team]]=Táblázat132[[#This Row],[Point for Team…]],1,0)</f>
        <v>0</v>
      </c>
      <c r="R708" s="4">
        <f>IF(AND(Táblázat132[[#This Row],[Service]]=1,Táblázat132[[#This Row],[Serving Team]]=Táblázat132[[#This Row],[Point for Team…]]),1,0)</f>
        <v>0</v>
      </c>
    </row>
    <row r="709" spans="1:18" x14ac:dyDescent="0.35">
      <c r="A709" s="7">
        <v>44318</v>
      </c>
      <c r="B709" s="9" t="s">
        <v>9</v>
      </c>
      <c r="C709" s="9" t="s">
        <v>50</v>
      </c>
      <c r="D709" s="9" t="s">
        <v>4</v>
      </c>
      <c r="E709" s="9" t="s">
        <v>34</v>
      </c>
      <c r="F709" s="9" t="s">
        <v>44</v>
      </c>
      <c r="G709" s="9" t="s">
        <v>33</v>
      </c>
      <c r="H709" s="9" t="s">
        <v>54</v>
      </c>
      <c r="I709" s="9" t="s">
        <v>63</v>
      </c>
      <c r="J709" s="9" t="s">
        <v>7</v>
      </c>
      <c r="K709" s="9">
        <v>2</v>
      </c>
      <c r="L709" s="9" t="s">
        <v>8</v>
      </c>
      <c r="M709" s="9" t="s">
        <v>14</v>
      </c>
      <c r="P709"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09" s="4">
        <f>IF(Táblázat132[[#This Row],[Serving Team]]=Táblázat132[[#This Row],[Point for Team…]],1,0)</f>
        <v>0</v>
      </c>
      <c r="R709" s="4">
        <f>IF(AND(Táblázat132[[#This Row],[Service]]=1,Táblázat132[[#This Row],[Serving Team]]=Táblázat132[[#This Row],[Point for Team…]]),1,0)</f>
        <v>0</v>
      </c>
    </row>
    <row r="710" spans="1:18" x14ac:dyDescent="0.35">
      <c r="A710" s="7">
        <v>44318</v>
      </c>
      <c r="B710" s="9" t="s">
        <v>9</v>
      </c>
      <c r="C710" s="9" t="s">
        <v>50</v>
      </c>
      <c r="D710" s="9" t="s">
        <v>4</v>
      </c>
      <c r="E710" s="9" t="s">
        <v>34</v>
      </c>
      <c r="F710" s="9" t="s">
        <v>44</v>
      </c>
      <c r="G710" s="9" t="s">
        <v>33</v>
      </c>
      <c r="H710" s="9" t="s">
        <v>54</v>
      </c>
      <c r="I710" s="9" t="s">
        <v>63</v>
      </c>
      <c r="J710" s="9" t="s">
        <v>8</v>
      </c>
      <c r="K710" s="9">
        <v>2</v>
      </c>
      <c r="L710" s="9" t="s">
        <v>7</v>
      </c>
      <c r="M710" s="9" t="s">
        <v>14</v>
      </c>
      <c r="P710"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0" s="4">
        <f>IF(Táblázat132[[#This Row],[Serving Team]]=Táblázat132[[#This Row],[Point for Team…]],1,0)</f>
        <v>0</v>
      </c>
      <c r="R710" s="4">
        <f>IF(AND(Táblázat132[[#This Row],[Service]]=1,Táblázat132[[#This Row],[Serving Team]]=Táblázat132[[#This Row],[Point for Team…]]),1,0)</f>
        <v>0</v>
      </c>
    </row>
    <row r="711" spans="1:18" x14ac:dyDescent="0.35">
      <c r="A711" s="7">
        <v>44318</v>
      </c>
      <c r="B711" s="9" t="s">
        <v>9</v>
      </c>
      <c r="C711" s="9" t="s">
        <v>50</v>
      </c>
      <c r="D711" s="9" t="s">
        <v>4</v>
      </c>
      <c r="E711" s="9" t="s">
        <v>34</v>
      </c>
      <c r="F711" s="9" t="s">
        <v>44</v>
      </c>
      <c r="G711" s="9" t="s">
        <v>33</v>
      </c>
      <c r="H711" s="9" t="s">
        <v>54</v>
      </c>
      <c r="I711" s="9" t="s">
        <v>63</v>
      </c>
      <c r="J711" s="9" t="s">
        <v>8</v>
      </c>
      <c r="K711" s="9">
        <v>2</v>
      </c>
      <c r="L711" s="9" t="s">
        <v>8</v>
      </c>
      <c r="M711" s="9" t="s">
        <v>14</v>
      </c>
      <c r="P711"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1" s="4">
        <f>IF(Táblázat132[[#This Row],[Serving Team]]=Táblázat132[[#This Row],[Point for Team…]],1,0)</f>
        <v>1</v>
      </c>
      <c r="R711" s="4">
        <f>IF(AND(Táblázat132[[#This Row],[Service]]=1,Táblázat132[[#This Row],[Serving Team]]=Táblázat132[[#This Row],[Point for Team…]]),1,0)</f>
        <v>0</v>
      </c>
    </row>
    <row r="712" spans="1:18" x14ac:dyDescent="0.35">
      <c r="A712" s="7">
        <v>44318</v>
      </c>
      <c r="B712" s="9" t="s">
        <v>9</v>
      </c>
      <c r="C712" s="9" t="s">
        <v>50</v>
      </c>
      <c r="D712" s="9" t="s">
        <v>4</v>
      </c>
      <c r="E712" s="9" t="s">
        <v>34</v>
      </c>
      <c r="F712" s="9" t="s">
        <v>44</v>
      </c>
      <c r="G712" s="9" t="s">
        <v>33</v>
      </c>
      <c r="H712" s="9" t="s">
        <v>54</v>
      </c>
      <c r="I712" s="9" t="s">
        <v>63</v>
      </c>
      <c r="J712" s="9" t="s">
        <v>8</v>
      </c>
      <c r="K712" s="9">
        <v>2</v>
      </c>
      <c r="L712" s="9" t="s">
        <v>7</v>
      </c>
      <c r="M712" s="9" t="s">
        <v>16</v>
      </c>
      <c r="P712"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2" s="4">
        <f>IF(Táblázat132[[#This Row],[Serving Team]]=Táblázat132[[#This Row],[Point for Team…]],1,0)</f>
        <v>0</v>
      </c>
      <c r="R712" s="4">
        <f>IF(AND(Táblázat132[[#This Row],[Service]]=1,Táblázat132[[#This Row],[Serving Team]]=Táblázat132[[#This Row],[Point for Team…]]),1,0)</f>
        <v>0</v>
      </c>
    </row>
    <row r="713" spans="1:18" x14ac:dyDescent="0.35">
      <c r="A713" s="7">
        <v>44318</v>
      </c>
      <c r="B713" s="9" t="s">
        <v>9</v>
      </c>
      <c r="C713" s="9" t="s">
        <v>50</v>
      </c>
      <c r="D713" s="9" t="s">
        <v>4</v>
      </c>
      <c r="E713" s="9" t="s">
        <v>34</v>
      </c>
      <c r="F713" s="9" t="s">
        <v>44</v>
      </c>
      <c r="G713" s="9" t="s">
        <v>33</v>
      </c>
      <c r="H713" s="9" t="s">
        <v>54</v>
      </c>
      <c r="I713" s="9" t="s">
        <v>63</v>
      </c>
      <c r="J713" s="9" t="s">
        <v>8</v>
      </c>
      <c r="K713" s="9">
        <v>1</v>
      </c>
      <c r="L713" s="9" t="s">
        <v>7</v>
      </c>
      <c r="M713" s="9" t="s">
        <v>14</v>
      </c>
      <c r="P713"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3" s="4">
        <f>IF(Táblázat132[[#This Row],[Serving Team]]=Táblázat132[[#This Row],[Point for Team…]],1,0)</f>
        <v>0</v>
      </c>
      <c r="R713" s="4">
        <f>IF(AND(Táblázat132[[#This Row],[Service]]=1,Táblázat132[[#This Row],[Serving Team]]=Táblázat132[[#This Row],[Point for Team…]]),1,0)</f>
        <v>0</v>
      </c>
    </row>
    <row r="714" spans="1:18" x14ac:dyDescent="0.35">
      <c r="A714" s="7">
        <v>44318</v>
      </c>
      <c r="B714" s="9" t="s">
        <v>9</v>
      </c>
      <c r="C714" s="9" t="s">
        <v>50</v>
      </c>
      <c r="D714" s="9" t="s">
        <v>4</v>
      </c>
      <c r="E714" s="9" t="s">
        <v>34</v>
      </c>
      <c r="F714" s="9" t="s">
        <v>44</v>
      </c>
      <c r="G714" s="9" t="s">
        <v>33</v>
      </c>
      <c r="H714" s="9" t="s">
        <v>54</v>
      </c>
      <c r="I714" s="9" t="s">
        <v>63</v>
      </c>
      <c r="J714" s="9" t="s">
        <v>8</v>
      </c>
      <c r="K714" s="9">
        <v>2</v>
      </c>
      <c r="L714" s="9" t="s">
        <v>8</v>
      </c>
      <c r="M714" s="9" t="s">
        <v>14</v>
      </c>
      <c r="P714"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4" s="4">
        <f>IF(Táblázat132[[#This Row],[Serving Team]]=Táblázat132[[#This Row],[Point for Team…]],1,0)</f>
        <v>1</v>
      </c>
      <c r="R714" s="4">
        <f>IF(AND(Táblázat132[[#This Row],[Service]]=1,Táblázat132[[#This Row],[Serving Team]]=Táblázat132[[#This Row],[Point for Team…]]),1,0)</f>
        <v>0</v>
      </c>
    </row>
    <row r="715" spans="1:18" x14ac:dyDescent="0.35">
      <c r="A715" s="7">
        <v>44318</v>
      </c>
      <c r="B715" s="9" t="s">
        <v>9</v>
      </c>
      <c r="C715" s="9" t="s">
        <v>50</v>
      </c>
      <c r="D715" s="9" t="s">
        <v>4</v>
      </c>
      <c r="E715" s="9" t="s">
        <v>34</v>
      </c>
      <c r="F715" s="9" t="s">
        <v>44</v>
      </c>
      <c r="G715" s="9" t="s">
        <v>33</v>
      </c>
      <c r="H715" s="9" t="s">
        <v>54</v>
      </c>
      <c r="I715" s="9" t="s">
        <v>63</v>
      </c>
      <c r="J715" s="9" t="s">
        <v>8</v>
      </c>
      <c r="K715" s="9">
        <v>2</v>
      </c>
      <c r="L715" s="9" t="s">
        <v>8</v>
      </c>
      <c r="M715" s="9" t="s">
        <v>14</v>
      </c>
      <c r="P715"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5" s="4">
        <f>IF(Táblázat132[[#This Row],[Serving Team]]=Táblázat132[[#This Row],[Point for Team…]],1,0)</f>
        <v>1</v>
      </c>
      <c r="R715" s="4">
        <f>IF(AND(Táblázat132[[#This Row],[Service]]=1,Táblázat132[[#This Row],[Serving Team]]=Táblázat132[[#This Row],[Point for Team…]]),1,0)</f>
        <v>0</v>
      </c>
    </row>
    <row r="716" spans="1:18" x14ac:dyDescent="0.35">
      <c r="A716" s="7">
        <v>44318</v>
      </c>
      <c r="B716" s="9" t="s">
        <v>9</v>
      </c>
      <c r="C716" s="9" t="s">
        <v>50</v>
      </c>
      <c r="D716" s="9" t="s">
        <v>4</v>
      </c>
      <c r="E716" s="9" t="s">
        <v>34</v>
      </c>
      <c r="F716" s="9" t="s">
        <v>44</v>
      </c>
      <c r="G716" s="9" t="s">
        <v>33</v>
      </c>
      <c r="H716" s="9" t="s">
        <v>54</v>
      </c>
      <c r="I716" s="9" t="s">
        <v>63</v>
      </c>
      <c r="J716" s="9" t="s">
        <v>7</v>
      </c>
      <c r="K716" s="9">
        <v>2</v>
      </c>
      <c r="L716" s="9" t="s">
        <v>7</v>
      </c>
      <c r="M716" s="9" t="s">
        <v>14</v>
      </c>
      <c r="P716"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6" s="4">
        <f>IF(Táblázat132[[#This Row],[Serving Team]]=Táblázat132[[#This Row],[Point for Team…]],1,0)</f>
        <v>1</v>
      </c>
      <c r="R716" s="4">
        <f>IF(AND(Táblázat132[[#This Row],[Service]]=1,Táblázat132[[#This Row],[Serving Team]]=Táblázat132[[#This Row],[Point for Team…]]),1,0)</f>
        <v>0</v>
      </c>
    </row>
    <row r="717" spans="1:18" x14ac:dyDescent="0.35">
      <c r="A717" s="7">
        <v>44318</v>
      </c>
      <c r="B717" s="9" t="s">
        <v>9</v>
      </c>
      <c r="C717" s="9" t="s">
        <v>50</v>
      </c>
      <c r="D717" s="9" t="s">
        <v>4</v>
      </c>
      <c r="E717" s="9" t="s">
        <v>34</v>
      </c>
      <c r="F717" s="9" t="s">
        <v>44</v>
      </c>
      <c r="G717" s="9" t="s">
        <v>33</v>
      </c>
      <c r="H717" s="9" t="s">
        <v>54</v>
      </c>
      <c r="I717" s="9" t="s">
        <v>63</v>
      </c>
      <c r="J717" s="9" t="s">
        <v>7</v>
      </c>
      <c r="K717" s="9" t="s">
        <v>19</v>
      </c>
      <c r="L717" s="9" t="s">
        <v>8</v>
      </c>
      <c r="M717" s="9" t="s">
        <v>14</v>
      </c>
      <c r="P717"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7" s="4">
        <f>IF(Táblázat132[[#This Row],[Serving Team]]=Táblázat132[[#This Row],[Point for Team…]],1,0)</f>
        <v>0</v>
      </c>
      <c r="R717" s="4">
        <f>IF(AND(Táblázat132[[#This Row],[Service]]=1,Táblázat132[[#This Row],[Serving Team]]=Táblázat132[[#This Row],[Point for Team…]]),1,0)</f>
        <v>0</v>
      </c>
    </row>
    <row r="718" spans="1:18" x14ac:dyDescent="0.35">
      <c r="A718" s="7">
        <v>44318</v>
      </c>
      <c r="B718" s="9" t="s">
        <v>9</v>
      </c>
      <c r="C718" s="9" t="s">
        <v>50</v>
      </c>
      <c r="D718" s="9" t="s">
        <v>4</v>
      </c>
      <c r="E718" s="9" t="s">
        <v>34</v>
      </c>
      <c r="F718" s="9" t="s">
        <v>44</v>
      </c>
      <c r="G718" s="9" t="s">
        <v>33</v>
      </c>
      <c r="H718" s="9" t="s">
        <v>54</v>
      </c>
      <c r="I718" s="9" t="s">
        <v>63</v>
      </c>
      <c r="J718" s="9" t="s">
        <v>7</v>
      </c>
      <c r="K718" s="9">
        <v>2</v>
      </c>
      <c r="L718" s="9" t="s">
        <v>8</v>
      </c>
      <c r="M718" s="9" t="s">
        <v>16</v>
      </c>
      <c r="P718"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8" s="4">
        <f>IF(Táblázat132[[#This Row],[Serving Team]]=Táblázat132[[#This Row],[Point for Team…]],1,0)</f>
        <v>0</v>
      </c>
      <c r="R718" s="4">
        <f>IF(AND(Táblázat132[[#This Row],[Service]]=1,Táblázat132[[#This Row],[Serving Team]]=Táblázat132[[#This Row],[Point for Team…]]),1,0)</f>
        <v>0</v>
      </c>
    </row>
    <row r="719" spans="1:18" x14ac:dyDescent="0.35">
      <c r="A719" s="7">
        <v>44318</v>
      </c>
      <c r="B719" s="9" t="s">
        <v>9</v>
      </c>
      <c r="C719" s="9" t="s">
        <v>50</v>
      </c>
      <c r="D719" s="9" t="s">
        <v>4</v>
      </c>
      <c r="E719" s="9" t="s">
        <v>34</v>
      </c>
      <c r="F719" s="9" t="s">
        <v>44</v>
      </c>
      <c r="G719" s="9" t="s">
        <v>33</v>
      </c>
      <c r="H719" s="9" t="s">
        <v>54</v>
      </c>
      <c r="I719" s="9" t="s">
        <v>63</v>
      </c>
      <c r="J719" s="9" t="s">
        <v>7</v>
      </c>
      <c r="K719" s="9">
        <v>2</v>
      </c>
      <c r="L719" s="9" t="s">
        <v>20</v>
      </c>
      <c r="M719" s="9" t="s">
        <v>20</v>
      </c>
      <c r="P719"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19" s="4">
        <f>IF(Táblázat132[[#This Row],[Serving Team]]=Táblázat132[[#This Row],[Point for Team…]],1,0)</f>
        <v>0</v>
      </c>
      <c r="R719" s="4">
        <f>IF(AND(Táblázat132[[#This Row],[Service]]=1,Táblázat132[[#This Row],[Serving Team]]=Táblázat132[[#This Row],[Point for Team…]]),1,0)</f>
        <v>0</v>
      </c>
    </row>
    <row r="720" spans="1:18" x14ac:dyDescent="0.35">
      <c r="A720" s="7">
        <v>44318</v>
      </c>
      <c r="B720" s="9" t="s">
        <v>9</v>
      </c>
      <c r="C720" s="9" t="s">
        <v>50</v>
      </c>
      <c r="D720" s="9" t="s">
        <v>4</v>
      </c>
      <c r="E720" s="9" t="s">
        <v>34</v>
      </c>
      <c r="F720" s="9" t="s">
        <v>44</v>
      </c>
      <c r="G720" s="9" t="s">
        <v>33</v>
      </c>
      <c r="H720" s="9" t="s">
        <v>54</v>
      </c>
      <c r="I720" s="9" t="s">
        <v>63</v>
      </c>
      <c r="J720" s="9" t="s">
        <v>7</v>
      </c>
      <c r="K720" s="9">
        <v>1</v>
      </c>
      <c r="L720" s="9" t="s">
        <v>7</v>
      </c>
      <c r="M720" s="9" t="s">
        <v>16</v>
      </c>
      <c r="P720"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0" s="4">
        <f>IF(Táblázat132[[#This Row],[Serving Team]]=Táblázat132[[#This Row],[Point for Team…]],1,0)</f>
        <v>1</v>
      </c>
      <c r="R720" s="4">
        <f>IF(AND(Táblázat132[[#This Row],[Service]]=1,Táblázat132[[#This Row],[Serving Team]]=Táblázat132[[#This Row],[Point for Team…]]),1,0)</f>
        <v>1</v>
      </c>
    </row>
    <row r="721" spans="1:18" x14ac:dyDescent="0.35">
      <c r="A721" s="7">
        <v>44318</v>
      </c>
      <c r="B721" s="9" t="s">
        <v>9</v>
      </c>
      <c r="C721" s="9" t="s">
        <v>50</v>
      </c>
      <c r="D721" s="9" t="s">
        <v>4</v>
      </c>
      <c r="E721" s="9" t="s">
        <v>34</v>
      </c>
      <c r="F721" s="9" t="s">
        <v>44</v>
      </c>
      <c r="G721" s="9" t="s">
        <v>33</v>
      </c>
      <c r="H721" s="9" t="s">
        <v>54</v>
      </c>
      <c r="I721" s="9" t="s">
        <v>63</v>
      </c>
      <c r="J721" s="9" t="s">
        <v>8</v>
      </c>
      <c r="K721" s="9">
        <v>2</v>
      </c>
      <c r="L721" s="9" t="s">
        <v>7</v>
      </c>
      <c r="M721" s="9" t="s">
        <v>16</v>
      </c>
      <c r="P721"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1" s="4">
        <f>IF(Táblázat132[[#This Row],[Serving Team]]=Táblázat132[[#This Row],[Point for Team…]],1,0)</f>
        <v>0</v>
      </c>
      <c r="R721" s="4">
        <f>IF(AND(Táblázat132[[#This Row],[Service]]=1,Táblázat132[[#This Row],[Serving Team]]=Táblázat132[[#This Row],[Point for Team…]]),1,0)</f>
        <v>0</v>
      </c>
    </row>
    <row r="722" spans="1:18" x14ac:dyDescent="0.35">
      <c r="A722" s="7">
        <v>44318</v>
      </c>
      <c r="B722" s="9" t="s">
        <v>9</v>
      </c>
      <c r="C722" s="9" t="s">
        <v>50</v>
      </c>
      <c r="D722" s="9" t="s">
        <v>4</v>
      </c>
      <c r="E722" s="9" t="s">
        <v>34</v>
      </c>
      <c r="F722" s="9" t="s">
        <v>44</v>
      </c>
      <c r="G722" s="9" t="s">
        <v>33</v>
      </c>
      <c r="H722" s="9" t="s">
        <v>54</v>
      </c>
      <c r="I722" s="9" t="s">
        <v>63</v>
      </c>
      <c r="J722" s="9" t="s">
        <v>8</v>
      </c>
      <c r="K722" s="9">
        <v>1</v>
      </c>
      <c r="L722" s="9" t="s">
        <v>8</v>
      </c>
      <c r="M722" s="9" t="s">
        <v>15</v>
      </c>
      <c r="P722"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2" s="4">
        <f>IF(Táblázat132[[#This Row],[Serving Team]]=Táblázat132[[#This Row],[Point for Team…]],1,0)</f>
        <v>1</v>
      </c>
      <c r="R722" s="4">
        <f>IF(AND(Táblázat132[[#This Row],[Service]]=1,Táblázat132[[#This Row],[Serving Team]]=Táblázat132[[#This Row],[Point for Team…]]),1,0)</f>
        <v>1</v>
      </c>
    </row>
    <row r="723" spans="1:18" x14ac:dyDescent="0.35">
      <c r="A723" s="7">
        <v>44318</v>
      </c>
      <c r="B723" s="9" t="s">
        <v>9</v>
      </c>
      <c r="C723" s="9" t="s">
        <v>50</v>
      </c>
      <c r="D723" s="9" t="s">
        <v>4</v>
      </c>
      <c r="E723" s="9" t="s">
        <v>34</v>
      </c>
      <c r="F723" s="9" t="s">
        <v>44</v>
      </c>
      <c r="G723" s="9" t="s">
        <v>33</v>
      </c>
      <c r="H723" s="9" t="s">
        <v>54</v>
      </c>
      <c r="I723" s="9" t="s">
        <v>63</v>
      </c>
      <c r="J723" s="9" t="s">
        <v>8</v>
      </c>
      <c r="K723" s="9" t="s">
        <v>19</v>
      </c>
      <c r="L723" s="9" t="s">
        <v>7</v>
      </c>
      <c r="M723" s="9" t="s">
        <v>14</v>
      </c>
      <c r="P723"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3" s="4">
        <f>IF(Táblázat132[[#This Row],[Serving Team]]=Táblázat132[[#This Row],[Point for Team…]],1,0)</f>
        <v>0</v>
      </c>
      <c r="R723" s="4">
        <f>IF(AND(Táblázat132[[#This Row],[Service]]=1,Táblázat132[[#This Row],[Serving Team]]=Táblázat132[[#This Row],[Point for Team…]]),1,0)</f>
        <v>0</v>
      </c>
    </row>
    <row r="724" spans="1:18" x14ac:dyDescent="0.35">
      <c r="A724" s="7">
        <v>44318</v>
      </c>
      <c r="B724" s="9" t="s">
        <v>9</v>
      </c>
      <c r="C724" s="9" t="s">
        <v>50</v>
      </c>
      <c r="D724" s="9" t="s">
        <v>4</v>
      </c>
      <c r="E724" s="9" t="s">
        <v>34</v>
      </c>
      <c r="F724" s="9" t="s">
        <v>44</v>
      </c>
      <c r="G724" s="9" t="s">
        <v>33</v>
      </c>
      <c r="H724" s="9" t="s">
        <v>54</v>
      </c>
      <c r="I724" s="9" t="s">
        <v>63</v>
      </c>
      <c r="J724" s="9" t="s">
        <v>8</v>
      </c>
      <c r="K724" s="9">
        <v>1</v>
      </c>
      <c r="L724" s="9" t="s">
        <v>8</v>
      </c>
      <c r="M724" s="9" t="s">
        <v>14</v>
      </c>
      <c r="P724"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4" s="4">
        <f>IF(Táblázat132[[#This Row],[Serving Team]]=Táblázat132[[#This Row],[Point for Team…]],1,0)</f>
        <v>1</v>
      </c>
      <c r="R724" s="4">
        <f>IF(AND(Táblázat132[[#This Row],[Service]]=1,Táblázat132[[#This Row],[Serving Team]]=Táblázat132[[#This Row],[Point for Team…]]),1,0)</f>
        <v>1</v>
      </c>
    </row>
    <row r="725" spans="1:18" x14ac:dyDescent="0.35">
      <c r="A725" s="7">
        <v>44318</v>
      </c>
      <c r="B725" s="9" t="s">
        <v>9</v>
      </c>
      <c r="C725" s="9" t="s">
        <v>50</v>
      </c>
      <c r="D725" s="9" t="s">
        <v>4</v>
      </c>
      <c r="E725" s="9" t="s">
        <v>34</v>
      </c>
      <c r="F725" s="9" t="s">
        <v>44</v>
      </c>
      <c r="G725" s="9" t="s">
        <v>33</v>
      </c>
      <c r="H725" s="9" t="s">
        <v>54</v>
      </c>
      <c r="I725" s="9" t="s">
        <v>63</v>
      </c>
      <c r="J725" s="9" t="s">
        <v>7</v>
      </c>
      <c r="K725" s="9">
        <v>1</v>
      </c>
      <c r="L725" s="9" t="s">
        <v>8</v>
      </c>
      <c r="M725" s="9" t="s">
        <v>16</v>
      </c>
      <c r="P725"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5" s="4">
        <f>IF(Táblázat132[[#This Row],[Serving Team]]=Táblázat132[[#This Row],[Point for Team…]],1,0)</f>
        <v>0</v>
      </c>
      <c r="R725" s="4">
        <f>IF(AND(Táblázat132[[#This Row],[Service]]=1,Táblázat132[[#This Row],[Serving Team]]=Táblázat132[[#This Row],[Point for Team…]]),1,0)</f>
        <v>0</v>
      </c>
    </row>
    <row r="726" spans="1:18" x14ac:dyDescent="0.35">
      <c r="A726" s="7">
        <v>44318</v>
      </c>
      <c r="B726" s="9" t="s">
        <v>9</v>
      </c>
      <c r="C726" s="9" t="s">
        <v>50</v>
      </c>
      <c r="D726" s="9" t="s">
        <v>4</v>
      </c>
      <c r="E726" s="9" t="s">
        <v>34</v>
      </c>
      <c r="F726" s="9" t="s">
        <v>44</v>
      </c>
      <c r="G726" s="9" t="s">
        <v>33</v>
      </c>
      <c r="H726" s="9" t="s">
        <v>54</v>
      </c>
      <c r="I726" s="9" t="s">
        <v>63</v>
      </c>
      <c r="J726" s="9" t="s">
        <v>7</v>
      </c>
      <c r="K726" s="9">
        <v>1</v>
      </c>
      <c r="L726" s="9" t="s">
        <v>7</v>
      </c>
      <c r="M726" s="9" t="s">
        <v>15</v>
      </c>
      <c r="P726"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6" s="4">
        <f>IF(Táblázat132[[#This Row],[Serving Team]]=Táblázat132[[#This Row],[Point for Team…]],1,0)</f>
        <v>1</v>
      </c>
      <c r="R726" s="4">
        <f>IF(AND(Táblázat132[[#This Row],[Service]]=1,Táblázat132[[#This Row],[Serving Team]]=Táblázat132[[#This Row],[Point for Team…]]),1,0)</f>
        <v>1</v>
      </c>
    </row>
    <row r="727" spans="1:18" x14ac:dyDescent="0.35">
      <c r="A727" s="7">
        <v>44318</v>
      </c>
      <c r="B727" s="9" t="s">
        <v>9</v>
      </c>
      <c r="C727" s="9" t="s">
        <v>50</v>
      </c>
      <c r="D727" s="9" t="s">
        <v>4</v>
      </c>
      <c r="E727" s="9" t="s">
        <v>34</v>
      </c>
      <c r="F727" s="9" t="s">
        <v>44</v>
      </c>
      <c r="G727" s="9" t="s">
        <v>33</v>
      </c>
      <c r="H727" s="9" t="s">
        <v>54</v>
      </c>
      <c r="I727" s="9" t="s">
        <v>63</v>
      </c>
      <c r="J727" s="9" t="s">
        <v>7</v>
      </c>
      <c r="K727" s="9">
        <v>2</v>
      </c>
      <c r="L727" s="9" t="s">
        <v>7</v>
      </c>
      <c r="M727" s="9" t="s">
        <v>15</v>
      </c>
      <c r="P727"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7" s="4">
        <f>IF(Táblázat132[[#This Row],[Serving Team]]=Táblázat132[[#This Row],[Point for Team…]],1,0)</f>
        <v>1</v>
      </c>
      <c r="R727" s="4">
        <f>IF(AND(Táblázat132[[#This Row],[Service]]=1,Táblázat132[[#This Row],[Serving Team]]=Táblázat132[[#This Row],[Point for Team…]]),1,0)</f>
        <v>0</v>
      </c>
    </row>
    <row r="728" spans="1:18" x14ac:dyDescent="0.35">
      <c r="A728" s="7">
        <v>44318</v>
      </c>
      <c r="B728" s="9" t="s">
        <v>9</v>
      </c>
      <c r="C728" s="9" t="s">
        <v>50</v>
      </c>
      <c r="D728" s="9" t="s">
        <v>4</v>
      </c>
      <c r="E728" s="9" t="s">
        <v>34</v>
      </c>
      <c r="F728" s="9" t="s">
        <v>44</v>
      </c>
      <c r="G728" s="9" t="s">
        <v>33</v>
      </c>
      <c r="H728" s="9" t="s">
        <v>54</v>
      </c>
      <c r="I728" s="9" t="s">
        <v>63</v>
      </c>
      <c r="J728" s="9" t="s">
        <v>7</v>
      </c>
      <c r="K728" s="9">
        <v>2</v>
      </c>
      <c r="L728" s="9" t="s">
        <v>8</v>
      </c>
      <c r="M728" s="9" t="s">
        <v>14</v>
      </c>
      <c r="P728"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8" s="4">
        <f>IF(Táblázat132[[#This Row],[Serving Team]]=Táblázat132[[#This Row],[Point for Team…]],1,0)</f>
        <v>0</v>
      </c>
      <c r="R728" s="4">
        <f>IF(AND(Táblázat132[[#This Row],[Service]]=1,Táblázat132[[#This Row],[Serving Team]]=Táblázat132[[#This Row],[Point for Team…]]),1,0)</f>
        <v>0</v>
      </c>
    </row>
    <row r="729" spans="1:18" x14ac:dyDescent="0.35">
      <c r="A729" s="7">
        <v>44318</v>
      </c>
      <c r="B729" s="9" t="s">
        <v>9</v>
      </c>
      <c r="C729" s="9" t="s">
        <v>50</v>
      </c>
      <c r="D729" s="9" t="s">
        <v>4</v>
      </c>
      <c r="E729" s="9" t="s">
        <v>34</v>
      </c>
      <c r="F729" s="9" t="s">
        <v>44</v>
      </c>
      <c r="G729" s="9" t="s">
        <v>33</v>
      </c>
      <c r="H729" s="9" t="s">
        <v>54</v>
      </c>
      <c r="I729" s="9" t="s">
        <v>63</v>
      </c>
      <c r="J729" s="9" t="s">
        <v>8</v>
      </c>
      <c r="K729" s="9">
        <v>1</v>
      </c>
      <c r="L729" s="9" t="s">
        <v>7</v>
      </c>
      <c r="M729" s="9" t="s">
        <v>16</v>
      </c>
      <c r="P729"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29" s="4">
        <f>IF(Táblázat132[[#This Row],[Serving Team]]=Táblázat132[[#This Row],[Point for Team…]],1,0)</f>
        <v>0</v>
      </c>
      <c r="R729" s="4">
        <f>IF(AND(Táblázat132[[#This Row],[Service]]=1,Táblázat132[[#This Row],[Serving Team]]=Táblázat132[[#This Row],[Point for Team…]]),1,0)</f>
        <v>0</v>
      </c>
    </row>
    <row r="730" spans="1:18" x14ac:dyDescent="0.35">
      <c r="A730" s="7">
        <v>44318</v>
      </c>
      <c r="B730" s="9" t="s">
        <v>9</v>
      </c>
      <c r="C730" s="9" t="s">
        <v>50</v>
      </c>
      <c r="D730" s="9" t="s">
        <v>4</v>
      </c>
      <c r="E730" s="9" t="s">
        <v>34</v>
      </c>
      <c r="F730" s="9" t="s">
        <v>44</v>
      </c>
      <c r="G730" s="9" t="s">
        <v>33</v>
      </c>
      <c r="H730" s="9" t="s">
        <v>54</v>
      </c>
      <c r="I730" s="9" t="s">
        <v>63</v>
      </c>
      <c r="J730" s="9" t="s">
        <v>8</v>
      </c>
      <c r="K730" s="9">
        <v>1</v>
      </c>
      <c r="L730" s="9" t="s">
        <v>7</v>
      </c>
      <c r="M730" s="9" t="s">
        <v>16</v>
      </c>
      <c r="P730"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30" s="4">
        <f>IF(Táblázat132[[#This Row],[Serving Team]]=Táblázat132[[#This Row],[Point for Team…]],1,0)</f>
        <v>0</v>
      </c>
      <c r="R730" s="4">
        <f>IF(AND(Táblázat132[[#This Row],[Service]]=1,Táblázat132[[#This Row],[Serving Team]]=Táblázat132[[#This Row],[Point for Team…]]),1,0)</f>
        <v>0</v>
      </c>
    </row>
    <row r="731" spans="1:18" x14ac:dyDescent="0.35">
      <c r="A731" s="7">
        <v>44318</v>
      </c>
      <c r="B731" s="9" t="s">
        <v>9</v>
      </c>
      <c r="C731" s="9" t="s">
        <v>50</v>
      </c>
      <c r="D731" s="9" t="s">
        <v>4</v>
      </c>
      <c r="E731" s="9" t="s">
        <v>34</v>
      </c>
      <c r="F731" s="9" t="s">
        <v>44</v>
      </c>
      <c r="G731" s="9" t="s">
        <v>33</v>
      </c>
      <c r="H731" s="9" t="s">
        <v>54</v>
      </c>
      <c r="I731" s="9" t="s">
        <v>63</v>
      </c>
      <c r="J731" s="9" t="s">
        <v>8</v>
      </c>
      <c r="K731" s="9">
        <v>1</v>
      </c>
      <c r="L731" s="9" t="s">
        <v>7</v>
      </c>
      <c r="M731" s="9" t="s">
        <v>15</v>
      </c>
      <c r="P731" s="43" t="str">
        <f>CONCATENATE(Táblázat132[[#This Row],[Competition name]],Táblázat132[[#This Row],[Competition type]],Táblázat132[[#This Row],[Competition Stage]],Táblázat132[[#This Row],[Team A]],Táblázat132[[#This Row],[Player B]])</f>
        <v>Budapest Challenger CupChallenger CupBronze MatchAdam Bako / Soma FordosApor Gyorgydeak / Szabolcs Ilyes</v>
      </c>
      <c r="Q731" s="4">
        <f>IF(Táblázat132[[#This Row],[Serving Team]]=Táblázat132[[#This Row],[Point for Team…]],1,0)</f>
        <v>0</v>
      </c>
      <c r="R731" s="4">
        <f>IF(AND(Táblázat132[[#This Row],[Service]]=1,Táblázat132[[#This Row],[Serving Team]]=Táblázat132[[#This Row],[Point for Team…]]),1,0)</f>
        <v>0</v>
      </c>
    </row>
    <row r="732" spans="1:18" x14ac:dyDescent="0.35">
      <c r="A732" s="7">
        <v>44318</v>
      </c>
      <c r="B732" s="9" t="s">
        <v>9</v>
      </c>
      <c r="C732" s="9" t="s">
        <v>50</v>
      </c>
      <c r="D732" s="9" t="s">
        <v>4</v>
      </c>
      <c r="E732" s="9" t="s">
        <v>34</v>
      </c>
      <c r="F732" s="9" t="s">
        <v>44</v>
      </c>
      <c r="G732" s="9" t="s">
        <v>29</v>
      </c>
      <c r="H732" s="9" t="s">
        <v>51</v>
      </c>
      <c r="I732" s="9" t="s">
        <v>64</v>
      </c>
      <c r="J732" s="9" t="s">
        <v>8</v>
      </c>
      <c r="K732" s="9">
        <v>1</v>
      </c>
      <c r="L732" s="9" t="s">
        <v>7</v>
      </c>
      <c r="M732" s="9" t="s">
        <v>14</v>
      </c>
      <c r="P732"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32" s="4">
        <f>IF(Táblázat132[[#This Row],[Serving Team]]=Táblázat132[[#This Row],[Point for Team…]],1,0)</f>
        <v>0</v>
      </c>
      <c r="R732" s="4">
        <f>IF(AND(Táblázat132[[#This Row],[Service]]=1,Táblázat132[[#This Row],[Serving Team]]=Táblázat132[[#This Row],[Point for Team…]]),1,0)</f>
        <v>0</v>
      </c>
    </row>
    <row r="733" spans="1:18" x14ac:dyDescent="0.35">
      <c r="A733" s="7">
        <v>44318</v>
      </c>
      <c r="B733" s="9" t="s">
        <v>9</v>
      </c>
      <c r="C733" s="9" t="s">
        <v>50</v>
      </c>
      <c r="D733" s="9" t="s">
        <v>4</v>
      </c>
      <c r="E733" s="9" t="s">
        <v>34</v>
      </c>
      <c r="F733" s="9" t="s">
        <v>44</v>
      </c>
      <c r="G733" s="9" t="s">
        <v>29</v>
      </c>
      <c r="H733" s="9" t="s">
        <v>51</v>
      </c>
      <c r="I733" s="9" t="s">
        <v>64</v>
      </c>
      <c r="J733" s="9" t="s">
        <v>8</v>
      </c>
      <c r="K733" s="9">
        <v>1</v>
      </c>
      <c r="L733" s="9" t="s">
        <v>7</v>
      </c>
      <c r="M733" s="9" t="s">
        <v>16</v>
      </c>
      <c r="P733"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33" s="4">
        <f>IF(Táblázat132[[#This Row],[Serving Team]]=Táblázat132[[#This Row],[Point for Team…]],1,0)</f>
        <v>0</v>
      </c>
      <c r="R733" s="4">
        <f>IF(AND(Táblázat132[[#This Row],[Service]]=1,Táblázat132[[#This Row],[Serving Team]]=Táblázat132[[#This Row],[Point for Team…]]),1,0)</f>
        <v>0</v>
      </c>
    </row>
    <row r="734" spans="1:18" x14ac:dyDescent="0.35">
      <c r="A734" s="7">
        <v>44318</v>
      </c>
      <c r="B734" s="9" t="s">
        <v>9</v>
      </c>
      <c r="C734" s="9" t="s">
        <v>50</v>
      </c>
      <c r="D734" s="9" t="s">
        <v>4</v>
      </c>
      <c r="E734" s="9" t="s">
        <v>34</v>
      </c>
      <c r="F734" s="9" t="s">
        <v>44</v>
      </c>
      <c r="G734" s="9" t="s">
        <v>29</v>
      </c>
      <c r="H734" s="9" t="s">
        <v>51</v>
      </c>
      <c r="I734" s="9" t="s">
        <v>64</v>
      </c>
      <c r="J734" s="9" t="s">
        <v>8</v>
      </c>
      <c r="K734" s="9">
        <v>2</v>
      </c>
      <c r="L734" s="9" t="s">
        <v>7</v>
      </c>
      <c r="M734" s="9" t="s">
        <v>16</v>
      </c>
      <c r="P734"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34" s="4">
        <f>IF(Táblázat132[[#This Row],[Serving Team]]=Táblázat132[[#This Row],[Point for Team…]],1,0)</f>
        <v>0</v>
      </c>
      <c r="R734" s="4">
        <f>IF(AND(Táblázat132[[#This Row],[Service]]=1,Táblázat132[[#This Row],[Serving Team]]=Táblázat132[[#This Row],[Point for Team…]]),1,0)</f>
        <v>0</v>
      </c>
    </row>
    <row r="735" spans="1:18" x14ac:dyDescent="0.35">
      <c r="A735" s="7">
        <v>44318</v>
      </c>
      <c r="B735" s="9" t="s">
        <v>9</v>
      </c>
      <c r="C735" s="9" t="s">
        <v>50</v>
      </c>
      <c r="D735" s="9" t="s">
        <v>4</v>
      </c>
      <c r="E735" s="9" t="s">
        <v>34</v>
      </c>
      <c r="F735" s="9" t="s">
        <v>44</v>
      </c>
      <c r="G735" s="9" t="s">
        <v>29</v>
      </c>
      <c r="H735" s="9" t="s">
        <v>51</v>
      </c>
      <c r="I735" s="9" t="s">
        <v>64</v>
      </c>
      <c r="J735" s="9" t="s">
        <v>8</v>
      </c>
      <c r="K735" s="9">
        <v>1</v>
      </c>
      <c r="L735" s="9" t="s">
        <v>8</v>
      </c>
      <c r="M735" s="9" t="s">
        <v>14</v>
      </c>
      <c r="P735"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35" s="4">
        <f>IF(Táblázat132[[#This Row],[Serving Team]]=Táblázat132[[#This Row],[Point for Team…]],1,0)</f>
        <v>1</v>
      </c>
      <c r="R735" s="4">
        <f>IF(AND(Táblázat132[[#This Row],[Service]]=1,Táblázat132[[#This Row],[Serving Team]]=Táblázat132[[#This Row],[Point for Team…]]),1,0)</f>
        <v>1</v>
      </c>
    </row>
    <row r="736" spans="1:18" x14ac:dyDescent="0.35">
      <c r="A736" s="7">
        <v>44318</v>
      </c>
      <c r="B736" s="9" t="s">
        <v>9</v>
      </c>
      <c r="C736" s="9" t="s">
        <v>50</v>
      </c>
      <c r="D736" s="9" t="s">
        <v>4</v>
      </c>
      <c r="E736" s="9" t="s">
        <v>34</v>
      </c>
      <c r="F736" s="9" t="s">
        <v>44</v>
      </c>
      <c r="G736" s="9" t="s">
        <v>29</v>
      </c>
      <c r="H736" s="9" t="s">
        <v>51</v>
      </c>
      <c r="I736" s="9" t="s">
        <v>64</v>
      </c>
      <c r="J736" s="9" t="s">
        <v>7</v>
      </c>
      <c r="K736" s="9" t="s">
        <v>19</v>
      </c>
      <c r="L736" s="9" t="s">
        <v>8</v>
      </c>
      <c r="M736" s="9" t="s">
        <v>14</v>
      </c>
      <c r="P736"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36" s="4">
        <f>IF(Táblázat132[[#This Row],[Serving Team]]=Táblázat132[[#This Row],[Point for Team…]],1,0)</f>
        <v>0</v>
      </c>
      <c r="R736" s="4">
        <f>IF(AND(Táblázat132[[#This Row],[Service]]=1,Táblázat132[[#This Row],[Serving Team]]=Táblázat132[[#This Row],[Point for Team…]]),1,0)</f>
        <v>0</v>
      </c>
    </row>
    <row r="737" spans="1:18" x14ac:dyDescent="0.35">
      <c r="A737" s="7">
        <v>44318</v>
      </c>
      <c r="B737" s="9" t="s">
        <v>9</v>
      </c>
      <c r="C737" s="9" t="s">
        <v>50</v>
      </c>
      <c r="D737" s="9" t="s">
        <v>4</v>
      </c>
      <c r="E737" s="9" t="s">
        <v>34</v>
      </c>
      <c r="F737" s="9" t="s">
        <v>44</v>
      </c>
      <c r="G737" s="9" t="s">
        <v>29</v>
      </c>
      <c r="H737" s="9" t="s">
        <v>51</v>
      </c>
      <c r="I737" s="9" t="s">
        <v>64</v>
      </c>
      <c r="J737" s="9" t="s">
        <v>7</v>
      </c>
      <c r="K737" s="9">
        <v>2</v>
      </c>
      <c r="L737" s="9" t="s">
        <v>7</v>
      </c>
      <c r="M737" s="9" t="s">
        <v>16</v>
      </c>
      <c r="P737"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37" s="4">
        <f>IF(Táblázat132[[#This Row],[Serving Team]]=Táblázat132[[#This Row],[Point for Team…]],1,0)</f>
        <v>1</v>
      </c>
      <c r="R737" s="4">
        <f>IF(AND(Táblázat132[[#This Row],[Service]]=1,Táblázat132[[#This Row],[Serving Team]]=Táblázat132[[#This Row],[Point for Team…]]),1,0)</f>
        <v>0</v>
      </c>
    </row>
    <row r="738" spans="1:18" x14ac:dyDescent="0.35">
      <c r="A738" s="7">
        <v>44318</v>
      </c>
      <c r="B738" s="9" t="s">
        <v>9</v>
      </c>
      <c r="C738" s="9" t="s">
        <v>50</v>
      </c>
      <c r="D738" s="9" t="s">
        <v>4</v>
      </c>
      <c r="E738" s="9" t="s">
        <v>34</v>
      </c>
      <c r="F738" s="9" t="s">
        <v>44</v>
      </c>
      <c r="G738" s="9" t="s">
        <v>29</v>
      </c>
      <c r="H738" s="9" t="s">
        <v>51</v>
      </c>
      <c r="I738" s="9" t="s">
        <v>64</v>
      </c>
      <c r="J738" s="9" t="s">
        <v>7</v>
      </c>
      <c r="K738" s="9">
        <v>1</v>
      </c>
      <c r="L738" s="9" t="s">
        <v>7</v>
      </c>
      <c r="M738" s="9" t="s">
        <v>15</v>
      </c>
      <c r="P738"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38" s="4">
        <f>IF(Táblázat132[[#This Row],[Serving Team]]=Táblázat132[[#This Row],[Point for Team…]],1,0)</f>
        <v>1</v>
      </c>
      <c r="R738" s="4">
        <f>IF(AND(Táblázat132[[#This Row],[Service]]=1,Táblázat132[[#This Row],[Serving Team]]=Táblázat132[[#This Row],[Point for Team…]]),1,0)</f>
        <v>1</v>
      </c>
    </row>
    <row r="739" spans="1:18" x14ac:dyDescent="0.35">
      <c r="A739" s="7">
        <v>44318</v>
      </c>
      <c r="B739" s="9" t="s">
        <v>9</v>
      </c>
      <c r="C739" s="9" t="s">
        <v>50</v>
      </c>
      <c r="D739" s="9" t="s">
        <v>4</v>
      </c>
      <c r="E739" s="9" t="s">
        <v>34</v>
      </c>
      <c r="F739" s="9" t="s">
        <v>44</v>
      </c>
      <c r="G739" s="9" t="s">
        <v>29</v>
      </c>
      <c r="H739" s="9" t="s">
        <v>51</v>
      </c>
      <c r="I739" s="9" t="s">
        <v>64</v>
      </c>
      <c r="J739" s="9" t="s">
        <v>7</v>
      </c>
      <c r="K739" s="9">
        <v>1</v>
      </c>
      <c r="L739" s="9" t="s">
        <v>7</v>
      </c>
      <c r="M739" s="9" t="s">
        <v>15</v>
      </c>
      <c r="P739"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39" s="4">
        <f>IF(Táblázat132[[#This Row],[Serving Team]]=Táblázat132[[#This Row],[Point for Team…]],1,0)</f>
        <v>1</v>
      </c>
      <c r="R739" s="4">
        <f>IF(AND(Táblázat132[[#This Row],[Service]]=1,Táblázat132[[#This Row],[Serving Team]]=Táblázat132[[#This Row],[Point for Team…]]),1,0)</f>
        <v>1</v>
      </c>
    </row>
    <row r="740" spans="1:18" x14ac:dyDescent="0.35">
      <c r="A740" s="7">
        <v>44318</v>
      </c>
      <c r="B740" s="9" t="s">
        <v>9</v>
      </c>
      <c r="C740" s="9" t="s">
        <v>50</v>
      </c>
      <c r="D740" s="9" t="s">
        <v>4</v>
      </c>
      <c r="E740" s="9" t="s">
        <v>34</v>
      </c>
      <c r="F740" s="9" t="s">
        <v>44</v>
      </c>
      <c r="G740" s="9" t="s">
        <v>29</v>
      </c>
      <c r="H740" s="9" t="s">
        <v>51</v>
      </c>
      <c r="I740" s="9" t="s">
        <v>64</v>
      </c>
      <c r="J740" s="9" t="s">
        <v>8</v>
      </c>
      <c r="K740" s="9">
        <v>2</v>
      </c>
      <c r="L740" s="9" t="s">
        <v>8</v>
      </c>
      <c r="M740" s="9" t="s">
        <v>14</v>
      </c>
      <c r="P740"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0" s="4">
        <f>IF(Táblázat132[[#This Row],[Serving Team]]=Táblázat132[[#This Row],[Point for Team…]],1,0)</f>
        <v>1</v>
      </c>
      <c r="R740" s="4">
        <f>IF(AND(Táblázat132[[#This Row],[Service]]=1,Táblázat132[[#This Row],[Serving Team]]=Táblázat132[[#This Row],[Point for Team…]]),1,0)</f>
        <v>0</v>
      </c>
    </row>
    <row r="741" spans="1:18" x14ac:dyDescent="0.35">
      <c r="A741" s="7">
        <v>44318</v>
      </c>
      <c r="B741" s="9" t="s">
        <v>9</v>
      </c>
      <c r="C741" s="9" t="s">
        <v>50</v>
      </c>
      <c r="D741" s="9" t="s">
        <v>4</v>
      </c>
      <c r="E741" s="9" t="s">
        <v>34</v>
      </c>
      <c r="F741" s="9" t="s">
        <v>44</v>
      </c>
      <c r="G741" s="9" t="s">
        <v>29</v>
      </c>
      <c r="H741" s="9" t="s">
        <v>51</v>
      </c>
      <c r="I741" s="9" t="s">
        <v>64</v>
      </c>
      <c r="J741" s="9" t="s">
        <v>8</v>
      </c>
      <c r="K741" s="9">
        <v>2</v>
      </c>
      <c r="L741" s="9" t="s">
        <v>8</v>
      </c>
      <c r="M741" s="9" t="s">
        <v>15</v>
      </c>
      <c r="P741"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1" s="4">
        <f>IF(Táblázat132[[#This Row],[Serving Team]]=Táblázat132[[#This Row],[Point for Team…]],1,0)</f>
        <v>1</v>
      </c>
      <c r="R741" s="4">
        <f>IF(AND(Táblázat132[[#This Row],[Service]]=1,Táblázat132[[#This Row],[Serving Team]]=Táblázat132[[#This Row],[Point for Team…]]),1,0)</f>
        <v>0</v>
      </c>
    </row>
    <row r="742" spans="1:18" x14ac:dyDescent="0.35">
      <c r="A742" s="7">
        <v>44318</v>
      </c>
      <c r="B742" s="9" t="s">
        <v>9</v>
      </c>
      <c r="C742" s="9" t="s">
        <v>50</v>
      </c>
      <c r="D742" s="9" t="s">
        <v>4</v>
      </c>
      <c r="E742" s="9" t="s">
        <v>34</v>
      </c>
      <c r="F742" s="9" t="s">
        <v>44</v>
      </c>
      <c r="G742" s="9" t="s">
        <v>29</v>
      </c>
      <c r="H742" s="9" t="s">
        <v>51</v>
      </c>
      <c r="I742" s="9" t="s">
        <v>64</v>
      </c>
      <c r="J742" s="9" t="s">
        <v>8</v>
      </c>
      <c r="K742" s="9">
        <v>2</v>
      </c>
      <c r="L742" s="9" t="s">
        <v>8</v>
      </c>
      <c r="M742" s="9" t="s">
        <v>14</v>
      </c>
      <c r="P742"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2" s="4">
        <f>IF(Táblázat132[[#This Row],[Serving Team]]=Táblázat132[[#This Row],[Point for Team…]],1,0)</f>
        <v>1</v>
      </c>
      <c r="R742" s="4">
        <f>IF(AND(Táblázat132[[#This Row],[Service]]=1,Táblázat132[[#This Row],[Serving Team]]=Táblázat132[[#This Row],[Point for Team…]]),1,0)</f>
        <v>0</v>
      </c>
    </row>
    <row r="743" spans="1:18" x14ac:dyDescent="0.35">
      <c r="A743" s="7">
        <v>44318</v>
      </c>
      <c r="B743" s="9" t="s">
        <v>9</v>
      </c>
      <c r="C743" s="9" t="s">
        <v>50</v>
      </c>
      <c r="D743" s="9" t="s">
        <v>4</v>
      </c>
      <c r="E743" s="9" t="s">
        <v>34</v>
      </c>
      <c r="F743" s="9" t="s">
        <v>44</v>
      </c>
      <c r="G743" s="9" t="s">
        <v>29</v>
      </c>
      <c r="H743" s="9" t="s">
        <v>51</v>
      </c>
      <c r="I743" s="9" t="s">
        <v>64</v>
      </c>
      <c r="J743" s="9" t="s">
        <v>8</v>
      </c>
      <c r="K743" s="9">
        <v>1</v>
      </c>
      <c r="L743" s="9" t="s">
        <v>8</v>
      </c>
      <c r="M743" s="9" t="s">
        <v>14</v>
      </c>
      <c r="P743"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3" s="4">
        <f>IF(Táblázat132[[#This Row],[Serving Team]]=Táblázat132[[#This Row],[Point for Team…]],1,0)</f>
        <v>1</v>
      </c>
      <c r="R743" s="4">
        <f>IF(AND(Táblázat132[[#This Row],[Service]]=1,Táblázat132[[#This Row],[Serving Team]]=Táblázat132[[#This Row],[Point for Team…]]),1,0)</f>
        <v>1</v>
      </c>
    </row>
    <row r="744" spans="1:18" x14ac:dyDescent="0.35">
      <c r="A744" s="7">
        <v>44318</v>
      </c>
      <c r="B744" s="9" t="s">
        <v>9</v>
      </c>
      <c r="C744" s="9" t="s">
        <v>50</v>
      </c>
      <c r="D744" s="9" t="s">
        <v>4</v>
      </c>
      <c r="E744" s="9" t="s">
        <v>34</v>
      </c>
      <c r="F744" s="9" t="s">
        <v>44</v>
      </c>
      <c r="G744" s="9" t="s">
        <v>29</v>
      </c>
      <c r="H744" s="9" t="s">
        <v>51</v>
      </c>
      <c r="I744" s="9" t="s">
        <v>64</v>
      </c>
      <c r="J744" s="9" t="s">
        <v>7</v>
      </c>
      <c r="K744" s="9" t="s">
        <v>19</v>
      </c>
      <c r="L744" s="9" t="s">
        <v>8</v>
      </c>
      <c r="M744" s="9" t="s">
        <v>14</v>
      </c>
      <c r="P744"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4" s="4">
        <f>IF(Táblázat132[[#This Row],[Serving Team]]=Táblázat132[[#This Row],[Point for Team…]],1,0)</f>
        <v>0</v>
      </c>
      <c r="R744" s="4">
        <f>IF(AND(Táblázat132[[#This Row],[Service]]=1,Táblázat132[[#This Row],[Serving Team]]=Táblázat132[[#This Row],[Point for Team…]]),1,0)</f>
        <v>0</v>
      </c>
    </row>
    <row r="745" spans="1:18" x14ac:dyDescent="0.35">
      <c r="A745" s="7">
        <v>44318</v>
      </c>
      <c r="B745" s="9" t="s">
        <v>9</v>
      </c>
      <c r="C745" s="9" t="s">
        <v>50</v>
      </c>
      <c r="D745" s="9" t="s">
        <v>4</v>
      </c>
      <c r="E745" s="9" t="s">
        <v>34</v>
      </c>
      <c r="F745" s="9" t="s">
        <v>44</v>
      </c>
      <c r="G745" s="9" t="s">
        <v>29</v>
      </c>
      <c r="H745" s="9" t="s">
        <v>51</v>
      </c>
      <c r="I745" s="9" t="s">
        <v>64</v>
      </c>
      <c r="J745" s="9" t="s">
        <v>7</v>
      </c>
      <c r="K745" s="9">
        <v>2</v>
      </c>
      <c r="L745" s="9" t="s">
        <v>7</v>
      </c>
      <c r="M745" s="9" t="s">
        <v>15</v>
      </c>
      <c r="P745"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5" s="4">
        <f>IF(Táblázat132[[#This Row],[Serving Team]]=Táblázat132[[#This Row],[Point for Team…]],1,0)</f>
        <v>1</v>
      </c>
      <c r="R745" s="4">
        <f>IF(AND(Táblázat132[[#This Row],[Service]]=1,Táblázat132[[#This Row],[Serving Team]]=Táblázat132[[#This Row],[Point for Team…]]),1,0)</f>
        <v>0</v>
      </c>
    </row>
    <row r="746" spans="1:18" x14ac:dyDescent="0.35">
      <c r="A746" s="7">
        <v>44318</v>
      </c>
      <c r="B746" s="9" t="s">
        <v>9</v>
      </c>
      <c r="C746" s="9" t="s">
        <v>50</v>
      </c>
      <c r="D746" s="9" t="s">
        <v>4</v>
      </c>
      <c r="E746" s="9" t="s">
        <v>34</v>
      </c>
      <c r="F746" s="9" t="s">
        <v>44</v>
      </c>
      <c r="G746" s="9" t="s">
        <v>29</v>
      </c>
      <c r="H746" s="9" t="s">
        <v>51</v>
      </c>
      <c r="I746" s="9" t="s">
        <v>64</v>
      </c>
      <c r="J746" s="9" t="s">
        <v>7</v>
      </c>
      <c r="K746" s="9" t="s">
        <v>19</v>
      </c>
      <c r="L746" s="9" t="s">
        <v>8</v>
      </c>
      <c r="M746" s="9" t="s">
        <v>14</v>
      </c>
      <c r="P746"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6" s="4">
        <f>IF(Táblázat132[[#This Row],[Serving Team]]=Táblázat132[[#This Row],[Point for Team…]],1,0)</f>
        <v>0</v>
      </c>
      <c r="R746" s="4">
        <f>IF(AND(Táblázat132[[#This Row],[Service]]=1,Táblázat132[[#This Row],[Serving Team]]=Táblázat132[[#This Row],[Point for Team…]]),1,0)</f>
        <v>0</v>
      </c>
    </row>
    <row r="747" spans="1:18" x14ac:dyDescent="0.35">
      <c r="A747" s="7">
        <v>44318</v>
      </c>
      <c r="B747" s="9" t="s">
        <v>9</v>
      </c>
      <c r="C747" s="9" t="s">
        <v>50</v>
      </c>
      <c r="D747" s="9" t="s">
        <v>4</v>
      </c>
      <c r="E747" s="9" t="s">
        <v>34</v>
      </c>
      <c r="F747" s="9" t="s">
        <v>44</v>
      </c>
      <c r="G747" s="9" t="s">
        <v>29</v>
      </c>
      <c r="H747" s="9" t="s">
        <v>51</v>
      </c>
      <c r="I747" s="9" t="s">
        <v>64</v>
      </c>
      <c r="J747" s="9" t="s">
        <v>7</v>
      </c>
      <c r="K747" s="9">
        <v>1</v>
      </c>
      <c r="L747" s="9" t="s">
        <v>8</v>
      </c>
      <c r="M747" s="9" t="s">
        <v>16</v>
      </c>
      <c r="P747"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7" s="4">
        <f>IF(Táblázat132[[#This Row],[Serving Team]]=Táblázat132[[#This Row],[Point for Team…]],1,0)</f>
        <v>0</v>
      </c>
      <c r="R747" s="4">
        <f>IF(AND(Táblázat132[[#This Row],[Service]]=1,Táblázat132[[#This Row],[Serving Team]]=Táblázat132[[#This Row],[Point for Team…]]),1,0)</f>
        <v>0</v>
      </c>
    </row>
    <row r="748" spans="1:18" x14ac:dyDescent="0.35">
      <c r="A748" s="7">
        <v>44318</v>
      </c>
      <c r="B748" s="9" t="s">
        <v>9</v>
      </c>
      <c r="C748" s="9" t="s">
        <v>50</v>
      </c>
      <c r="D748" s="9" t="s">
        <v>4</v>
      </c>
      <c r="E748" s="9" t="s">
        <v>34</v>
      </c>
      <c r="F748" s="9" t="s">
        <v>44</v>
      </c>
      <c r="G748" s="9" t="s">
        <v>29</v>
      </c>
      <c r="H748" s="9" t="s">
        <v>51</v>
      </c>
      <c r="I748" s="9" t="s">
        <v>64</v>
      </c>
      <c r="J748" s="9" t="s">
        <v>8</v>
      </c>
      <c r="K748" s="9">
        <v>1</v>
      </c>
      <c r="L748" s="9" t="s">
        <v>8</v>
      </c>
      <c r="M748" s="9" t="s">
        <v>14</v>
      </c>
      <c r="P748"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8" s="4">
        <f>IF(Táblázat132[[#This Row],[Serving Team]]=Táblázat132[[#This Row],[Point for Team…]],1,0)</f>
        <v>1</v>
      </c>
      <c r="R748" s="4">
        <f>IF(AND(Táblázat132[[#This Row],[Service]]=1,Táblázat132[[#This Row],[Serving Team]]=Táblázat132[[#This Row],[Point for Team…]]),1,0)</f>
        <v>1</v>
      </c>
    </row>
    <row r="749" spans="1:18" x14ac:dyDescent="0.35">
      <c r="A749" s="7">
        <v>44318</v>
      </c>
      <c r="B749" s="9" t="s">
        <v>9</v>
      </c>
      <c r="C749" s="9" t="s">
        <v>50</v>
      </c>
      <c r="D749" s="9" t="s">
        <v>4</v>
      </c>
      <c r="E749" s="9" t="s">
        <v>34</v>
      </c>
      <c r="F749" s="9" t="s">
        <v>44</v>
      </c>
      <c r="G749" s="9" t="s">
        <v>29</v>
      </c>
      <c r="H749" s="9" t="s">
        <v>51</v>
      </c>
      <c r="I749" s="9" t="s">
        <v>64</v>
      </c>
      <c r="J749" s="9" t="s">
        <v>8</v>
      </c>
      <c r="K749" s="9">
        <v>2</v>
      </c>
      <c r="L749" s="9" t="s">
        <v>7</v>
      </c>
      <c r="M749" s="9" t="s">
        <v>14</v>
      </c>
      <c r="P749"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49" s="4">
        <f>IF(Táblázat132[[#This Row],[Serving Team]]=Táblázat132[[#This Row],[Point for Team…]],1,0)</f>
        <v>0</v>
      </c>
      <c r="R749" s="4">
        <f>IF(AND(Táblázat132[[#This Row],[Service]]=1,Táblázat132[[#This Row],[Serving Team]]=Táblázat132[[#This Row],[Point for Team…]]),1,0)</f>
        <v>0</v>
      </c>
    </row>
    <row r="750" spans="1:18" x14ac:dyDescent="0.35">
      <c r="A750" s="7">
        <v>44318</v>
      </c>
      <c r="B750" s="9" t="s">
        <v>9</v>
      </c>
      <c r="C750" s="9" t="s">
        <v>50</v>
      </c>
      <c r="D750" s="9" t="s">
        <v>4</v>
      </c>
      <c r="E750" s="9" t="s">
        <v>34</v>
      </c>
      <c r="F750" s="9" t="s">
        <v>44</v>
      </c>
      <c r="G750" s="9" t="s">
        <v>29</v>
      </c>
      <c r="H750" s="9" t="s">
        <v>51</v>
      </c>
      <c r="I750" s="9" t="s">
        <v>64</v>
      </c>
      <c r="J750" s="9" t="s">
        <v>8</v>
      </c>
      <c r="K750" s="9">
        <v>2</v>
      </c>
      <c r="L750" s="9" t="s">
        <v>7</v>
      </c>
      <c r="M750" s="9" t="s">
        <v>14</v>
      </c>
      <c r="P750"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0" s="4">
        <f>IF(Táblázat132[[#This Row],[Serving Team]]=Táblázat132[[#This Row],[Point for Team…]],1,0)</f>
        <v>0</v>
      </c>
      <c r="R750" s="4">
        <f>IF(AND(Táblázat132[[#This Row],[Service]]=1,Táblázat132[[#This Row],[Serving Team]]=Táblázat132[[#This Row],[Point for Team…]]),1,0)</f>
        <v>0</v>
      </c>
    </row>
    <row r="751" spans="1:18" x14ac:dyDescent="0.35">
      <c r="A751" s="7">
        <v>44318</v>
      </c>
      <c r="B751" s="9" t="s">
        <v>9</v>
      </c>
      <c r="C751" s="9" t="s">
        <v>50</v>
      </c>
      <c r="D751" s="9" t="s">
        <v>4</v>
      </c>
      <c r="E751" s="9" t="s">
        <v>34</v>
      </c>
      <c r="F751" s="9" t="s">
        <v>44</v>
      </c>
      <c r="G751" s="9" t="s">
        <v>29</v>
      </c>
      <c r="H751" s="9" t="s">
        <v>51</v>
      </c>
      <c r="I751" s="9" t="s">
        <v>64</v>
      </c>
      <c r="J751" s="9" t="s">
        <v>8</v>
      </c>
      <c r="K751" s="9">
        <v>1</v>
      </c>
      <c r="L751" s="9" t="s">
        <v>8</v>
      </c>
      <c r="M751" s="9" t="s">
        <v>15</v>
      </c>
      <c r="P751"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1" s="4">
        <f>IF(Táblázat132[[#This Row],[Serving Team]]=Táblázat132[[#This Row],[Point for Team…]],1,0)</f>
        <v>1</v>
      </c>
      <c r="R751" s="4">
        <f>IF(AND(Táblázat132[[#This Row],[Service]]=1,Táblázat132[[#This Row],[Serving Team]]=Táblázat132[[#This Row],[Point for Team…]]),1,0)</f>
        <v>1</v>
      </c>
    </row>
    <row r="752" spans="1:18" x14ac:dyDescent="0.35">
      <c r="A752" s="7">
        <v>44318</v>
      </c>
      <c r="B752" s="9" t="s">
        <v>9</v>
      </c>
      <c r="C752" s="9" t="s">
        <v>50</v>
      </c>
      <c r="D752" s="9" t="s">
        <v>4</v>
      </c>
      <c r="E752" s="9" t="s">
        <v>34</v>
      </c>
      <c r="F752" s="9" t="s">
        <v>44</v>
      </c>
      <c r="G752" s="9" t="s">
        <v>29</v>
      </c>
      <c r="H752" s="9" t="s">
        <v>51</v>
      </c>
      <c r="I752" s="9" t="s">
        <v>64</v>
      </c>
      <c r="J752" s="9" t="s">
        <v>7</v>
      </c>
      <c r="K752" s="9">
        <v>1</v>
      </c>
      <c r="L752" s="9" t="s">
        <v>7</v>
      </c>
      <c r="M752" s="9" t="s">
        <v>14</v>
      </c>
      <c r="P752"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2" s="4">
        <f>IF(Táblázat132[[#This Row],[Serving Team]]=Táblázat132[[#This Row],[Point for Team…]],1,0)</f>
        <v>1</v>
      </c>
      <c r="R752" s="4">
        <f>IF(AND(Táblázat132[[#This Row],[Service]]=1,Táblázat132[[#This Row],[Serving Team]]=Táblázat132[[#This Row],[Point for Team…]]),1,0)</f>
        <v>1</v>
      </c>
    </row>
    <row r="753" spans="1:18" x14ac:dyDescent="0.35">
      <c r="A753" s="7">
        <v>44318</v>
      </c>
      <c r="B753" s="9" t="s">
        <v>9</v>
      </c>
      <c r="C753" s="9" t="s">
        <v>50</v>
      </c>
      <c r="D753" s="9" t="s">
        <v>4</v>
      </c>
      <c r="E753" s="9" t="s">
        <v>34</v>
      </c>
      <c r="F753" s="9" t="s">
        <v>44</v>
      </c>
      <c r="G753" s="9" t="s">
        <v>29</v>
      </c>
      <c r="H753" s="9" t="s">
        <v>51</v>
      </c>
      <c r="I753" s="9" t="s">
        <v>64</v>
      </c>
      <c r="J753" s="9" t="s">
        <v>7</v>
      </c>
      <c r="K753" s="9">
        <v>1</v>
      </c>
      <c r="L753" s="9" t="s">
        <v>8</v>
      </c>
      <c r="M753" s="9" t="s">
        <v>16</v>
      </c>
      <c r="P753"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3" s="4">
        <f>IF(Táblázat132[[#This Row],[Serving Team]]=Táblázat132[[#This Row],[Point for Team…]],1,0)</f>
        <v>0</v>
      </c>
      <c r="R753" s="4">
        <f>IF(AND(Táblázat132[[#This Row],[Service]]=1,Táblázat132[[#This Row],[Serving Team]]=Táblázat132[[#This Row],[Point for Team…]]),1,0)</f>
        <v>0</v>
      </c>
    </row>
    <row r="754" spans="1:18" x14ac:dyDescent="0.35">
      <c r="A754" s="7">
        <v>44318</v>
      </c>
      <c r="B754" s="9" t="s">
        <v>9</v>
      </c>
      <c r="C754" s="9" t="s">
        <v>50</v>
      </c>
      <c r="D754" s="9" t="s">
        <v>4</v>
      </c>
      <c r="E754" s="9" t="s">
        <v>34</v>
      </c>
      <c r="F754" s="9" t="s">
        <v>44</v>
      </c>
      <c r="G754" s="9" t="s">
        <v>29</v>
      </c>
      <c r="H754" s="9" t="s">
        <v>51</v>
      </c>
      <c r="I754" s="9" t="s">
        <v>64</v>
      </c>
      <c r="J754" s="9" t="s">
        <v>7</v>
      </c>
      <c r="K754" s="9">
        <v>1</v>
      </c>
      <c r="L754" s="9" t="s">
        <v>8</v>
      </c>
      <c r="M754" s="9" t="s">
        <v>16</v>
      </c>
      <c r="P754"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4" s="4">
        <f>IF(Táblázat132[[#This Row],[Serving Team]]=Táblázat132[[#This Row],[Point for Team…]],1,0)</f>
        <v>0</v>
      </c>
      <c r="R754" s="4">
        <f>IF(AND(Táblázat132[[#This Row],[Service]]=1,Táblázat132[[#This Row],[Serving Team]]=Táblázat132[[#This Row],[Point for Team…]]),1,0)</f>
        <v>0</v>
      </c>
    </row>
    <row r="755" spans="1:18" x14ac:dyDescent="0.35">
      <c r="A755" s="7">
        <v>44318</v>
      </c>
      <c r="B755" s="9" t="s">
        <v>9</v>
      </c>
      <c r="C755" s="9" t="s">
        <v>50</v>
      </c>
      <c r="D755" s="9" t="s">
        <v>4</v>
      </c>
      <c r="E755" s="9" t="s">
        <v>34</v>
      </c>
      <c r="F755" s="9" t="s">
        <v>44</v>
      </c>
      <c r="G755" s="9" t="s">
        <v>29</v>
      </c>
      <c r="H755" s="9" t="s">
        <v>51</v>
      </c>
      <c r="I755" s="9" t="s">
        <v>64</v>
      </c>
      <c r="J755" s="9" t="s">
        <v>7</v>
      </c>
      <c r="K755" s="9">
        <v>1</v>
      </c>
      <c r="L755" s="9" t="s">
        <v>20</v>
      </c>
      <c r="M755" s="9" t="s">
        <v>20</v>
      </c>
      <c r="P755"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5" s="4">
        <f>IF(Táblázat132[[#This Row],[Serving Team]]=Táblázat132[[#This Row],[Point for Team…]],1,0)</f>
        <v>0</v>
      </c>
      <c r="R755" s="4">
        <f>IF(AND(Táblázat132[[#This Row],[Service]]=1,Táblázat132[[#This Row],[Serving Team]]=Táblázat132[[#This Row],[Point for Team…]]),1,0)</f>
        <v>0</v>
      </c>
    </row>
    <row r="756" spans="1:18" x14ac:dyDescent="0.35">
      <c r="A756" s="7">
        <v>44318</v>
      </c>
      <c r="B756" s="9" t="s">
        <v>9</v>
      </c>
      <c r="C756" s="9" t="s">
        <v>50</v>
      </c>
      <c r="D756" s="9" t="s">
        <v>4</v>
      </c>
      <c r="E756" s="9" t="s">
        <v>34</v>
      </c>
      <c r="F756" s="9" t="s">
        <v>44</v>
      </c>
      <c r="G756" s="9" t="s">
        <v>29</v>
      </c>
      <c r="H756" s="9" t="s">
        <v>51</v>
      </c>
      <c r="I756" s="9" t="s">
        <v>64</v>
      </c>
      <c r="J756" s="9" t="s">
        <v>7</v>
      </c>
      <c r="K756" s="9">
        <v>1</v>
      </c>
      <c r="L756" s="9" t="s">
        <v>8</v>
      </c>
      <c r="M756" s="9" t="s">
        <v>14</v>
      </c>
      <c r="P756"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6" s="4">
        <f>IF(Táblázat132[[#This Row],[Serving Team]]=Táblázat132[[#This Row],[Point for Team…]],1,0)</f>
        <v>0</v>
      </c>
      <c r="R756" s="4">
        <f>IF(AND(Táblázat132[[#This Row],[Service]]=1,Táblázat132[[#This Row],[Serving Team]]=Táblázat132[[#This Row],[Point for Team…]]),1,0)</f>
        <v>0</v>
      </c>
    </row>
    <row r="757" spans="1:18" x14ac:dyDescent="0.35">
      <c r="A757" s="7">
        <v>44318</v>
      </c>
      <c r="B757" s="9" t="s">
        <v>9</v>
      </c>
      <c r="C757" s="9" t="s">
        <v>50</v>
      </c>
      <c r="D757" s="9" t="s">
        <v>4</v>
      </c>
      <c r="E757" s="9" t="s">
        <v>34</v>
      </c>
      <c r="F757" s="9" t="s">
        <v>44</v>
      </c>
      <c r="G757" s="9" t="s">
        <v>29</v>
      </c>
      <c r="H757" s="9" t="s">
        <v>51</v>
      </c>
      <c r="I757" s="9" t="s">
        <v>64</v>
      </c>
      <c r="J757" s="9" t="s">
        <v>8</v>
      </c>
      <c r="K757" s="9">
        <v>1</v>
      </c>
      <c r="L757" s="9" t="s">
        <v>7</v>
      </c>
      <c r="M757" s="9" t="s">
        <v>14</v>
      </c>
      <c r="P757"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7" s="4">
        <f>IF(Táblázat132[[#This Row],[Serving Team]]=Táblázat132[[#This Row],[Point for Team…]],1,0)</f>
        <v>0</v>
      </c>
      <c r="R757" s="4">
        <f>IF(AND(Táblázat132[[#This Row],[Service]]=1,Táblázat132[[#This Row],[Serving Team]]=Táblázat132[[#This Row],[Point for Team…]]),1,0)</f>
        <v>0</v>
      </c>
    </row>
    <row r="758" spans="1:18" x14ac:dyDescent="0.35">
      <c r="A758" s="7">
        <v>44318</v>
      </c>
      <c r="B758" s="9" t="s">
        <v>9</v>
      </c>
      <c r="C758" s="9" t="s">
        <v>50</v>
      </c>
      <c r="D758" s="9" t="s">
        <v>4</v>
      </c>
      <c r="E758" s="9" t="s">
        <v>34</v>
      </c>
      <c r="F758" s="9" t="s">
        <v>44</v>
      </c>
      <c r="G758" s="9" t="s">
        <v>29</v>
      </c>
      <c r="H758" s="9" t="s">
        <v>51</v>
      </c>
      <c r="I758" s="9" t="s">
        <v>64</v>
      </c>
      <c r="J758" s="9" t="s">
        <v>8</v>
      </c>
      <c r="K758" s="9">
        <v>1</v>
      </c>
      <c r="L758" s="9" t="s">
        <v>8</v>
      </c>
      <c r="M758" s="9" t="s">
        <v>14</v>
      </c>
      <c r="P758"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8" s="4">
        <f>IF(Táblázat132[[#This Row],[Serving Team]]=Táblázat132[[#This Row],[Point for Team…]],1,0)</f>
        <v>1</v>
      </c>
      <c r="R758" s="4">
        <f>IF(AND(Táblázat132[[#This Row],[Service]]=1,Táblázat132[[#This Row],[Serving Team]]=Táblázat132[[#This Row],[Point for Team…]]),1,0)</f>
        <v>1</v>
      </c>
    </row>
    <row r="759" spans="1:18" x14ac:dyDescent="0.35">
      <c r="A759" s="7">
        <v>44318</v>
      </c>
      <c r="B759" s="9" t="s">
        <v>9</v>
      </c>
      <c r="C759" s="9" t="s">
        <v>50</v>
      </c>
      <c r="D759" s="9" t="s">
        <v>4</v>
      </c>
      <c r="E759" s="9" t="s">
        <v>34</v>
      </c>
      <c r="F759" s="9" t="s">
        <v>44</v>
      </c>
      <c r="G759" s="9" t="s">
        <v>29</v>
      </c>
      <c r="H759" s="9" t="s">
        <v>51</v>
      </c>
      <c r="I759" s="9" t="s">
        <v>64</v>
      </c>
      <c r="J759" s="9" t="s">
        <v>8</v>
      </c>
      <c r="K759" s="9">
        <v>1</v>
      </c>
      <c r="L759" s="9" t="s">
        <v>8</v>
      </c>
      <c r="M759" s="9" t="s">
        <v>15</v>
      </c>
      <c r="P759"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59" s="4">
        <f>IF(Táblázat132[[#This Row],[Serving Team]]=Táblázat132[[#This Row],[Point for Team…]],1,0)</f>
        <v>1</v>
      </c>
      <c r="R759" s="4">
        <f>IF(AND(Táblázat132[[#This Row],[Service]]=1,Táblázat132[[#This Row],[Serving Team]]=Táblázat132[[#This Row],[Point for Team…]]),1,0)</f>
        <v>1</v>
      </c>
    </row>
    <row r="760" spans="1:18" x14ac:dyDescent="0.35">
      <c r="A760" s="7">
        <v>44318</v>
      </c>
      <c r="B760" s="9" t="s">
        <v>9</v>
      </c>
      <c r="C760" s="9" t="s">
        <v>50</v>
      </c>
      <c r="D760" s="9" t="s">
        <v>4</v>
      </c>
      <c r="E760" s="9" t="s">
        <v>34</v>
      </c>
      <c r="F760" s="9" t="s">
        <v>44</v>
      </c>
      <c r="G760" s="9" t="s">
        <v>29</v>
      </c>
      <c r="H760" s="9" t="s">
        <v>51</v>
      </c>
      <c r="I760" s="9" t="s">
        <v>64</v>
      </c>
      <c r="J760" s="9" t="s">
        <v>8</v>
      </c>
      <c r="K760" s="9">
        <v>1</v>
      </c>
      <c r="L760" s="9" t="s">
        <v>7</v>
      </c>
      <c r="M760" s="9" t="s">
        <v>15</v>
      </c>
      <c r="P760"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0" s="4">
        <f>IF(Táblázat132[[#This Row],[Serving Team]]=Táblázat132[[#This Row],[Point for Team…]],1,0)</f>
        <v>0</v>
      </c>
      <c r="R760" s="4">
        <f>IF(AND(Táblázat132[[#This Row],[Service]]=1,Táblázat132[[#This Row],[Serving Team]]=Táblázat132[[#This Row],[Point for Team…]]),1,0)</f>
        <v>0</v>
      </c>
    </row>
    <row r="761" spans="1:18" x14ac:dyDescent="0.35">
      <c r="A761" s="7">
        <v>44318</v>
      </c>
      <c r="B761" s="9" t="s">
        <v>9</v>
      </c>
      <c r="C761" s="9" t="s">
        <v>50</v>
      </c>
      <c r="D761" s="9" t="s">
        <v>4</v>
      </c>
      <c r="E761" s="9" t="s">
        <v>34</v>
      </c>
      <c r="F761" s="9" t="s">
        <v>44</v>
      </c>
      <c r="G761" s="9" t="s">
        <v>29</v>
      </c>
      <c r="H761" s="9" t="s">
        <v>51</v>
      </c>
      <c r="I761" s="9" t="s">
        <v>64</v>
      </c>
      <c r="J761" s="9" t="s">
        <v>7</v>
      </c>
      <c r="K761" s="9">
        <v>1</v>
      </c>
      <c r="L761" s="9" t="s">
        <v>7</v>
      </c>
      <c r="M761" s="9" t="s">
        <v>16</v>
      </c>
      <c r="P761"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1" s="4">
        <f>IF(Táblázat132[[#This Row],[Serving Team]]=Táblázat132[[#This Row],[Point for Team…]],1,0)</f>
        <v>1</v>
      </c>
      <c r="R761" s="4">
        <f>IF(AND(Táblázat132[[#This Row],[Service]]=1,Táblázat132[[#This Row],[Serving Team]]=Táblázat132[[#This Row],[Point for Team…]]),1,0)</f>
        <v>1</v>
      </c>
    </row>
    <row r="762" spans="1:18" x14ac:dyDescent="0.35">
      <c r="A762" s="7">
        <v>44318</v>
      </c>
      <c r="B762" s="9" t="s">
        <v>9</v>
      </c>
      <c r="C762" s="9" t="s">
        <v>50</v>
      </c>
      <c r="D762" s="9" t="s">
        <v>4</v>
      </c>
      <c r="E762" s="9" t="s">
        <v>34</v>
      </c>
      <c r="F762" s="9" t="s">
        <v>44</v>
      </c>
      <c r="G762" s="9" t="s">
        <v>29</v>
      </c>
      <c r="H762" s="9" t="s">
        <v>51</v>
      </c>
      <c r="I762" s="9" t="s">
        <v>64</v>
      </c>
      <c r="J762" s="9" t="s">
        <v>7</v>
      </c>
      <c r="K762" s="9">
        <v>2</v>
      </c>
      <c r="L762" s="9" t="s">
        <v>8</v>
      </c>
      <c r="M762" s="9" t="s">
        <v>15</v>
      </c>
      <c r="P762"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2" s="4">
        <f>IF(Táblázat132[[#This Row],[Serving Team]]=Táblázat132[[#This Row],[Point for Team…]],1,0)</f>
        <v>0</v>
      </c>
      <c r="R762" s="4">
        <f>IF(AND(Táblázat132[[#This Row],[Service]]=1,Táblázat132[[#This Row],[Serving Team]]=Táblázat132[[#This Row],[Point for Team…]]),1,0)</f>
        <v>0</v>
      </c>
    </row>
    <row r="763" spans="1:18" x14ac:dyDescent="0.35">
      <c r="A763" s="7">
        <v>44318</v>
      </c>
      <c r="B763" s="9" t="s">
        <v>9</v>
      </c>
      <c r="C763" s="9" t="s">
        <v>50</v>
      </c>
      <c r="D763" s="9" t="s">
        <v>4</v>
      </c>
      <c r="E763" s="9" t="s">
        <v>34</v>
      </c>
      <c r="F763" s="9" t="s">
        <v>44</v>
      </c>
      <c r="G763" s="9" t="s">
        <v>29</v>
      </c>
      <c r="H763" s="9" t="s">
        <v>51</v>
      </c>
      <c r="I763" s="9" t="s">
        <v>64</v>
      </c>
      <c r="J763" s="9" t="s">
        <v>7</v>
      </c>
      <c r="K763" s="9">
        <v>1</v>
      </c>
      <c r="L763" s="9" t="s">
        <v>7</v>
      </c>
      <c r="M763" s="9" t="s">
        <v>14</v>
      </c>
      <c r="P763"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3" s="4">
        <f>IF(Táblázat132[[#This Row],[Serving Team]]=Táblázat132[[#This Row],[Point for Team…]],1,0)</f>
        <v>1</v>
      </c>
      <c r="R763" s="4">
        <f>IF(AND(Táblázat132[[#This Row],[Service]]=1,Táblázat132[[#This Row],[Serving Team]]=Táblázat132[[#This Row],[Point for Team…]]),1,0)</f>
        <v>1</v>
      </c>
    </row>
    <row r="764" spans="1:18" x14ac:dyDescent="0.35">
      <c r="A764" s="7">
        <v>44318</v>
      </c>
      <c r="B764" s="9" t="s">
        <v>9</v>
      </c>
      <c r="C764" s="9" t="s">
        <v>50</v>
      </c>
      <c r="D764" s="9" t="s">
        <v>4</v>
      </c>
      <c r="E764" s="9" t="s">
        <v>34</v>
      </c>
      <c r="F764" s="9" t="s">
        <v>44</v>
      </c>
      <c r="G764" s="9" t="s">
        <v>29</v>
      </c>
      <c r="H764" s="9" t="s">
        <v>51</v>
      </c>
      <c r="I764" s="9" t="s">
        <v>64</v>
      </c>
      <c r="J764" s="9" t="s">
        <v>7</v>
      </c>
      <c r="K764" s="9">
        <v>2</v>
      </c>
      <c r="L764" s="9" t="s">
        <v>20</v>
      </c>
      <c r="M764" s="9" t="s">
        <v>20</v>
      </c>
      <c r="P764"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4" s="4">
        <f>IF(Táblázat132[[#This Row],[Serving Team]]=Táblázat132[[#This Row],[Point for Team…]],1,0)</f>
        <v>0</v>
      </c>
      <c r="R764" s="4">
        <f>IF(AND(Táblázat132[[#This Row],[Service]]=1,Táblázat132[[#This Row],[Serving Team]]=Táblázat132[[#This Row],[Point for Team…]]),1,0)</f>
        <v>0</v>
      </c>
    </row>
    <row r="765" spans="1:18" x14ac:dyDescent="0.35">
      <c r="A765" s="7">
        <v>44318</v>
      </c>
      <c r="B765" s="9" t="s">
        <v>9</v>
      </c>
      <c r="C765" s="9" t="s">
        <v>50</v>
      </c>
      <c r="D765" s="9" t="s">
        <v>4</v>
      </c>
      <c r="E765" s="9" t="s">
        <v>34</v>
      </c>
      <c r="F765" s="9" t="s">
        <v>44</v>
      </c>
      <c r="G765" s="9" t="s">
        <v>29</v>
      </c>
      <c r="H765" s="9" t="s">
        <v>51</v>
      </c>
      <c r="I765" s="9" t="s">
        <v>64</v>
      </c>
      <c r="J765" s="9" t="s">
        <v>7</v>
      </c>
      <c r="K765" s="9">
        <v>1</v>
      </c>
      <c r="L765" s="9" t="s">
        <v>7</v>
      </c>
      <c r="M765" s="9" t="s">
        <v>15</v>
      </c>
      <c r="P765"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5" s="4">
        <f>IF(Táblázat132[[#This Row],[Serving Team]]=Táblázat132[[#This Row],[Point for Team…]],1,0)</f>
        <v>1</v>
      </c>
      <c r="R765" s="4">
        <f>IF(AND(Táblázat132[[#This Row],[Service]]=1,Táblázat132[[#This Row],[Serving Team]]=Táblázat132[[#This Row],[Point for Team…]]),1,0)</f>
        <v>1</v>
      </c>
    </row>
    <row r="766" spans="1:18" x14ac:dyDescent="0.35">
      <c r="A766" s="7">
        <v>44318</v>
      </c>
      <c r="B766" s="9" t="s">
        <v>9</v>
      </c>
      <c r="C766" s="9" t="s">
        <v>50</v>
      </c>
      <c r="D766" s="9" t="s">
        <v>4</v>
      </c>
      <c r="E766" s="9" t="s">
        <v>34</v>
      </c>
      <c r="F766" s="9" t="s">
        <v>44</v>
      </c>
      <c r="G766" s="9" t="s">
        <v>29</v>
      </c>
      <c r="H766" s="9" t="s">
        <v>51</v>
      </c>
      <c r="I766" s="9" t="s">
        <v>64</v>
      </c>
      <c r="J766" s="9" t="s">
        <v>8</v>
      </c>
      <c r="K766" s="9">
        <v>2</v>
      </c>
      <c r="L766" s="9" t="s">
        <v>7</v>
      </c>
      <c r="M766" s="9" t="s">
        <v>16</v>
      </c>
      <c r="P766"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6" s="4">
        <f>IF(Táblázat132[[#This Row],[Serving Team]]=Táblázat132[[#This Row],[Point for Team…]],1,0)</f>
        <v>0</v>
      </c>
      <c r="R766" s="4">
        <f>IF(AND(Táblázat132[[#This Row],[Service]]=1,Táblázat132[[#This Row],[Serving Team]]=Táblázat132[[#This Row],[Point for Team…]]),1,0)</f>
        <v>0</v>
      </c>
    </row>
    <row r="767" spans="1:18" x14ac:dyDescent="0.35">
      <c r="A767" s="7">
        <v>44318</v>
      </c>
      <c r="B767" s="9" t="s">
        <v>9</v>
      </c>
      <c r="C767" s="9" t="s">
        <v>50</v>
      </c>
      <c r="D767" s="9" t="s">
        <v>4</v>
      </c>
      <c r="E767" s="9" t="s">
        <v>34</v>
      </c>
      <c r="F767" s="9" t="s">
        <v>44</v>
      </c>
      <c r="G767" s="9" t="s">
        <v>29</v>
      </c>
      <c r="H767" s="9" t="s">
        <v>51</v>
      </c>
      <c r="I767" s="9" t="s">
        <v>64</v>
      </c>
      <c r="J767" s="9" t="s">
        <v>8</v>
      </c>
      <c r="K767" s="9">
        <v>2</v>
      </c>
      <c r="L767" s="9" t="s">
        <v>20</v>
      </c>
      <c r="M767" s="9" t="s">
        <v>20</v>
      </c>
      <c r="P767"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7" s="4">
        <f>IF(Táblázat132[[#This Row],[Serving Team]]=Táblázat132[[#This Row],[Point for Team…]],1,0)</f>
        <v>0</v>
      </c>
      <c r="R767" s="4">
        <f>IF(AND(Táblázat132[[#This Row],[Service]]=1,Táblázat132[[#This Row],[Serving Team]]=Táblázat132[[#This Row],[Point for Team…]]),1,0)</f>
        <v>0</v>
      </c>
    </row>
    <row r="768" spans="1:18" x14ac:dyDescent="0.35">
      <c r="A768" s="7">
        <v>44318</v>
      </c>
      <c r="B768" s="9" t="s">
        <v>9</v>
      </c>
      <c r="C768" s="9" t="s">
        <v>50</v>
      </c>
      <c r="D768" s="9" t="s">
        <v>4</v>
      </c>
      <c r="E768" s="9" t="s">
        <v>34</v>
      </c>
      <c r="F768" s="9" t="s">
        <v>44</v>
      </c>
      <c r="G768" s="9" t="s">
        <v>29</v>
      </c>
      <c r="H768" s="9" t="s">
        <v>51</v>
      </c>
      <c r="I768" s="9" t="s">
        <v>64</v>
      </c>
      <c r="J768" s="9" t="s">
        <v>8</v>
      </c>
      <c r="K768" s="9">
        <v>1</v>
      </c>
      <c r="L768" s="9" t="s">
        <v>8</v>
      </c>
      <c r="M768" s="9" t="s">
        <v>16</v>
      </c>
      <c r="P768"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8" s="4">
        <f>IF(Táblázat132[[#This Row],[Serving Team]]=Táblázat132[[#This Row],[Point for Team…]],1,0)</f>
        <v>1</v>
      </c>
      <c r="R768" s="4">
        <f>IF(AND(Táblázat132[[#This Row],[Service]]=1,Táblázat132[[#This Row],[Serving Team]]=Táblázat132[[#This Row],[Point for Team…]]),1,0)</f>
        <v>1</v>
      </c>
    </row>
    <row r="769" spans="1:18" x14ac:dyDescent="0.35">
      <c r="A769" s="7">
        <v>44318</v>
      </c>
      <c r="B769" s="9" t="s">
        <v>9</v>
      </c>
      <c r="C769" s="9" t="s">
        <v>50</v>
      </c>
      <c r="D769" s="9" t="s">
        <v>4</v>
      </c>
      <c r="E769" s="9" t="s">
        <v>34</v>
      </c>
      <c r="F769" s="9" t="s">
        <v>44</v>
      </c>
      <c r="G769" s="9" t="s">
        <v>29</v>
      </c>
      <c r="H769" s="9" t="s">
        <v>51</v>
      </c>
      <c r="I769" s="9" t="s">
        <v>64</v>
      </c>
      <c r="J769" s="9" t="s">
        <v>8</v>
      </c>
      <c r="K769" s="9">
        <v>2</v>
      </c>
      <c r="L769" s="9" t="s">
        <v>7</v>
      </c>
      <c r="M769" s="9" t="s">
        <v>14</v>
      </c>
      <c r="P769"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69" s="4">
        <f>IF(Táblázat132[[#This Row],[Serving Team]]=Táblázat132[[#This Row],[Point for Team…]],1,0)</f>
        <v>0</v>
      </c>
      <c r="R769" s="4">
        <f>IF(AND(Táblázat132[[#This Row],[Service]]=1,Táblázat132[[#This Row],[Serving Team]]=Táblázat132[[#This Row],[Point for Team…]]),1,0)</f>
        <v>0</v>
      </c>
    </row>
    <row r="770" spans="1:18" x14ac:dyDescent="0.35">
      <c r="A770" s="7">
        <v>44318</v>
      </c>
      <c r="B770" s="9" t="s">
        <v>9</v>
      </c>
      <c r="C770" s="9" t="s">
        <v>50</v>
      </c>
      <c r="D770" s="9" t="s">
        <v>4</v>
      </c>
      <c r="E770" s="9" t="s">
        <v>34</v>
      </c>
      <c r="F770" s="9" t="s">
        <v>44</v>
      </c>
      <c r="G770" s="9" t="s">
        <v>29</v>
      </c>
      <c r="H770" s="9" t="s">
        <v>51</v>
      </c>
      <c r="I770" s="9" t="s">
        <v>64</v>
      </c>
      <c r="J770" s="9" t="s">
        <v>8</v>
      </c>
      <c r="K770" s="9" t="s">
        <v>19</v>
      </c>
      <c r="L770" s="9" t="s">
        <v>7</v>
      </c>
      <c r="M770" s="9" t="s">
        <v>14</v>
      </c>
      <c r="P770"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0" s="4">
        <f>IF(Táblázat132[[#This Row],[Serving Team]]=Táblázat132[[#This Row],[Point for Team…]],1,0)</f>
        <v>0</v>
      </c>
      <c r="R770" s="4">
        <f>IF(AND(Táblázat132[[#This Row],[Service]]=1,Táblázat132[[#This Row],[Serving Team]]=Táblázat132[[#This Row],[Point for Team…]]),1,0)</f>
        <v>0</v>
      </c>
    </row>
    <row r="771" spans="1:18" x14ac:dyDescent="0.35">
      <c r="A771" s="7">
        <v>44318</v>
      </c>
      <c r="B771" s="9" t="s">
        <v>9</v>
      </c>
      <c r="C771" s="9" t="s">
        <v>50</v>
      </c>
      <c r="D771" s="9" t="s">
        <v>4</v>
      </c>
      <c r="E771" s="9" t="s">
        <v>34</v>
      </c>
      <c r="F771" s="9" t="s">
        <v>44</v>
      </c>
      <c r="G771" s="9" t="s">
        <v>29</v>
      </c>
      <c r="H771" s="9" t="s">
        <v>51</v>
      </c>
      <c r="I771" s="9" t="s">
        <v>64</v>
      </c>
      <c r="J771" s="9" t="s">
        <v>7</v>
      </c>
      <c r="K771" s="9">
        <v>1</v>
      </c>
      <c r="L771" s="9" t="s">
        <v>7</v>
      </c>
      <c r="M771" s="9" t="s">
        <v>14</v>
      </c>
      <c r="P771"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1" s="4">
        <f>IF(Táblázat132[[#This Row],[Serving Team]]=Táblázat132[[#This Row],[Point for Team…]],1,0)</f>
        <v>1</v>
      </c>
      <c r="R771" s="4">
        <f>IF(AND(Táblázat132[[#This Row],[Service]]=1,Táblázat132[[#This Row],[Serving Team]]=Táblázat132[[#This Row],[Point for Team…]]),1,0)</f>
        <v>1</v>
      </c>
    </row>
    <row r="772" spans="1:18" x14ac:dyDescent="0.35">
      <c r="A772" s="7">
        <v>44318</v>
      </c>
      <c r="B772" s="9" t="s">
        <v>9</v>
      </c>
      <c r="C772" s="9" t="s">
        <v>50</v>
      </c>
      <c r="D772" s="9" t="s">
        <v>4</v>
      </c>
      <c r="E772" s="9" t="s">
        <v>34</v>
      </c>
      <c r="F772" s="9" t="s">
        <v>44</v>
      </c>
      <c r="G772" s="9" t="s">
        <v>29</v>
      </c>
      <c r="H772" s="9" t="s">
        <v>51</v>
      </c>
      <c r="I772" s="9" t="s">
        <v>64</v>
      </c>
      <c r="J772" s="9" t="s">
        <v>7</v>
      </c>
      <c r="K772" s="9">
        <v>1</v>
      </c>
      <c r="L772" s="9" t="s">
        <v>8</v>
      </c>
      <c r="M772" s="9" t="s">
        <v>16</v>
      </c>
      <c r="P772"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2" s="4">
        <f>IF(Táblázat132[[#This Row],[Serving Team]]=Táblázat132[[#This Row],[Point for Team…]],1,0)</f>
        <v>0</v>
      </c>
      <c r="R772" s="4">
        <f>IF(AND(Táblázat132[[#This Row],[Service]]=1,Táblázat132[[#This Row],[Serving Team]]=Táblázat132[[#This Row],[Point for Team…]]),1,0)</f>
        <v>0</v>
      </c>
    </row>
    <row r="773" spans="1:18" x14ac:dyDescent="0.35">
      <c r="A773" s="7">
        <v>44318</v>
      </c>
      <c r="B773" s="9" t="s">
        <v>9</v>
      </c>
      <c r="C773" s="9" t="s">
        <v>50</v>
      </c>
      <c r="D773" s="9" t="s">
        <v>4</v>
      </c>
      <c r="E773" s="9" t="s">
        <v>34</v>
      </c>
      <c r="F773" s="9" t="s">
        <v>44</v>
      </c>
      <c r="G773" s="9" t="s">
        <v>29</v>
      </c>
      <c r="H773" s="9" t="s">
        <v>51</v>
      </c>
      <c r="I773" s="9" t="s">
        <v>64</v>
      </c>
      <c r="J773" s="9" t="s">
        <v>7</v>
      </c>
      <c r="K773" s="9">
        <v>1</v>
      </c>
      <c r="L773" s="9" t="s">
        <v>8</v>
      </c>
      <c r="M773" s="9" t="s">
        <v>15</v>
      </c>
      <c r="P773"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3" s="4">
        <f>IF(Táblázat132[[#This Row],[Serving Team]]=Táblázat132[[#This Row],[Point for Team…]],1,0)</f>
        <v>0</v>
      </c>
      <c r="R773" s="4">
        <f>IF(AND(Táblázat132[[#This Row],[Service]]=1,Táblázat132[[#This Row],[Serving Team]]=Táblázat132[[#This Row],[Point for Team…]]),1,0)</f>
        <v>0</v>
      </c>
    </row>
    <row r="774" spans="1:18" x14ac:dyDescent="0.35">
      <c r="A774" s="7">
        <v>44318</v>
      </c>
      <c r="B774" s="9" t="s">
        <v>9</v>
      </c>
      <c r="C774" s="9" t="s">
        <v>50</v>
      </c>
      <c r="D774" s="9" t="s">
        <v>4</v>
      </c>
      <c r="E774" s="9" t="s">
        <v>34</v>
      </c>
      <c r="F774" s="9" t="s">
        <v>44</v>
      </c>
      <c r="G774" s="9" t="s">
        <v>29</v>
      </c>
      <c r="H774" s="9" t="s">
        <v>51</v>
      </c>
      <c r="I774" s="9" t="s">
        <v>64</v>
      </c>
      <c r="J774" s="9" t="s">
        <v>7</v>
      </c>
      <c r="K774" s="9">
        <v>2</v>
      </c>
      <c r="L774" s="9" t="s">
        <v>7</v>
      </c>
      <c r="M774" s="9" t="s">
        <v>14</v>
      </c>
      <c r="P774"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4" s="4">
        <f>IF(Táblázat132[[#This Row],[Serving Team]]=Táblázat132[[#This Row],[Point for Team…]],1,0)</f>
        <v>1</v>
      </c>
      <c r="R774" s="4">
        <f>IF(AND(Táblázat132[[#This Row],[Service]]=1,Táblázat132[[#This Row],[Serving Team]]=Táblázat132[[#This Row],[Point for Team…]]),1,0)</f>
        <v>0</v>
      </c>
    </row>
    <row r="775" spans="1:18" x14ac:dyDescent="0.35">
      <c r="A775" s="7">
        <v>44318</v>
      </c>
      <c r="B775" s="9" t="s">
        <v>9</v>
      </c>
      <c r="C775" s="9" t="s">
        <v>50</v>
      </c>
      <c r="D775" s="9" t="s">
        <v>4</v>
      </c>
      <c r="E775" s="9" t="s">
        <v>34</v>
      </c>
      <c r="F775" s="9" t="s">
        <v>44</v>
      </c>
      <c r="G775" s="9" t="s">
        <v>29</v>
      </c>
      <c r="H775" s="9" t="s">
        <v>51</v>
      </c>
      <c r="I775" s="9" t="s">
        <v>64</v>
      </c>
      <c r="J775" s="9" t="s">
        <v>8</v>
      </c>
      <c r="K775" s="9">
        <v>1</v>
      </c>
      <c r="L775" s="9" t="s">
        <v>7</v>
      </c>
      <c r="M775" s="9" t="s">
        <v>15</v>
      </c>
      <c r="P775"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5" s="4">
        <f>IF(Táblázat132[[#This Row],[Serving Team]]=Táblázat132[[#This Row],[Point for Team…]],1,0)</f>
        <v>0</v>
      </c>
      <c r="R775" s="4">
        <f>IF(AND(Táblázat132[[#This Row],[Service]]=1,Táblázat132[[#This Row],[Serving Team]]=Táblázat132[[#This Row],[Point for Team…]]),1,0)</f>
        <v>0</v>
      </c>
    </row>
    <row r="776" spans="1:18" x14ac:dyDescent="0.35">
      <c r="A776" s="7">
        <v>44318</v>
      </c>
      <c r="B776" s="9" t="s">
        <v>9</v>
      </c>
      <c r="C776" s="9" t="s">
        <v>50</v>
      </c>
      <c r="D776" s="9" t="s">
        <v>4</v>
      </c>
      <c r="E776" s="9" t="s">
        <v>34</v>
      </c>
      <c r="F776" s="9" t="s">
        <v>44</v>
      </c>
      <c r="G776" s="9" t="s">
        <v>29</v>
      </c>
      <c r="H776" s="9" t="s">
        <v>51</v>
      </c>
      <c r="I776" s="9" t="s">
        <v>64</v>
      </c>
      <c r="J776" s="9" t="s">
        <v>8</v>
      </c>
      <c r="K776" s="9">
        <v>2</v>
      </c>
      <c r="L776" s="9" t="s">
        <v>8</v>
      </c>
      <c r="M776" s="9" t="s">
        <v>15</v>
      </c>
      <c r="P776"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6" s="4">
        <f>IF(Táblázat132[[#This Row],[Serving Team]]=Táblázat132[[#This Row],[Point for Team…]],1,0)</f>
        <v>1</v>
      </c>
      <c r="R776" s="4">
        <f>IF(AND(Táblázat132[[#This Row],[Service]]=1,Táblázat132[[#This Row],[Serving Team]]=Táblázat132[[#This Row],[Point for Team…]]),1,0)</f>
        <v>0</v>
      </c>
    </row>
    <row r="777" spans="1:18" x14ac:dyDescent="0.35">
      <c r="A777" s="7">
        <v>44318</v>
      </c>
      <c r="B777" s="9" t="s">
        <v>9</v>
      </c>
      <c r="C777" s="9" t="s">
        <v>50</v>
      </c>
      <c r="D777" s="9" t="s">
        <v>4</v>
      </c>
      <c r="E777" s="9" t="s">
        <v>34</v>
      </c>
      <c r="F777" s="9" t="s">
        <v>44</v>
      </c>
      <c r="G777" s="9" t="s">
        <v>29</v>
      </c>
      <c r="H777" s="9" t="s">
        <v>51</v>
      </c>
      <c r="I777" s="9" t="s">
        <v>64</v>
      </c>
      <c r="J777" s="9" t="s">
        <v>8</v>
      </c>
      <c r="K777" s="9">
        <v>1</v>
      </c>
      <c r="L777" s="9" t="s">
        <v>8</v>
      </c>
      <c r="M777" s="9" t="s">
        <v>14</v>
      </c>
      <c r="P777"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7" s="4">
        <f>IF(Táblázat132[[#This Row],[Serving Team]]=Táblázat132[[#This Row],[Point for Team…]],1,0)</f>
        <v>1</v>
      </c>
      <c r="R777" s="4">
        <f>IF(AND(Táblázat132[[#This Row],[Service]]=1,Táblázat132[[#This Row],[Serving Team]]=Táblázat132[[#This Row],[Point for Team…]]),1,0)</f>
        <v>1</v>
      </c>
    </row>
    <row r="778" spans="1:18" x14ac:dyDescent="0.35">
      <c r="A778" s="7">
        <v>44318</v>
      </c>
      <c r="B778" s="9" t="s">
        <v>9</v>
      </c>
      <c r="C778" s="9" t="s">
        <v>50</v>
      </c>
      <c r="D778" s="9" t="s">
        <v>4</v>
      </c>
      <c r="E778" s="9" t="s">
        <v>34</v>
      </c>
      <c r="F778" s="9" t="s">
        <v>44</v>
      </c>
      <c r="G778" s="9" t="s">
        <v>29</v>
      </c>
      <c r="H778" s="9" t="s">
        <v>51</v>
      </c>
      <c r="I778" s="9" t="s">
        <v>64</v>
      </c>
      <c r="J778" s="9" t="s">
        <v>8</v>
      </c>
      <c r="K778" s="9">
        <v>2</v>
      </c>
      <c r="L778" s="9" t="s">
        <v>20</v>
      </c>
      <c r="M778" s="9" t="s">
        <v>20</v>
      </c>
      <c r="P778"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8" s="4">
        <f>IF(Táblázat132[[#This Row],[Serving Team]]=Táblázat132[[#This Row],[Point for Team…]],1,0)</f>
        <v>0</v>
      </c>
      <c r="R778" s="4">
        <f>IF(AND(Táblázat132[[#This Row],[Service]]=1,Táblázat132[[#This Row],[Serving Team]]=Táblázat132[[#This Row],[Point for Team…]]),1,0)</f>
        <v>0</v>
      </c>
    </row>
    <row r="779" spans="1:18" x14ac:dyDescent="0.35">
      <c r="A779" s="7">
        <v>44318</v>
      </c>
      <c r="B779" s="9" t="s">
        <v>9</v>
      </c>
      <c r="C779" s="9" t="s">
        <v>50</v>
      </c>
      <c r="D779" s="9" t="s">
        <v>4</v>
      </c>
      <c r="E779" s="9" t="s">
        <v>34</v>
      </c>
      <c r="F779" s="9" t="s">
        <v>44</v>
      </c>
      <c r="G779" s="9" t="s">
        <v>29</v>
      </c>
      <c r="H779" s="9" t="s">
        <v>51</v>
      </c>
      <c r="I779" s="9" t="s">
        <v>64</v>
      </c>
      <c r="J779" s="9" t="s">
        <v>8</v>
      </c>
      <c r="K779" s="9">
        <v>2</v>
      </c>
      <c r="L779" s="9" t="s">
        <v>7</v>
      </c>
      <c r="M779" s="9" t="s">
        <v>15</v>
      </c>
      <c r="P779"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79" s="4">
        <f>IF(Táblázat132[[#This Row],[Serving Team]]=Táblázat132[[#This Row],[Point for Team…]],1,0)</f>
        <v>0</v>
      </c>
      <c r="R779" s="4">
        <f>IF(AND(Táblázat132[[#This Row],[Service]]=1,Táblázat132[[#This Row],[Serving Team]]=Táblázat132[[#This Row],[Point for Team…]]),1,0)</f>
        <v>0</v>
      </c>
    </row>
    <row r="780" spans="1:18" x14ac:dyDescent="0.35">
      <c r="A780" s="7">
        <v>44318</v>
      </c>
      <c r="B780" s="9" t="s">
        <v>9</v>
      </c>
      <c r="C780" s="9" t="s">
        <v>50</v>
      </c>
      <c r="D780" s="9" t="s">
        <v>4</v>
      </c>
      <c r="E780" s="9" t="s">
        <v>34</v>
      </c>
      <c r="F780" s="9" t="s">
        <v>44</v>
      </c>
      <c r="G780" s="9" t="s">
        <v>29</v>
      </c>
      <c r="H780" s="9" t="s">
        <v>51</v>
      </c>
      <c r="I780" s="9" t="s">
        <v>64</v>
      </c>
      <c r="J780" s="9" t="s">
        <v>8</v>
      </c>
      <c r="K780" s="9">
        <v>2</v>
      </c>
      <c r="L780" s="9" t="s">
        <v>7</v>
      </c>
      <c r="M780" s="9" t="s">
        <v>15</v>
      </c>
      <c r="P780"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0" s="4">
        <f>IF(Táblázat132[[#This Row],[Serving Team]]=Táblázat132[[#This Row],[Point for Team…]],1,0)</f>
        <v>0</v>
      </c>
      <c r="R780" s="4">
        <f>IF(AND(Táblázat132[[#This Row],[Service]]=1,Táblázat132[[#This Row],[Serving Team]]=Táblázat132[[#This Row],[Point for Team…]]),1,0)</f>
        <v>0</v>
      </c>
    </row>
    <row r="781" spans="1:18" x14ac:dyDescent="0.35">
      <c r="A781" s="7">
        <v>44318</v>
      </c>
      <c r="B781" s="9" t="s">
        <v>9</v>
      </c>
      <c r="C781" s="9" t="s">
        <v>50</v>
      </c>
      <c r="D781" s="9" t="s">
        <v>4</v>
      </c>
      <c r="E781" s="9" t="s">
        <v>34</v>
      </c>
      <c r="F781" s="9" t="s">
        <v>44</v>
      </c>
      <c r="G781" s="9" t="s">
        <v>29</v>
      </c>
      <c r="H781" s="9" t="s">
        <v>51</v>
      </c>
      <c r="I781" s="9" t="s">
        <v>64</v>
      </c>
      <c r="J781" s="9" t="s">
        <v>7</v>
      </c>
      <c r="K781" s="9">
        <v>1</v>
      </c>
      <c r="L781" s="9" t="s">
        <v>7</v>
      </c>
      <c r="M781" s="9" t="s">
        <v>15</v>
      </c>
      <c r="P781"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1" s="4">
        <f>IF(Táblázat132[[#This Row],[Serving Team]]=Táblázat132[[#This Row],[Point for Team…]],1,0)</f>
        <v>1</v>
      </c>
      <c r="R781" s="4">
        <f>IF(AND(Táblázat132[[#This Row],[Service]]=1,Táblázat132[[#This Row],[Serving Team]]=Táblázat132[[#This Row],[Point for Team…]]),1,0)</f>
        <v>1</v>
      </c>
    </row>
    <row r="782" spans="1:18" x14ac:dyDescent="0.35">
      <c r="A782" s="7">
        <v>44318</v>
      </c>
      <c r="B782" s="9" t="s">
        <v>9</v>
      </c>
      <c r="C782" s="9" t="s">
        <v>50</v>
      </c>
      <c r="D782" s="9" t="s">
        <v>4</v>
      </c>
      <c r="E782" s="9" t="s">
        <v>34</v>
      </c>
      <c r="F782" s="9" t="s">
        <v>44</v>
      </c>
      <c r="G782" s="9" t="s">
        <v>29</v>
      </c>
      <c r="H782" s="9" t="s">
        <v>51</v>
      </c>
      <c r="I782" s="9" t="s">
        <v>64</v>
      </c>
      <c r="J782" s="9" t="s">
        <v>7</v>
      </c>
      <c r="K782" s="9">
        <v>1</v>
      </c>
      <c r="L782" s="9" t="s">
        <v>7</v>
      </c>
      <c r="M782" s="9" t="s">
        <v>16</v>
      </c>
      <c r="P782"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2" s="4">
        <f>IF(Táblázat132[[#This Row],[Serving Team]]=Táblázat132[[#This Row],[Point for Team…]],1,0)</f>
        <v>1</v>
      </c>
      <c r="R782" s="4">
        <f>IF(AND(Táblázat132[[#This Row],[Service]]=1,Táblázat132[[#This Row],[Serving Team]]=Táblázat132[[#This Row],[Point for Team…]]),1,0)</f>
        <v>1</v>
      </c>
    </row>
    <row r="783" spans="1:18" x14ac:dyDescent="0.35">
      <c r="A783" s="7">
        <v>44318</v>
      </c>
      <c r="B783" s="9" t="s">
        <v>9</v>
      </c>
      <c r="C783" s="9" t="s">
        <v>50</v>
      </c>
      <c r="D783" s="9" t="s">
        <v>4</v>
      </c>
      <c r="E783" s="9" t="s">
        <v>34</v>
      </c>
      <c r="F783" s="9" t="s">
        <v>44</v>
      </c>
      <c r="G783" s="9" t="s">
        <v>29</v>
      </c>
      <c r="H783" s="9" t="s">
        <v>51</v>
      </c>
      <c r="I783" s="9" t="s">
        <v>64</v>
      </c>
      <c r="J783" s="9" t="s">
        <v>7</v>
      </c>
      <c r="K783" s="9">
        <v>1</v>
      </c>
      <c r="L783" s="9" t="s">
        <v>7</v>
      </c>
      <c r="M783" s="9" t="s">
        <v>15</v>
      </c>
      <c r="P783"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3" s="4">
        <f>IF(Táblázat132[[#This Row],[Serving Team]]=Táblázat132[[#This Row],[Point for Team…]],1,0)</f>
        <v>1</v>
      </c>
      <c r="R783" s="4">
        <f>IF(AND(Táblázat132[[#This Row],[Service]]=1,Táblázat132[[#This Row],[Serving Team]]=Táblázat132[[#This Row],[Point for Team…]]),1,0)</f>
        <v>1</v>
      </c>
    </row>
    <row r="784" spans="1:18" x14ac:dyDescent="0.35">
      <c r="A784" s="7">
        <v>44318</v>
      </c>
      <c r="B784" s="9" t="s">
        <v>9</v>
      </c>
      <c r="C784" s="9" t="s">
        <v>50</v>
      </c>
      <c r="D784" s="9" t="s">
        <v>4</v>
      </c>
      <c r="E784" s="9" t="s">
        <v>34</v>
      </c>
      <c r="F784" s="9" t="s">
        <v>44</v>
      </c>
      <c r="G784" s="9" t="s">
        <v>29</v>
      </c>
      <c r="H784" s="9" t="s">
        <v>51</v>
      </c>
      <c r="I784" s="9" t="s">
        <v>64</v>
      </c>
      <c r="J784" s="9" t="s">
        <v>7</v>
      </c>
      <c r="K784" s="9">
        <v>1</v>
      </c>
      <c r="L784" s="9" t="s">
        <v>7</v>
      </c>
      <c r="M784" s="9" t="s">
        <v>15</v>
      </c>
      <c r="P784"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4" s="4">
        <f>IF(Táblázat132[[#This Row],[Serving Team]]=Táblázat132[[#This Row],[Point for Team…]],1,0)</f>
        <v>1</v>
      </c>
      <c r="R784" s="4">
        <f>IF(AND(Táblázat132[[#This Row],[Service]]=1,Táblázat132[[#This Row],[Serving Team]]=Táblázat132[[#This Row],[Point for Team…]]),1,0)</f>
        <v>1</v>
      </c>
    </row>
    <row r="785" spans="1:18" x14ac:dyDescent="0.35">
      <c r="A785" s="7">
        <v>44318</v>
      </c>
      <c r="B785" s="9" t="s">
        <v>9</v>
      </c>
      <c r="C785" s="9" t="s">
        <v>50</v>
      </c>
      <c r="D785" s="9" t="s">
        <v>4</v>
      </c>
      <c r="E785" s="9" t="s">
        <v>34</v>
      </c>
      <c r="F785" s="9" t="s">
        <v>44</v>
      </c>
      <c r="G785" s="9" t="s">
        <v>29</v>
      </c>
      <c r="H785" s="9" t="s">
        <v>51</v>
      </c>
      <c r="I785" s="9" t="s">
        <v>64</v>
      </c>
      <c r="J785" s="9" t="s">
        <v>8</v>
      </c>
      <c r="K785" s="9">
        <v>1</v>
      </c>
      <c r="L785" s="9" t="s">
        <v>8</v>
      </c>
      <c r="M785" s="9" t="s">
        <v>15</v>
      </c>
      <c r="P785"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5" s="4">
        <f>IF(Táblázat132[[#This Row],[Serving Team]]=Táblázat132[[#This Row],[Point for Team…]],1,0)</f>
        <v>1</v>
      </c>
      <c r="R785" s="4">
        <f>IF(AND(Táblázat132[[#This Row],[Service]]=1,Táblázat132[[#This Row],[Serving Team]]=Táblázat132[[#This Row],[Point for Team…]]),1,0)</f>
        <v>1</v>
      </c>
    </row>
    <row r="786" spans="1:18" x14ac:dyDescent="0.35">
      <c r="A786" s="7">
        <v>44318</v>
      </c>
      <c r="B786" s="9" t="s">
        <v>9</v>
      </c>
      <c r="C786" s="9" t="s">
        <v>50</v>
      </c>
      <c r="D786" s="9" t="s">
        <v>4</v>
      </c>
      <c r="E786" s="9" t="s">
        <v>34</v>
      </c>
      <c r="F786" s="9" t="s">
        <v>44</v>
      </c>
      <c r="G786" s="9" t="s">
        <v>29</v>
      </c>
      <c r="H786" s="9" t="s">
        <v>51</v>
      </c>
      <c r="I786" s="9" t="s">
        <v>64</v>
      </c>
      <c r="J786" s="9" t="s">
        <v>8</v>
      </c>
      <c r="K786" s="9">
        <v>1</v>
      </c>
      <c r="L786" s="9" t="s">
        <v>7</v>
      </c>
      <c r="M786" s="9" t="s">
        <v>14</v>
      </c>
      <c r="P786"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6" s="4">
        <f>IF(Táblázat132[[#This Row],[Serving Team]]=Táblázat132[[#This Row],[Point for Team…]],1,0)</f>
        <v>0</v>
      </c>
      <c r="R786" s="4">
        <f>IF(AND(Táblázat132[[#This Row],[Service]]=1,Táblázat132[[#This Row],[Serving Team]]=Táblázat132[[#This Row],[Point for Team…]]),1,0)</f>
        <v>0</v>
      </c>
    </row>
    <row r="787" spans="1:18" x14ac:dyDescent="0.35">
      <c r="A787" s="7">
        <v>44318</v>
      </c>
      <c r="B787" s="9" t="s">
        <v>9</v>
      </c>
      <c r="C787" s="9" t="s">
        <v>50</v>
      </c>
      <c r="D787" s="9" t="s">
        <v>4</v>
      </c>
      <c r="E787" s="9" t="s">
        <v>34</v>
      </c>
      <c r="F787" s="9" t="s">
        <v>44</v>
      </c>
      <c r="G787" s="9" t="s">
        <v>29</v>
      </c>
      <c r="H787" s="9" t="s">
        <v>51</v>
      </c>
      <c r="I787" s="9" t="s">
        <v>64</v>
      </c>
      <c r="J787" s="9" t="s">
        <v>8</v>
      </c>
      <c r="K787" s="9">
        <v>2</v>
      </c>
      <c r="L787" s="9" t="s">
        <v>7</v>
      </c>
      <c r="M787" s="9" t="s">
        <v>15</v>
      </c>
      <c r="P787"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7" s="4">
        <f>IF(Táblázat132[[#This Row],[Serving Team]]=Táblázat132[[#This Row],[Point for Team…]],1,0)</f>
        <v>0</v>
      </c>
      <c r="R787" s="4">
        <f>IF(AND(Táblázat132[[#This Row],[Service]]=1,Táblázat132[[#This Row],[Serving Team]]=Táblázat132[[#This Row],[Point for Team…]]),1,0)</f>
        <v>0</v>
      </c>
    </row>
    <row r="788" spans="1:18" x14ac:dyDescent="0.35">
      <c r="A788" s="7">
        <v>44318</v>
      </c>
      <c r="B788" s="9" t="s">
        <v>9</v>
      </c>
      <c r="C788" s="9" t="s">
        <v>50</v>
      </c>
      <c r="D788" s="9" t="s">
        <v>4</v>
      </c>
      <c r="E788" s="9" t="s">
        <v>34</v>
      </c>
      <c r="F788" s="9" t="s">
        <v>44</v>
      </c>
      <c r="G788" s="9" t="s">
        <v>29</v>
      </c>
      <c r="H788" s="9" t="s">
        <v>51</v>
      </c>
      <c r="I788" s="9" t="s">
        <v>64</v>
      </c>
      <c r="J788" s="9" t="s">
        <v>8</v>
      </c>
      <c r="K788" s="9">
        <v>2</v>
      </c>
      <c r="L788" s="9" t="s">
        <v>20</v>
      </c>
      <c r="M788" s="9" t="s">
        <v>20</v>
      </c>
      <c r="P788"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8" s="4">
        <f>IF(Táblázat132[[#This Row],[Serving Team]]=Táblázat132[[#This Row],[Point for Team…]],1,0)</f>
        <v>0</v>
      </c>
      <c r="R788" s="4">
        <f>IF(AND(Táblázat132[[#This Row],[Service]]=1,Táblázat132[[#This Row],[Serving Team]]=Táblázat132[[#This Row],[Point for Team…]]),1,0)</f>
        <v>0</v>
      </c>
    </row>
    <row r="789" spans="1:18" x14ac:dyDescent="0.35">
      <c r="A789" s="7">
        <v>44318</v>
      </c>
      <c r="B789" s="9" t="s">
        <v>9</v>
      </c>
      <c r="C789" s="9" t="s">
        <v>50</v>
      </c>
      <c r="D789" s="9" t="s">
        <v>4</v>
      </c>
      <c r="E789" s="9" t="s">
        <v>34</v>
      </c>
      <c r="F789" s="9" t="s">
        <v>44</v>
      </c>
      <c r="G789" s="9" t="s">
        <v>29</v>
      </c>
      <c r="H789" s="9" t="s">
        <v>51</v>
      </c>
      <c r="I789" s="9" t="s">
        <v>64</v>
      </c>
      <c r="J789" s="9" t="s">
        <v>8</v>
      </c>
      <c r="K789" s="9">
        <v>2</v>
      </c>
      <c r="L789" s="9" t="s">
        <v>7</v>
      </c>
      <c r="M789" s="9" t="s">
        <v>14</v>
      </c>
      <c r="P789"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89" s="4">
        <f>IF(Táblázat132[[#This Row],[Serving Team]]=Táblázat132[[#This Row],[Point for Team…]],1,0)</f>
        <v>0</v>
      </c>
      <c r="R789" s="4">
        <f>IF(AND(Táblázat132[[#This Row],[Service]]=1,Táblázat132[[#This Row],[Serving Team]]=Táblázat132[[#This Row],[Point for Team…]]),1,0)</f>
        <v>0</v>
      </c>
    </row>
    <row r="790" spans="1:18" x14ac:dyDescent="0.35">
      <c r="A790" s="7">
        <v>44318</v>
      </c>
      <c r="B790" s="9" t="s">
        <v>9</v>
      </c>
      <c r="C790" s="9" t="s">
        <v>50</v>
      </c>
      <c r="D790" s="9" t="s">
        <v>4</v>
      </c>
      <c r="E790" s="9" t="s">
        <v>34</v>
      </c>
      <c r="F790" s="9" t="s">
        <v>44</v>
      </c>
      <c r="G790" s="9" t="s">
        <v>29</v>
      </c>
      <c r="H790" s="9" t="s">
        <v>51</v>
      </c>
      <c r="I790" s="9" t="s">
        <v>64</v>
      </c>
      <c r="J790" s="9" t="s">
        <v>7</v>
      </c>
      <c r="K790" s="9" t="s">
        <v>19</v>
      </c>
      <c r="L790" s="9" t="s">
        <v>8</v>
      </c>
      <c r="M790" s="9" t="s">
        <v>14</v>
      </c>
      <c r="P790"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90" s="4">
        <f>IF(Táblázat132[[#This Row],[Serving Team]]=Táblázat132[[#This Row],[Point for Team…]],1,0)</f>
        <v>0</v>
      </c>
      <c r="R790" s="4">
        <f>IF(AND(Táblázat132[[#This Row],[Service]]=1,Táblázat132[[#This Row],[Serving Team]]=Táblázat132[[#This Row],[Point for Team…]]),1,0)</f>
        <v>0</v>
      </c>
    </row>
    <row r="791" spans="1:18" x14ac:dyDescent="0.35">
      <c r="A791" s="7">
        <v>44318</v>
      </c>
      <c r="B791" s="9" t="s">
        <v>9</v>
      </c>
      <c r="C791" s="9" t="s">
        <v>50</v>
      </c>
      <c r="D791" s="9" t="s">
        <v>4</v>
      </c>
      <c r="E791" s="9" t="s">
        <v>34</v>
      </c>
      <c r="F791" s="9" t="s">
        <v>44</v>
      </c>
      <c r="G791" s="9" t="s">
        <v>29</v>
      </c>
      <c r="H791" s="9" t="s">
        <v>51</v>
      </c>
      <c r="I791" s="9" t="s">
        <v>64</v>
      </c>
      <c r="J791" s="9" t="s">
        <v>7</v>
      </c>
      <c r="K791" s="9">
        <v>1</v>
      </c>
      <c r="L791" s="9" t="s">
        <v>7</v>
      </c>
      <c r="M791" s="9" t="s">
        <v>15</v>
      </c>
      <c r="P791"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91" s="4">
        <f>IF(Táblázat132[[#This Row],[Serving Team]]=Táblázat132[[#This Row],[Point for Team…]],1,0)</f>
        <v>1</v>
      </c>
      <c r="R791" s="4">
        <f>IF(AND(Táblázat132[[#This Row],[Service]]=1,Táblázat132[[#This Row],[Serving Team]]=Táblázat132[[#This Row],[Point for Team…]]),1,0)</f>
        <v>1</v>
      </c>
    </row>
    <row r="792" spans="1:18" x14ac:dyDescent="0.35">
      <c r="A792" s="7">
        <v>44318</v>
      </c>
      <c r="B792" s="9" t="s">
        <v>9</v>
      </c>
      <c r="C792" s="9" t="s">
        <v>50</v>
      </c>
      <c r="D792" s="9" t="s">
        <v>4</v>
      </c>
      <c r="E792" s="9" t="s">
        <v>34</v>
      </c>
      <c r="F792" s="9" t="s">
        <v>44</v>
      </c>
      <c r="G792" s="9" t="s">
        <v>29</v>
      </c>
      <c r="H792" s="9" t="s">
        <v>51</v>
      </c>
      <c r="I792" s="9" t="s">
        <v>64</v>
      </c>
      <c r="J792" s="9" t="s">
        <v>7</v>
      </c>
      <c r="K792" s="9">
        <v>2</v>
      </c>
      <c r="L792" s="9" t="s">
        <v>20</v>
      </c>
      <c r="M792" s="9" t="s">
        <v>20</v>
      </c>
      <c r="P792"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92" s="4">
        <f>IF(Táblázat132[[#This Row],[Serving Team]]=Táblázat132[[#This Row],[Point for Team…]],1,0)</f>
        <v>0</v>
      </c>
      <c r="R792" s="4">
        <f>IF(AND(Táblázat132[[#This Row],[Service]]=1,Táblázat132[[#This Row],[Serving Team]]=Táblázat132[[#This Row],[Point for Team…]]),1,0)</f>
        <v>0</v>
      </c>
    </row>
    <row r="793" spans="1:18" x14ac:dyDescent="0.35">
      <c r="A793" s="7">
        <v>44318</v>
      </c>
      <c r="B793" s="9" t="s">
        <v>9</v>
      </c>
      <c r="C793" s="9" t="s">
        <v>50</v>
      </c>
      <c r="D793" s="9" t="s">
        <v>4</v>
      </c>
      <c r="E793" s="9" t="s">
        <v>34</v>
      </c>
      <c r="F793" s="9" t="s">
        <v>44</v>
      </c>
      <c r="G793" s="9" t="s">
        <v>29</v>
      </c>
      <c r="H793" s="9" t="s">
        <v>51</v>
      </c>
      <c r="I793" s="9" t="s">
        <v>64</v>
      </c>
      <c r="J793" s="9" t="s">
        <v>7</v>
      </c>
      <c r="K793" s="9">
        <v>1</v>
      </c>
      <c r="L793" s="9" t="s">
        <v>7</v>
      </c>
      <c r="M793" s="9" t="s">
        <v>15</v>
      </c>
      <c r="P793"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93" s="4">
        <f>IF(Táblázat132[[#This Row],[Serving Team]]=Táblázat132[[#This Row],[Point for Team…]],1,0)</f>
        <v>1</v>
      </c>
      <c r="R793" s="4">
        <f>IF(AND(Táblázat132[[#This Row],[Service]]=1,Táblázat132[[#This Row],[Serving Team]]=Táblázat132[[#This Row],[Point for Team…]]),1,0)</f>
        <v>1</v>
      </c>
    </row>
    <row r="794" spans="1:18" x14ac:dyDescent="0.35">
      <c r="A794" s="7">
        <v>44318</v>
      </c>
      <c r="B794" s="9" t="s">
        <v>9</v>
      </c>
      <c r="C794" s="9" t="s">
        <v>50</v>
      </c>
      <c r="D794" s="9" t="s">
        <v>4</v>
      </c>
      <c r="E794" s="9" t="s">
        <v>34</v>
      </c>
      <c r="F794" s="9" t="s">
        <v>44</v>
      </c>
      <c r="G794" s="9" t="s">
        <v>29</v>
      </c>
      <c r="H794" s="9" t="s">
        <v>51</v>
      </c>
      <c r="I794" s="9" t="s">
        <v>64</v>
      </c>
      <c r="J794" s="9" t="s">
        <v>7</v>
      </c>
      <c r="K794" s="9">
        <v>2</v>
      </c>
      <c r="L794" s="9" t="s">
        <v>8</v>
      </c>
      <c r="M794" s="9" t="s">
        <v>16</v>
      </c>
      <c r="P794"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94" s="4">
        <f>IF(Táblázat132[[#This Row],[Serving Team]]=Táblázat132[[#This Row],[Point for Team…]],1,0)</f>
        <v>0</v>
      </c>
      <c r="R794" s="4">
        <f>IF(AND(Táblázat132[[#This Row],[Service]]=1,Táblázat132[[#This Row],[Serving Team]]=Táblázat132[[#This Row],[Point for Team…]]),1,0)</f>
        <v>0</v>
      </c>
    </row>
    <row r="795" spans="1:18" x14ac:dyDescent="0.35">
      <c r="A795" s="7">
        <v>44318</v>
      </c>
      <c r="B795" s="9" t="s">
        <v>9</v>
      </c>
      <c r="C795" s="9" t="s">
        <v>50</v>
      </c>
      <c r="D795" s="9" t="s">
        <v>4</v>
      </c>
      <c r="E795" s="9" t="s">
        <v>34</v>
      </c>
      <c r="F795" s="9" t="s">
        <v>44</v>
      </c>
      <c r="G795" s="9" t="s">
        <v>29</v>
      </c>
      <c r="H795" s="9" t="s">
        <v>51</v>
      </c>
      <c r="I795" s="9" t="s">
        <v>64</v>
      </c>
      <c r="J795" s="9" t="s">
        <v>8</v>
      </c>
      <c r="K795" s="9">
        <v>1</v>
      </c>
      <c r="L795" s="9" t="s">
        <v>8</v>
      </c>
      <c r="M795" s="9" t="s">
        <v>14</v>
      </c>
      <c r="P795"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95" s="4">
        <f>IF(Táblázat132[[#This Row],[Serving Team]]=Táblázat132[[#This Row],[Point for Team…]],1,0)</f>
        <v>1</v>
      </c>
      <c r="R795" s="4">
        <f>IF(AND(Táblázat132[[#This Row],[Service]]=1,Táblázat132[[#This Row],[Serving Team]]=Táblázat132[[#This Row],[Point for Team…]]),1,0)</f>
        <v>1</v>
      </c>
    </row>
    <row r="796" spans="1:18" x14ac:dyDescent="0.35">
      <c r="A796" s="7">
        <v>44318</v>
      </c>
      <c r="B796" s="9" t="s">
        <v>9</v>
      </c>
      <c r="C796" s="9" t="s">
        <v>50</v>
      </c>
      <c r="D796" s="9" t="s">
        <v>4</v>
      </c>
      <c r="E796" s="9" t="s">
        <v>34</v>
      </c>
      <c r="F796" s="9" t="s">
        <v>44</v>
      </c>
      <c r="G796" s="9" t="s">
        <v>29</v>
      </c>
      <c r="H796" s="9" t="s">
        <v>51</v>
      </c>
      <c r="I796" s="9" t="s">
        <v>64</v>
      </c>
      <c r="J796" s="9" t="s">
        <v>8</v>
      </c>
      <c r="K796" s="9">
        <v>2</v>
      </c>
      <c r="L796" s="9" t="s">
        <v>8</v>
      </c>
      <c r="M796" s="9" t="s">
        <v>15</v>
      </c>
      <c r="P796"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96" s="4">
        <f>IF(Táblázat132[[#This Row],[Serving Team]]=Táblázat132[[#This Row],[Point for Team…]],1,0)</f>
        <v>1</v>
      </c>
      <c r="R796" s="4">
        <f>IF(AND(Táblázat132[[#This Row],[Service]]=1,Táblázat132[[#This Row],[Serving Team]]=Táblázat132[[#This Row],[Point for Team…]]),1,0)</f>
        <v>0</v>
      </c>
    </row>
    <row r="797" spans="1:18" x14ac:dyDescent="0.35">
      <c r="A797" s="7">
        <v>44318</v>
      </c>
      <c r="B797" s="9" t="s">
        <v>9</v>
      </c>
      <c r="C797" s="9" t="s">
        <v>50</v>
      </c>
      <c r="D797" s="9" t="s">
        <v>4</v>
      </c>
      <c r="E797" s="9" t="s">
        <v>34</v>
      </c>
      <c r="F797" s="9" t="s">
        <v>44</v>
      </c>
      <c r="G797" s="9" t="s">
        <v>29</v>
      </c>
      <c r="H797" s="9" t="s">
        <v>51</v>
      </c>
      <c r="I797" s="9" t="s">
        <v>64</v>
      </c>
      <c r="J797" s="9" t="s">
        <v>8</v>
      </c>
      <c r="K797" s="9">
        <v>2</v>
      </c>
      <c r="L797" s="9" t="s">
        <v>8</v>
      </c>
      <c r="M797" s="9" t="s">
        <v>14</v>
      </c>
      <c r="P797"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97" s="4">
        <f>IF(Táblázat132[[#This Row],[Serving Team]]=Táblázat132[[#This Row],[Point for Team…]],1,0)</f>
        <v>1</v>
      </c>
      <c r="R797" s="4">
        <f>IF(AND(Táblázat132[[#This Row],[Service]]=1,Táblázat132[[#This Row],[Serving Team]]=Táblázat132[[#This Row],[Point for Team…]]),1,0)</f>
        <v>0</v>
      </c>
    </row>
    <row r="798" spans="1:18" x14ac:dyDescent="0.35">
      <c r="A798" s="8">
        <v>44318</v>
      </c>
      <c r="B798" s="10" t="s">
        <v>9</v>
      </c>
      <c r="C798" s="10" t="s">
        <v>50</v>
      </c>
      <c r="D798" s="10" t="s">
        <v>4</v>
      </c>
      <c r="E798" s="10" t="s">
        <v>34</v>
      </c>
      <c r="F798" s="10" t="s">
        <v>44</v>
      </c>
      <c r="G798" s="10" t="s">
        <v>29</v>
      </c>
      <c r="H798" s="10" t="s">
        <v>51</v>
      </c>
      <c r="I798" s="10" t="s">
        <v>64</v>
      </c>
      <c r="J798" s="10" t="s">
        <v>8</v>
      </c>
      <c r="K798" s="10">
        <v>2</v>
      </c>
      <c r="L798" s="10" t="s">
        <v>8</v>
      </c>
      <c r="M798" s="10" t="s">
        <v>16</v>
      </c>
      <c r="P798" s="43" t="str">
        <f>CONCATENATE(Táblázat132[[#This Row],[Competition name]],Táblázat132[[#This Row],[Competition type]],Táblázat132[[#This Row],[Competition Stage]],Táblázat132[[#This Row],[Team A]],Táblázat132[[#This Row],[Player B]])</f>
        <v>Budapest Challenger CupChallenger CupGroup StageAdrian Duszak / Franczuk BartlomiejTamas Kovacs / Zsolt Lazar</v>
      </c>
      <c r="Q798" s="4">
        <f>IF(Táblázat132[[#This Row],[Serving Team]]=Táblázat132[[#This Row],[Point for Team…]],1,0)</f>
        <v>1</v>
      </c>
      <c r="R798" s="4">
        <f>IF(AND(Táblázat132[[#This Row],[Service]]=1,Táblázat132[[#This Row],[Serving Team]]=Táblázat132[[#This Row],[Point for Team…]]),1,0)</f>
        <v>0</v>
      </c>
    </row>
    <row r="799" spans="1:18" x14ac:dyDescent="0.35">
      <c r="A799" s="7">
        <v>44073</v>
      </c>
      <c r="B799" s="9" t="s">
        <v>9</v>
      </c>
      <c r="C799" s="9" t="s">
        <v>53</v>
      </c>
      <c r="D799" s="9" t="s">
        <v>28</v>
      </c>
      <c r="E799" s="9" t="s">
        <v>34</v>
      </c>
      <c r="F799" s="9" t="s">
        <v>44</v>
      </c>
      <c r="G799" s="9" t="s">
        <v>33</v>
      </c>
      <c r="H799" s="9" t="s">
        <v>61</v>
      </c>
      <c r="I799" s="9" t="s">
        <v>65</v>
      </c>
      <c r="J799" s="9" t="s">
        <v>8</v>
      </c>
      <c r="K799" s="9">
        <v>1</v>
      </c>
      <c r="L799" s="9" t="s">
        <v>8</v>
      </c>
      <c r="M799" s="9" t="s">
        <v>14</v>
      </c>
      <c r="P799"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799" s="4">
        <f>IF(Táblázat132[[#This Row],[Serving Team]]=Táblázat132[[#This Row],[Point for Team…]],1,0)</f>
        <v>1</v>
      </c>
      <c r="R799" s="4">
        <f>IF(AND(Táblázat132[[#This Row],[Service]]=1,Táblázat132[[#This Row],[Serving Team]]=Táblázat132[[#This Row],[Point for Team…]]),1,0)</f>
        <v>1</v>
      </c>
    </row>
    <row r="800" spans="1:18" x14ac:dyDescent="0.35">
      <c r="A800" s="7">
        <v>44073</v>
      </c>
      <c r="B800" s="9" t="s">
        <v>9</v>
      </c>
      <c r="C800" s="9" t="s">
        <v>53</v>
      </c>
      <c r="D800" s="9" t="s">
        <v>28</v>
      </c>
      <c r="E800" s="9" t="s">
        <v>34</v>
      </c>
      <c r="F800" s="9" t="s">
        <v>44</v>
      </c>
      <c r="G800" s="9" t="s">
        <v>33</v>
      </c>
      <c r="H800" s="9" t="s">
        <v>61</v>
      </c>
      <c r="I800" s="9" t="s">
        <v>65</v>
      </c>
      <c r="J800" s="9" t="s">
        <v>8</v>
      </c>
      <c r="K800" s="9">
        <v>1</v>
      </c>
      <c r="L800" s="9" t="s">
        <v>7</v>
      </c>
      <c r="M800" s="9" t="s">
        <v>16</v>
      </c>
      <c r="P800"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0" s="4">
        <f>IF(Táblázat132[[#This Row],[Serving Team]]=Táblázat132[[#This Row],[Point for Team…]],1,0)</f>
        <v>0</v>
      </c>
      <c r="R800" s="4">
        <f>IF(AND(Táblázat132[[#This Row],[Service]]=1,Táblázat132[[#This Row],[Serving Team]]=Táblázat132[[#This Row],[Point for Team…]]),1,0)</f>
        <v>0</v>
      </c>
    </row>
    <row r="801" spans="1:18" x14ac:dyDescent="0.35">
      <c r="A801" s="7">
        <v>44073</v>
      </c>
      <c r="B801" s="9" t="s">
        <v>9</v>
      </c>
      <c r="C801" s="9" t="s">
        <v>53</v>
      </c>
      <c r="D801" s="9" t="s">
        <v>28</v>
      </c>
      <c r="E801" s="9" t="s">
        <v>34</v>
      </c>
      <c r="F801" s="9" t="s">
        <v>44</v>
      </c>
      <c r="G801" s="9" t="s">
        <v>33</v>
      </c>
      <c r="H801" s="9" t="s">
        <v>61</v>
      </c>
      <c r="I801" s="9" t="s">
        <v>65</v>
      </c>
      <c r="J801" s="9" t="s">
        <v>8</v>
      </c>
      <c r="K801" s="9">
        <v>1</v>
      </c>
      <c r="L801" s="9" t="s">
        <v>7</v>
      </c>
      <c r="M801" s="9" t="s">
        <v>16</v>
      </c>
      <c r="P801"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1" s="4">
        <f>IF(Táblázat132[[#This Row],[Serving Team]]=Táblázat132[[#This Row],[Point for Team…]],1,0)</f>
        <v>0</v>
      </c>
      <c r="R801" s="4">
        <f>IF(AND(Táblázat132[[#This Row],[Service]]=1,Táblázat132[[#This Row],[Serving Team]]=Táblázat132[[#This Row],[Point for Team…]]),1,0)</f>
        <v>0</v>
      </c>
    </row>
    <row r="802" spans="1:18" x14ac:dyDescent="0.35">
      <c r="A802" s="7">
        <v>44073</v>
      </c>
      <c r="B802" s="9" t="s">
        <v>9</v>
      </c>
      <c r="C802" s="9" t="s">
        <v>53</v>
      </c>
      <c r="D802" s="9" t="s">
        <v>28</v>
      </c>
      <c r="E802" s="9" t="s">
        <v>34</v>
      </c>
      <c r="F802" s="9" t="s">
        <v>44</v>
      </c>
      <c r="G802" s="9" t="s">
        <v>33</v>
      </c>
      <c r="H802" s="9" t="s">
        <v>61</v>
      </c>
      <c r="I802" s="9" t="s">
        <v>65</v>
      </c>
      <c r="J802" s="9" t="s">
        <v>8</v>
      </c>
      <c r="K802" s="9">
        <v>1</v>
      </c>
      <c r="L802" s="9" t="s">
        <v>8</v>
      </c>
      <c r="M802" s="9" t="s">
        <v>14</v>
      </c>
      <c r="P802"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2" s="4">
        <f>IF(Táblázat132[[#This Row],[Serving Team]]=Táblázat132[[#This Row],[Point for Team…]],1,0)</f>
        <v>1</v>
      </c>
      <c r="R802" s="4">
        <f>IF(AND(Táblázat132[[#This Row],[Service]]=1,Táblázat132[[#This Row],[Serving Team]]=Táblázat132[[#This Row],[Point for Team…]]),1,0)</f>
        <v>1</v>
      </c>
    </row>
    <row r="803" spans="1:18" x14ac:dyDescent="0.35">
      <c r="A803" s="7">
        <v>44073</v>
      </c>
      <c r="B803" s="9" t="s">
        <v>9</v>
      </c>
      <c r="C803" s="9" t="s">
        <v>53</v>
      </c>
      <c r="D803" s="9" t="s">
        <v>28</v>
      </c>
      <c r="E803" s="9" t="s">
        <v>34</v>
      </c>
      <c r="F803" s="9" t="s">
        <v>44</v>
      </c>
      <c r="G803" s="9" t="s">
        <v>33</v>
      </c>
      <c r="H803" s="9" t="s">
        <v>61</v>
      </c>
      <c r="I803" s="9" t="s">
        <v>65</v>
      </c>
      <c r="J803" s="9" t="s">
        <v>7</v>
      </c>
      <c r="K803" s="9" t="s">
        <v>19</v>
      </c>
      <c r="L803" s="9" t="s">
        <v>8</v>
      </c>
      <c r="M803" s="9" t="s">
        <v>14</v>
      </c>
      <c r="P803"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3" s="4">
        <f>IF(Táblázat132[[#This Row],[Serving Team]]=Táblázat132[[#This Row],[Point for Team…]],1,0)</f>
        <v>0</v>
      </c>
      <c r="R803" s="4">
        <f>IF(AND(Táblázat132[[#This Row],[Service]]=1,Táblázat132[[#This Row],[Serving Team]]=Táblázat132[[#This Row],[Point for Team…]]),1,0)</f>
        <v>0</v>
      </c>
    </row>
    <row r="804" spans="1:18" x14ac:dyDescent="0.35">
      <c r="A804" s="7">
        <v>44073</v>
      </c>
      <c r="B804" s="9" t="s">
        <v>9</v>
      </c>
      <c r="C804" s="9" t="s">
        <v>53</v>
      </c>
      <c r="D804" s="9" t="s">
        <v>28</v>
      </c>
      <c r="E804" s="9" t="s">
        <v>34</v>
      </c>
      <c r="F804" s="9" t="s">
        <v>44</v>
      </c>
      <c r="G804" s="9" t="s">
        <v>33</v>
      </c>
      <c r="H804" s="9" t="s">
        <v>61</v>
      </c>
      <c r="I804" s="9" t="s">
        <v>65</v>
      </c>
      <c r="J804" s="9" t="s">
        <v>7</v>
      </c>
      <c r="K804" s="9" t="s">
        <v>19</v>
      </c>
      <c r="L804" s="9" t="s">
        <v>8</v>
      </c>
      <c r="M804" s="9" t="s">
        <v>14</v>
      </c>
      <c r="P804"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4" s="4">
        <f>IF(Táblázat132[[#This Row],[Serving Team]]=Táblázat132[[#This Row],[Point for Team…]],1,0)</f>
        <v>0</v>
      </c>
      <c r="R804" s="4">
        <f>IF(AND(Táblázat132[[#This Row],[Service]]=1,Táblázat132[[#This Row],[Serving Team]]=Táblázat132[[#This Row],[Point for Team…]]),1,0)</f>
        <v>0</v>
      </c>
    </row>
    <row r="805" spans="1:18" x14ac:dyDescent="0.35">
      <c r="A805" s="7">
        <v>44073</v>
      </c>
      <c r="B805" s="9" t="s">
        <v>9</v>
      </c>
      <c r="C805" s="9" t="s">
        <v>53</v>
      </c>
      <c r="D805" s="9" t="s">
        <v>28</v>
      </c>
      <c r="E805" s="9" t="s">
        <v>34</v>
      </c>
      <c r="F805" s="9" t="s">
        <v>44</v>
      </c>
      <c r="G805" s="9" t="s">
        <v>33</v>
      </c>
      <c r="H805" s="9" t="s">
        <v>61</v>
      </c>
      <c r="I805" s="9" t="s">
        <v>65</v>
      </c>
      <c r="J805" s="9" t="s">
        <v>7</v>
      </c>
      <c r="K805" s="9" t="s">
        <v>19</v>
      </c>
      <c r="L805" s="9" t="s">
        <v>7</v>
      </c>
      <c r="M805" s="9" t="s">
        <v>14</v>
      </c>
      <c r="P805"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5" s="4">
        <f>IF(Táblázat132[[#This Row],[Serving Team]]=Táblázat132[[#This Row],[Point for Team…]],1,0)</f>
        <v>1</v>
      </c>
      <c r="R805" s="4">
        <f>IF(AND(Táblázat132[[#This Row],[Service]]=1,Táblázat132[[#This Row],[Serving Team]]=Táblázat132[[#This Row],[Point for Team…]]),1,0)</f>
        <v>0</v>
      </c>
    </row>
    <row r="806" spans="1:18" x14ac:dyDescent="0.35">
      <c r="A806" s="7">
        <v>44073</v>
      </c>
      <c r="B806" s="9" t="s">
        <v>9</v>
      </c>
      <c r="C806" s="9" t="s">
        <v>53</v>
      </c>
      <c r="D806" s="9" t="s">
        <v>28</v>
      </c>
      <c r="E806" s="9" t="s">
        <v>34</v>
      </c>
      <c r="F806" s="9" t="s">
        <v>44</v>
      </c>
      <c r="G806" s="9" t="s">
        <v>33</v>
      </c>
      <c r="H806" s="9" t="s">
        <v>61</v>
      </c>
      <c r="I806" s="9" t="s">
        <v>65</v>
      </c>
      <c r="J806" s="9" t="s">
        <v>7</v>
      </c>
      <c r="K806" s="9">
        <v>2</v>
      </c>
      <c r="L806" s="9" t="s">
        <v>8</v>
      </c>
      <c r="M806" s="9" t="s">
        <v>14</v>
      </c>
      <c r="P806"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6" s="4">
        <f>IF(Táblázat132[[#This Row],[Serving Team]]=Táblázat132[[#This Row],[Point for Team…]],1,0)</f>
        <v>0</v>
      </c>
      <c r="R806" s="4">
        <f>IF(AND(Táblázat132[[#This Row],[Service]]=1,Táblázat132[[#This Row],[Serving Team]]=Táblázat132[[#This Row],[Point for Team…]]),1,0)</f>
        <v>0</v>
      </c>
    </row>
    <row r="807" spans="1:18" x14ac:dyDescent="0.35">
      <c r="A807" s="7">
        <v>44073</v>
      </c>
      <c r="B807" s="9" t="s">
        <v>9</v>
      </c>
      <c r="C807" s="9" t="s">
        <v>53</v>
      </c>
      <c r="D807" s="9" t="s">
        <v>28</v>
      </c>
      <c r="E807" s="9" t="s">
        <v>34</v>
      </c>
      <c r="F807" s="9" t="s">
        <v>44</v>
      </c>
      <c r="G807" s="9" t="s">
        <v>33</v>
      </c>
      <c r="H807" s="9" t="s">
        <v>61</v>
      </c>
      <c r="I807" s="9" t="s">
        <v>65</v>
      </c>
      <c r="J807" s="9" t="s">
        <v>8</v>
      </c>
      <c r="K807" s="9">
        <v>1</v>
      </c>
      <c r="L807" s="9" t="s">
        <v>7</v>
      </c>
      <c r="M807" s="9" t="s">
        <v>16</v>
      </c>
      <c r="P807"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7" s="4">
        <f>IF(Táblázat132[[#This Row],[Serving Team]]=Táblázat132[[#This Row],[Point for Team…]],1,0)</f>
        <v>0</v>
      </c>
      <c r="R807" s="4">
        <f>IF(AND(Táblázat132[[#This Row],[Service]]=1,Táblázat132[[#This Row],[Serving Team]]=Táblázat132[[#This Row],[Point for Team…]]),1,0)</f>
        <v>0</v>
      </c>
    </row>
    <row r="808" spans="1:18" x14ac:dyDescent="0.35">
      <c r="A808" s="7">
        <v>44073</v>
      </c>
      <c r="B808" s="9" t="s">
        <v>9</v>
      </c>
      <c r="C808" s="9" t="s">
        <v>53</v>
      </c>
      <c r="D808" s="9" t="s">
        <v>28</v>
      </c>
      <c r="E808" s="9" t="s">
        <v>34</v>
      </c>
      <c r="F808" s="9" t="s">
        <v>44</v>
      </c>
      <c r="G808" s="9" t="s">
        <v>33</v>
      </c>
      <c r="H808" s="9" t="s">
        <v>61</v>
      </c>
      <c r="I808" s="9" t="s">
        <v>65</v>
      </c>
      <c r="J808" s="9" t="s">
        <v>8</v>
      </c>
      <c r="K808" s="9">
        <v>1</v>
      </c>
      <c r="L808" s="9" t="s">
        <v>7</v>
      </c>
      <c r="M808" s="9" t="s">
        <v>15</v>
      </c>
      <c r="P808"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8" s="4">
        <f>IF(Táblázat132[[#This Row],[Serving Team]]=Táblázat132[[#This Row],[Point for Team…]],1,0)</f>
        <v>0</v>
      </c>
      <c r="R808" s="4">
        <f>IF(AND(Táblázat132[[#This Row],[Service]]=1,Táblázat132[[#This Row],[Serving Team]]=Táblázat132[[#This Row],[Point for Team…]]),1,0)</f>
        <v>0</v>
      </c>
    </row>
    <row r="809" spans="1:18" x14ac:dyDescent="0.35">
      <c r="A809" s="7">
        <v>44073</v>
      </c>
      <c r="B809" s="9" t="s">
        <v>9</v>
      </c>
      <c r="C809" s="9" t="s">
        <v>53</v>
      </c>
      <c r="D809" s="9" t="s">
        <v>28</v>
      </c>
      <c r="E809" s="9" t="s">
        <v>34</v>
      </c>
      <c r="F809" s="9" t="s">
        <v>44</v>
      </c>
      <c r="G809" s="9" t="s">
        <v>33</v>
      </c>
      <c r="H809" s="9" t="s">
        <v>61</v>
      </c>
      <c r="I809" s="9" t="s">
        <v>65</v>
      </c>
      <c r="J809" s="9" t="s">
        <v>8</v>
      </c>
      <c r="K809" s="9">
        <v>1</v>
      </c>
      <c r="L809" s="9" t="s">
        <v>7</v>
      </c>
      <c r="M809" s="9" t="s">
        <v>16</v>
      </c>
      <c r="P809"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09" s="4">
        <f>IF(Táblázat132[[#This Row],[Serving Team]]=Táblázat132[[#This Row],[Point for Team…]],1,0)</f>
        <v>0</v>
      </c>
      <c r="R809" s="4">
        <f>IF(AND(Táblázat132[[#This Row],[Service]]=1,Táblázat132[[#This Row],[Serving Team]]=Táblázat132[[#This Row],[Point for Team…]]),1,0)</f>
        <v>0</v>
      </c>
    </row>
    <row r="810" spans="1:18" x14ac:dyDescent="0.35">
      <c r="A810" s="7">
        <v>44073</v>
      </c>
      <c r="B810" s="9" t="s">
        <v>9</v>
      </c>
      <c r="C810" s="9" t="s">
        <v>53</v>
      </c>
      <c r="D810" s="9" t="s">
        <v>28</v>
      </c>
      <c r="E810" s="9" t="s">
        <v>34</v>
      </c>
      <c r="F810" s="9" t="s">
        <v>44</v>
      </c>
      <c r="G810" s="9" t="s">
        <v>33</v>
      </c>
      <c r="H810" s="9" t="s">
        <v>61</v>
      </c>
      <c r="I810" s="9" t="s">
        <v>65</v>
      </c>
      <c r="J810" s="9" t="s">
        <v>8</v>
      </c>
      <c r="K810" s="9">
        <v>1</v>
      </c>
      <c r="L810" s="9" t="s">
        <v>8</v>
      </c>
      <c r="M810" s="9" t="s">
        <v>14</v>
      </c>
      <c r="P810"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0" s="4">
        <f>IF(Táblázat132[[#This Row],[Serving Team]]=Táblázat132[[#This Row],[Point for Team…]],1,0)</f>
        <v>1</v>
      </c>
      <c r="R810" s="4">
        <f>IF(AND(Táblázat132[[#This Row],[Service]]=1,Táblázat132[[#This Row],[Serving Team]]=Táblázat132[[#This Row],[Point for Team…]]),1,0)</f>
        <v>1</v>
      </c>
    </row>
    <row r="811" spans="1:18" x14ac:dyDescent="0.35">
      <c r="A811" s="7">
        <v>44073</v>
      </c>
      <c r="B811" s="9" t="s">
        <v>9</v>
      </c>
      <c r="C811" s="9" t="s">
        <v>53</v>
      </c>
      <c r="D811" s="9" t="s">
        <v>28</v>
      </c>
      <c r="E811" s="9" t="s">
        <v>34</v>
      </c>
      <c r="F811" s="9" t="s">
        <v>44</v>
      </c>
      <c r="G811" s="9" t="s">
        <v>33</v>
      </c>
      <c r="H811" s="9" t="s">
        <v>61</v>
      </c>
      <c r="I811" s="9" t="s">
        <v>65</v>
      </c>
      <c r="J811" s="9" t="s">
        <v>7</v>
      </c>
      <c r="K811" s="9">
        <v>2</v>
      </c>
      <c r="L811" s="9" t="s">
        <v>8</v>
      </c>
      <c r="M811" s="9" t="s">
        <v>15</v>
      </c>
      <c r="P811"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1" s="4">
        <f>IF(Táblázat132[[#This Row],[Serving Team]]=Táblázat132[[#This Row],[Point for Team…]],1,0)</f>
        <v>0</v>
      </c>
      <c r="R811" s="4">
        <f>IF(AND(Táblázat132[[#This Row],[Service]]=1,Táblázat132[[#This Row],[Serving Team]]=Táblázat132[[#This Row],[Point for Team…]]),1,0)</f>
        <v>0</v>
      </c>
    </row>
    <row r="812" spans="1:18" x14ac:dyDescent="0.35">
      <c r="A812" s="7">
        <v>44073</v>
      </c>
      <c r="B812" s="9" t="s">
        <v>9</v>
      </c>
      <c r="C812" s="9" t="s">
        <v>53</v>
      </c>
      <c r="D812" s="9" t="s">
        <v>28</v>
      </c>
      <c r="E812" s="9" t="s">
        <v>34</v>
      </c>
      <c r="F812" s="9" t="s">
        <v>44</v>
      </c>
      <c r="G812" s="9" t="s">
        <v>33</v>
      </c>
      <c r="H812" s="9" t="s">
        <v>61</v>
      </c>
      <c r="I812" s="9" t="s">
        <v>65</v>
      </c>
      <c r="J812" s="9" t="s">
        <v>7</v>
      </c>
      <c r="K812" s="9">
        <v>2</v>
      </c>
      <c r="L812" s="9" t="s">
        <v>8</v>
      </c>
      <c r="M812" s="9" t="s">
        <v>15</v>
      </c>
      <c r="P812"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2" s="4">
        <f>IF(Táblázat132[[#This Row],[Serving Team]]=Táblázat132[[#This Row],[Point for Team…]],1,0)</f>
        <v>0</v>
      </c>
      <c r="R812" s="4">
        <f>IF(AND(Táblázat132[[#This Row],[Service]]=1,Táblázat132[[#This Row],[Serving Team]]=Táblázat132[[#This Row],[Point for Team…]]),1,0)</f>
        <v>0</v>
      </c>
    </row>
    <row r="813" spans="1:18" x14ac:dyDescent="0.35">
      <c r="A813" s="7">
        <v>44073</v>
      </c>
      <c r="B813" s="9" t="s">
        <v>9</v>
      </c>
      <c r="C813" s="9" t="s">
        <v>53</v>
      </c>
      <c r="D813" s="9" t="s">
        <v>28</v>
      </c>
      <c r="E813" s="9" t="s">
        <v>34</v>
      </c>
      <c r="F813" s="9" t="s">
        <v>44</v>
      </c>
      <c r="G813" s="9" t="s">
        <v>33</v>
      </c>
      <c r="H813" s="9" t="s">
        <v>61</v>
      </c>
      <c r="I813" s="9" t="s">
        <v>65</v>
      </c>
      <c r="J813" s="9" t="s">
        <v>7</v>
      </c>
      <c r="K813" s="9">
        <v>1</v>
      </c>
      <c r="L813" s="9" t="s">
        <v>8</v>
      </c>
      <c r="M813" s="9" t="s">
        <v>16</v>
      </c>
      <c r="P813"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3" s="4">
        <f>IF(Táblázat132[[#This Row],[Serving Team]]=Táblázat132[[#This Row],[Point for Team…]],1,0)</f>
        <v>0</v>
      </c>
      <c r="R813" s="4">
        <f>IF(AND(Táblázat132[[#This Row],[Service]]=1,Táblázat132[[#This Row],[Serving Team]]=Táblázat132[[#This Row],[Point for Team…]]),1,0)</f>
        <v>0</v>
      </c>
    </row>
    <row r="814" spans="1:18" x14ac:dyDescent="0.35">
      <c r="A814" s="7">
        <v>44073</v>
      </c>
      <c r="B814" s="9" t="s">
        <v>9</v>
      </c>
      <c r="C814" s="9" t="s">
        <v>53</v>
      </c>
      <c r="D814" s="9" t="s">
        <v>28</v>
      </c>
      <c r="E814" s="9" t="s">
        <v>34</v>
      </c>
      <c r="F814" s="9" t="s">
        <v>44</v>
      </c>
      <c r="G814" s="9" t="s">
        <v>33</v>
      </c>
      <c r="H814" s="9" t="s">
        <v>61</v>
      </c>
      <c r="I814" s="9" t="s">
        <v>65</v>
      </c>
      <c r="J814" s="9" t="s">
        <v>7</v>
      </c>
      <c r="K814" s="9">
        <v>1</v>
      </c>
      <c r="L814" s="9" t="s">
        <v>7</v>
      </c>
      <c r="M814" s="9" t="s">
        <v>15</v>
      </c>
      <c r="P814"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4" s="4">
        <f>IF(Táblázat132[[#This Row],[Serving Team]]=Táblázat132[[#This Row],[Point for Team…]],1,0)</f>
        <v>1</v>
      </c>
      <c r="R814" s="4">
        <f>IF(AND(Táblázat132[[#This Row],[Service]]=1,Táblázat132[[#This Row],[Serving Team]]=Táblázat132[[#This Row],[Point for Team…]]),1,0)</f>
        <v>1</v>
      </c>
    </row>
    <row r="815" spans="1:18" x14ac:dyDescent="0.35">
      <c r="A815" s="7">
        <v>44073</v>
      </c>
      <c r="B815" s="9" t="s">
        <v>9</v>
      </c>
      <c r="C815" s="9" t="s">
        <v>53</v>
      </c>
      <c r="D815" s="9" t="s">
        <v>28</v>
      </c>
      <c r="E815" s="9" t="s">
        <v>34</v>
      </c>
      <c r="F815" s="9" t="s">
        <v>44</v>
      </c>
      <c r="G815" s="9" t="s">
        <v>33</v>
      </c>
      <c r="H815" s="9" t="s">
        <v>61</v>
      </c>
      <c r="I815" s="9" t="s">
        <v>65</v>
      </c>
      <c r="J815" s="9" t="s">
        <v>8</v>
      </c>
      <c r="K815" s="9">
        <v>1</v>
      </c>
      <c r="L815" s="9" t="s">
        <v>7</v>
      </c>
      <c r="M815" s="9" t="s">
        <v>16</v>
      </c>
      <c r="P815"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5" s="4">
        <f>IF(Táblázat132[[#This Row],[Serving Team]]=Táblázat132[[#This Row],[Point for Team…]],1,0)</f>
        <v>0</v>
      </c>
      <c r="R815" s="4">
        <f>IF(AND(Táblázat132[[#This Row],[Service]]=1,Táblázat132[[#This Row],[Serving Team]]=Táblázat132[[#This Row],[Point for Team…]]),1,0)</f>
        <v>0</v>
      </c>
    </row>
    <row r="816" spans="1:18" x14ac:dyDescent="0.35">
      <c r="A816" s="7">
        <v>44073</v>
      </c>
      <c r="B816" s="9" t="s">
        <v>9</v>
      </c>
      <c r="C816" s="9" t="s">
        <v>53</v>
      </c>
      <c r="D816" s="9" t="s">
        <v>28</v>
      </c>
      <c r="E816" s="9" t="s">
        <v>34</v>
      </c>
      <c r="F816" s="9" t="s">
        <v>44</v>
      </c>
      <c r="G816" s="9" t="s">
        <v>33</v>
      </c>
      <c r="H816" s="9" t="s">
        <v>61</v>
      </c>
      <c r="I816" s="9" t="s">
        <v>65</v>
      </c>
      <c r="J816" s="9" t="s">
        <v>8</v>
      </c>
      <c r="K816" s="9">
        <v>1</v>
      </c>
      <c r="L816" s="9" t="s">
        <v>7</v>
      </c>
      <c r="M816" s="9" t="s">
        <v>14</v>
      </c>
      <c r="P816"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6" s="4">
        <f>IF(Táblázat132[[#This Row],[Serving Team]]=Táblázat132[[#This Row],[Point for Team…]],1,0)</f>
        <v>0</v>
      </c>
      <c r="R816" s="4">
        <f>IF(AND(Táblázat132[[#This Row],[Service]]=1,Táblázat132[[#This Row],[Serving Team]]=Táblázat132[[#This Row],[Point for Team…]]),1,0)</f>
        <v>0</v>
      </c>
    </row>
    <row r="817" spans="1:18" x14ac:dyDescent="0.35">
      <c r="A817" s="7">
        <v>44073</v>
      </c>
      <c r="B817" s="9" t="s">
        <v>9</v>
      </c>
      <c r="C817" s="9" t="s">
        <v>53</v>
      </c>
      <c r="D817" s="9" t="s">
        <v>28</v>
      </c>
      <c r="E817" s="9" t="s">
        <v>34</v>
      </c>
      <c r="F817" s="9" t="s">
        <v>44</v>
      </c>
      <c r="G817" s="9" t="s">
        <v>33</v>
      </c>
      <c r="H817" s="9" t="s">
        <v>61</v>
      </c>
      <c r="I817" s="9" t="s">
        <v>65</v>
      </c>
      <c r="J817" s="9" t="s">
        <v>8</v>
      </c>
      <c r="K817" s="9">
        <v>2</v>
      </c>
      <c r="L817" s="9" t="s">
        <v>8</v>
      </c>
      <c r="M817" s="9" t="s">
        <v>14</v>
      </c>
      <c r="P817"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7" s="4">
        <f>IF(Táblázat132[[#This Row],[Serving Team]]=Táblázat132[[#This Row],[Point for Team…]],1,0)</f>
        <v>1</v>
      </c>
      <c r="R817" s="4">
        <f>IF(AND(Táblázat132[[#This Row],[Service]]=1,Táblázat132[[#This Row],[Serving Team]]=Táblázat132[[#This Row],[Point for Team…]]),1,0)</f>
        <v>0</v>
      </c>
    </row>
    <row r="818" spans="1:18" x14ac:dyDescent="0.35">
      <c r="A818" s="7">
        <v>44073</v>
      </c>
      <c r="B818" s="9" t="s">
        <v>9</v>
      </c>
      <c r="C818" s="9" t="s">
        <v>53</v>
      </c>
      <c r="D818" s="9" t="s">
        <v>28</v>
      </c>
      <c r="E818" s="9" t="s">
        <v>34</v>
      </c>
      <c r="F818" s="9" t="s">
        <v>44</v>
      </c>
      <c r="G818" s="9" t="s">
        <v>33</v>
      </c>
      <c r="H818" s="9" t="s">
        <v>61</v>
      </c>
      <c r="I818" s="9" t="s">
        <v>65</v>
      </c>
      <c r="J818" s="9" t="s">
        <v>8</v>
      </c>
      <c r="K818" s="9" t="s">
        <v>19</v>
      </c>
      <c r="L818" s="9" t="s">
        <v>7</v>
      </c>
      <c r="M818" s="9" t="s">
        <v>14</v>
      </c>
      <c r="P818"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8" s="4">
        <f>IF(Táblázat132[[#This Row],[Serving Team]]=Táblázat132[[#This Row],[Point for Team…]],1,0)</f>
        <v>0</v>
      </c>
      <c r="R818" s="4">
        <f>IF(AND(Táblázat132[[#This Row],[Service]]=1,Táblázat132[[#This Row],[Serving Team]]=Táblázat132[[#This Row],[Point for Team…]]),1,0)</f>
        <v>0</v>
      </c>
    </row>
    <row r="819" spans="1:18" x14ac:dyDescent="0.35">
      <c r="A819" s="7">
        <v>44073</v>
      </c>
      <c r="B819" s="9" t="s">
        <v>9</v>
      </c>
      <c r="C819" s="9" t="s">
        <v>53</v>
      </c>
      <c r="D819" s="9" t="s">
        <v>28</v>
      </c>
      <c r="E819" s="9" t="s">
        <v>34</v>
      </c>
      <c r="F819" s="9" t="s">
        <v>44</v>
      </c>
      <c r="G819" s="9" t="s">
        <v>33</v>
      </c>
      <c r="H819" s="9" t="s">
        <v>61</v>
      </c>
      <c r="I819" s="9" t="s">
        <v>65</v>
      </c>
      <c r="J819" s="9" t="s">
        <v>7</v>
      </c>
      <c r="K819" s="9" t="s">
        <v>19</v>
      </c>
      <c r="L819" s="9" t="s">
        <v>8</v>
      </c>
      <c r="M819" s="9" t="s">
        <v>14</v>
      </c>
      <c r="P819"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19" s="4">
        <f>IF(Táblázat132[[#This Row],[Serving Team]]=Táblázat132[[#This Row],[Point for Team…]],1,0)</f>
        <v>0</v>
      </c>
      <c r="R819" s="4">
        <f>IF(AND(Táblázat132[[#This Row],[Service]]=1,Táblázat132[[#This Row],[Serving Team]]=Táblázat132[[#This Row],[Point for Team…]]),1,0)</f>
        <v>0</v>
      </c>
    </row>
    <row r="820" spans="1:18" x14ac:dyDescent="0.35">
      <c r="A820" s="7">
        <v>44073</v>
      </c>
      <c r="B820" s="9" t="s">
        <v>9</v>
      </c>
      <c r="C820" s="9" t="s">
        <v>53</v>
      </c>
      <c r="D820" s="9" t="s">
        <v>28</v>
      </c>
      <c r="E820" s="9" t="s">
        <v>34</v>
      </c>
      <c r="F820" s="9" t="s">
        <v>44</v>
      </c>
      <c r="G820" s="9" t="s">
        <v>33</v>
      </c>
      <c r="H820" s="9" t="s">
        <v>61</v>
      </c>
      <c r="I820" s="9" t="s">
        <v>65</v>
      </c>
      <c r="J820" s="9" t="s">
        <v>7</v>
      </c>
      <c r="K820" s="9">
        <v>2</v>
      </c>
      <c r="L820" s="9" t="s">
        <v>8</v>
      </c>
      <c r="M820" s="9" t="s">
        <v>16</v>
      </c>
      <c r="P820" s="43" t="str">
        <f>CONCATENATE(Táblázat132[[#This Row],[Competition name]],Táblázat132[[#This Row],[Competition type]],Táblázat132[[#This Row],[Competition Stage]],Táblázat132[[#This Row],[Team A]],Táblázat132[[#This Row],[Player B]])</f>
        <v>Hungarian ChampionshipDomestic CompetitionBronze MatchBence Forgacs / Matyas OdnogaBalazs Velkey / Kristof Murvai</v>
      </c>
      <c r="Q820" s="4">
        <f>IF(Táblázat132[[#This Row],[Serving Team]]=Táblázat132[[#This Row],[Point for Team…]],1,0)</f>
        <v>0</v>
      </c>
      <c r="R820" s="4">
        <f>IF(AND(Táblázat132[[#This Row],[Service]]=1,Táblázat132[[#This Row],[Serving Team]]=Táblázat132[[#This Row],[Point for Team…]]),1,0)</f>
        <v>0</v>
      </c>
    </row>
    <row r="821" spans="1:18" x14ac:dyDescent="0.35">
      <c r="A821" s="7">
        <v>44290</v>
      </c>
      <c r="B821" s="9" t="s">
        <v>66</v>
      </c>
      <c r="C821" s="9" t="s">
        <v>67</v>
      </c>
      <c r="D821" s="9" t="s">
        <v>4</v>
      </c>
      <c r="E821" s="9" t="s">
        <v>35</v>
      </c>
      <c r="F821" s="9" t="s">
        <v>44</v>
      </c>
      <c r="G821" s="9" t="s">
        <v>33</v>
      </c>
      <c r="H821" s="9" t="s">
        <v>68</v>
      </c>
      <c r="I821" s="9" t="s">
        <v>69</v>
      </c>
      <c r="J821" s="9" t="s">
        <v>7</v>
      </c>
      <c r="K821" s="9">
        <v>1</v>
      </c>
      <c r="L821" s="9" t="s">
        <v>7</v>
      </c>
      <c r="M821" s="9" t="s">
        <v>14</v>
      </c>
      <c r="P821"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21" s="4">
        <f>IF(Táblázat132[[#This Row],[Serving Team]]=Táblázat132[[#This Row],[Point for Team…]],1,0)</f>
        <v>1</v>
      </c>
      <c r="R821" s="4">
        <f>IF(AND(Táblázat132[[#This Row],[Service]]=1,Táblázat132[[#This Row],[Serving Team]]=Táblázat132[[#This Row],[Point for Team…]]),1,0)</f>
        <v>1</v>
      </c>
    </row>
    <row r="822" spans="1:18" x14ac:dyDescent="0.35">
      <c r="A822" s="7">
        <v>44290</v>
      </c>
      <c r="B822" s="9" t="s">
        <v>66</v>
      </c>
      <c r="C822" s="9" t="s">
        <v>67</v>
      </c>
      <c r="D822" s="9" t="s">
        <v>4</v>
      </c>
      <c r="E822" s="9" t="s">
        <v>35</v>
      </c>
      <c r="F822" s="9" t="s">
        <v>44</v>
      </c>
      <c r="G822" s="9" t="s">
        <v>33</v>
      </c>
      <c r="H822" s="9" t="s">
        <v>68</v>
      </c>
      <c r="I822" s="9" t="s">
        <v>69</v>
      </c>
      <c r="J822" s="9" t="s">
        <v>7</v>
      </c>
      <c r="K822" s="9">
        <v>1</v>
      </c>
      <c r="L822" s="9" t="s">
        <v>7</v>
      </c>
      <c r="M822" s="9" t="s">
        <v>15</v>
      </c>
      <c r="P822"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22" s="4">
        <f>IF(Táblázat132[[#This Row],[Serving Team]]=Táblázat132[[#This Row],[Point for Team…]],1,0)</f>
        <v>1</v>
      </c>
      <c r="R822" s="4">
        <f>IF(AND(Táblázat132[[#This Row],[Service]]=1,Táblázat132[[#This Row],[Serving Team]]=Táblázat132[[#This Row],[Point for Team…]]),1,0)</f>
        <v>1</v>
      </c>
    </row>
    <row r="823" spans="1:18" x14ac:dyDescent="0.35">
      <c r="A823" s="7">
        <v>44290</v>
      </c>
      <c r="B823" s="9" t="s">
        <v>66</v>
      </c>
      <c r="C823" s="9" t="s">
        <v>67</v>
      </c>
      <c r="D823" s="9" t="s">
        <v>4</v>
      </c>
      <c r="E823" s="9" t="s">
        <v>35</v>
      </c>
      <c r="F823" s="9" t="s">
        <v>44</v>
      </c>
      <c r="G823" s="9" t="s">
        <v>33</v>
      </c>
      <c r="H823" s="9" t="s">
        <v>68</v>
      </c>
      <c r="I823" s="9" t="s">
        <v>69</v>
      </c>
      <c r="J823" s="9" t="s">
        <v>7</v>
      </c>
      <c r="K823" s="9">
        <v>2</v>
      </c>
      <c r="L823" s="9" t="s">
        <v>7</v>
      </c>
      <c r="M823" s="9" t="s">
        <v>15</v>
      </c>
      <c r="P823"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23" s="4">
        <f>IF(Táblázat132[[#This Row],[Serving Team]]=Táblázat132[[#This Row],[Point for Team…]],1,0)</f>
        <v>1</v>
      </c>
      <c r="R823" s="4">
        <f>IF(AND(Táblázat132[[#This Row],[Service]]=1,Táblázat132[[#This Row],[Serving Team]]=Táblázat132[[#This Row],[Point for Team…]]),1,0)</f>
        <v>0</v>
      </c>
    </row>
    <row r="824" spans="1:18" x14ac:dyDescent="0.35">
      <c r="A824" s="7">
        <v>44290</v>
      </c>
      <c r="B824" s="9" t="s">
        <v>66</v>
      </c>
      <c r="C824" s="9" t="s">
        <v>67</v>
      </c>
      <c r="D824" s="9" t="s">
        <v>4</v>
      </c>
      <c r="E824" s="9" t="s">
        <v>35</v>
      </c>
      <c r="F824" s="9" t="s">
        <v>44</v>
      </c>
      <c r="G824" s="9" t="s">
        <v>33</v>
      </c>
      <c r="H824" s="9" t="s">
        <v>68</v>
      </c>
      <c r="I824" s="9" t="s">
        <v>69</v>
      </c>
      <c r="J824" s="9" t="s">
        <v>7</v>
      </c>
      <c r="K824" s="9">
        <v>1</v>
      </c>
      <c r="L824" s="9" t="s">
        <v>7</v>
      </c>
      <c r="M824" s="9" t="s">
        <v>16</v>
      </c>
      <c r="P824"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24" s="4">
        <f>IF(Táblázat132[[#This Row],[Serving Team]]=Táblázat132[[#This Row],[Point for Team…]],1,0)</f>
        <v>1</v>
      </c>
      <c r="R824" s="4">
        <f>IF(AND(Táblázat132[[#This Row],[Service]]=1,Táblázat132[[#This Row],[Serving Team]]=Táblázat132[[#This Row],[Point for Team…]]),1,0)</f>
        <v>1</v>
      </c>
    </row>
    <row r="825" spans="1:18" x14ac:dyDescent="0.35">
      <c r="A825" s="7">
        <v>44290</v>
      </c>
      <c r="B825" s="9" t="s">
        <v>66</v>
      </c>
      <c r="C825" s="9" t="s">
        <v>67</v>
      </c>
      <c r="D825" s="9" t="s">
        <v>4</v>
      </c>
      <c r="E825" s="9" t="s">
        <v>35</v>
      </c>
      <c r="F825" s="9" t="s">
        <v>44</v>
      </c>
      <c r="G825" s="9" t="s">
        <v>33</v>
      </c>
      <c r="H825" s="9" t="s">
        <v>68</v>
      </c>
      <c r="I825" s="9" t="s">
        <v>69</v>
      </c>
      <c r="J825" s="9" t="s">
        <v>8</v>
      </c>
      <c r="K825" s="9">
        <v>1</v>
      </c>
      <c r="L825" s="9" t="s">
        <v>8</v>
      </c>
      <c r="M825" s="9" t="s">
        <v>14</v>
      </c>
      <c r="P825"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25" s="4">
        <f>IF(Táblázat132[[#This Row],[Serving Team]]=Táblázat132[[#This Row],[Point for Team…]],1,0)</f>
        <v>1</v>
      </c>
      <c r="R825" s="4">
        <f>IF(AND(Táblázat132[[#This Row],[Service]]=1,Táblázat132[[#This Row],[Serving Team]]=Táblázat132[[#This Row],[Point for Team…]]),1,0)</f>
        <v>1</v>
      </c>
    </row>
    <row r="826" spans="1:18" x14ac:dyDescent="0.35">
      <c r="A826" s="7">
        <v>44290</v>
      </c>
      <c r="B826" s="9" t="s">
        <v>66</v>
      </c>
      <c r="C826" s="9" t="s">
        <v>67</v>
      </c>
      <c r="D826" s="9" t="s">
        <v>4</v>
      </c>
      <c r="E826" s="9" t="s">
        <v>35</v>
      </c>
      <c r="F826" s="9" t="s">
        <v>44</v>
      </c>
      <c r="G826" s="9" t="s">
        <v>33</v>
      </c>
      <c r="H826" s="9" t="s">
        <v>68</v>
      </c>
      <c r="I826" s="9" t="s">
        <v>69</v>
      </c>
      <c r="J826" s="9" t="s">
        <v>8</v>
      </c>
      <c r="K826" s="9">
        <v>1</v>
      </c>
      <c r="L826" s="9" t="s">
        <v>7</v>
      </c>
      <c r="M826" s="9" t="s">
        <v>14</v>
      </c>
      <c r="P826"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26" s="4">
        <f>IF(Táblázat132[[#This Row],[Serving Team]]=Táblázat132[[#This Row],[Point for Team…]],1,0)</f>
        <v>0</v>
      </c>
      <c r="R826" s="4">
        <f>IF(AND(Táblázat132[[#This Row],[Service]]=1,Táblázat132[[#This Row],[Serving Team]]=Táblázat132[[#This Row],[Point for Team…]]),1,0)</f>
        <v>0</v>
      </c>
    </row>
    <row r="827" spans="1:18" x14ac:dyDescent="0.35">
      <c r="A827" s="7">
        <v>44290</v>
      </c>
      <c r="B827" s="9" t="s">
        <v>66</v>
      </c>
      <c r="C827" s="9" t="s">
        <v>67</v>
      </c>
      <c r="D827" s="9" t="s">
        <v>4</v>
      </c>
      <c r="E827" s="9" t="s">
        <v>35</v>
      </c>
      <c r="F827" s="9" t="s">
        <v>44</v>
      </c>
      <c r="G827" s="9" t="s">
        <v>33</v>
      </c>
      <c r="H827" s="9" t="s">
        <v>68</v>
      </c>
      <c r="I827" s="9" t="s">
        <v>69</v>
      </c>
      <c r="J827" s="9" t="s">
        <v>8</v>
      </c>
      <c r="K827" s="9">
        <v>2</v>
      </c>
      <c r="L827" s="9" t="s">
        <v>7</v>
      </c>
      <c r="M827" s="9" t="s">
        <v>16</v>
      </c>
      <c r="P827"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27" s="4">
        <f>IF(Táblázat132[[#This Row],[Serving Team]]=Táblázat132[[#This Row],[Point for Team…]],1,0)</f>
        <v>0</v>
      </c>
      <c r="R827" s="4">
        <f>IF(AND(Táblázat132[[#This Row],[Service]]=1,Táblázat132[[#This Row],[Serving Team]]=Táblázat132[[#This Row],[Point for Team…]]),1,0)</f>
        <v>0</v>
      </c>
    </row>
    <row r="828" spans="1:18" x14ac:dyDescent="0.35">
      <c r="A828" s="7">
        <v>44290</v>
      </c>
      <c r="B828" s="9" t="s">
        <v>66</v>
      </c>
      <c r="C828" s="9" t="s">
        <v>67</v>
      </c>
      <c r="D828" s="9" t="s">
        <v>4</v>
      </c>
      <c r="E828" s="9" t="s">
        <v>35</v>
      </c>
      <c r="F828" s="9" t="s">
        <v>44</v>
      </c>
      <c r="G828" s="9" t="s">
        <v>33</v>
      </c>
      <c r="H828" s="9" t="s">
        <v>68</v>
      </c>
      <c r="I828" s="9" t="s">
        <v>69</v>
      </c>
      <c r="J828" s="9" t="s">
        <v>8</v>
      </c>
      <c r="K828" s="9">
        <v>1</v>
      </c>
      <c r="L828" s="9" t="s">
        <v>8</v>
      </c>
      <c r="M828" s="9" t="s">
        <v>14</v>
      </c>
      <c r="P828"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28" s="4">
        <f>IF(Táblázat132[[#This Row],[Serving Team]]=Táblázat132[[#This Row],[Point for Team…]],1,0)</f>
        <v>1</v>
      </c>
      <c r="R828" s="4">
        <f>IF(AND(Táblázat132[[#This Row],[Service]]=1,Táblázat132[[#This Row],[Serving Team]]=Táblázat132[[#This Row],[Point for Team…]]),1,0)</f>
        <v>1</v>
      </c>
    </row>
    <row r="829" spans="1:18" x14ac:dyDescent="0.35">
      <c r="A829" s="7">
        <v>44290</v>
      </c>
      <c r="B829" s="9" t="s">
        <v>66</v>
      </c>
      <c r="C829" s="9" t="s">
        <v>67</v>
      </c>
      <c r="D829" s="9" t="s">
        <v>4</v>
      </c>
      <c r="E829" s="9" t="s">
        <v>35</v>
      </c>
      <c r="F829" s="9" t="s">
        <v>44</v>
      </c>
      <c r="G829" s="9" t="s">
        <v>33</v>
      </c>
      <c r="H829" s="9" t="s">
        <v>68</v>
      </c>
      <c r="I829" s="9" t="s">
        <v>69</v>
      </c>
      <c r="J829" s="9" t="s">
        <v>7</v>
      </c>
      <c r="K829" s="9">
        <v>1</v>
      </c>
      <c r="L829" s="9" t="s">
        <v>7</v>
      </c>
      <c r="M829" s="9" t="s">
        <v>14</v>
      </c>
      <c r="P829"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29" s="4">
        <f>IF(Táblázat132[[#This Row],[Serving Team]]=Táblázat132[[#This Row],[Point for Team…]],1,0)</f>
        <v>1</v>
      </c>
      <c r="R829" s="4">
        <f>IF(AND(Táblázat132[[#This Row],[Service]]=1,Táblázat132[[#This Row],[Serving Team]]=Táblázat132[[#This Row],[Point for Team…]]),1,0)</f>
        <v>1</v>
      </c>
    </row>
    <row r="830" spans="1:18" x14ac:dyDescent="0.35">
      <c r="A830" s="7">
        <v>44290</v>
      </c>
      <c r="B830" s="9" t="s">
        <v>66</v>
      </c>
      <c r="C830" s="9" t="s">
        <v>67</v>
      </c>
      <c r="D830" s="9" t="s">
        <v>4</v>
      </c>
      <c r="E830" s="9" t="s">
        <v>35</v>
      </c>
      <c r="F830" s="9" t="s">
        <v>44</v>
      </c>
      <c r="G830" s="9" t="s">
        <v>33</v>
      </c>
      <c r="H830" s="9" t="s">
        <v>68</v>
      </c>
      <c r="I830" s="9" t="s">
        <v>69</v>
      </c>
      <c r="J830" s="9" t="s">
        <v>7</v>
      </c>
      <c r="K830" s="9">
        <v>2</v>
      </c>
      <c r="L830" s="9" t="s">
        <v>7</v>
      </c>
      <c r="M830" s="9" t="s">
        <v>14</v>
      </c>
      <c r="P830"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0" s="4">
        <f>IF(Táblázat132[[#This Row],[Serving Team]]=Táblázat132[[#This Row],[Point for Team…]],1,0)</f>
        <v>1</v>
      </c>
      <c r="R830" s="4">
        <f>IF(AND(Táblázat132[[#This Row],[Service]]=1,Táblázat132[[#This Row],[Serving Team]]=Táblázat132[[#This Row],[Point for Team…]]),1,0)</f>
        <v>0</v>
      </c>
    </row>
    <row r="831" spans="1:18" x14ac:dyDescent="0.35">
      <c r="A831" s="7">
        <v>44290</v>
      </c>
      <c r="B831" s="9" t="s">
        <v>66</v>
      </c>
      <c r="C831" s="9" t="s">
        <v>67</v>
      </c>
      <c r="D831" s="9" t="s">
        <v>4</v>
      </c>
      <c r="E831" s="9" t="s">
        <v>35</v>
      </c>
      <c r="F831" s="9" t="s">
        <v>44</v>
      </c>
      <c r="G831" s="9" t="s">
        <v>33</v>
      </c>
      <c r="H831" s="9" t="s">
        <v>68</v>
      </c>
      <c r="I831" s="9" t="s">
        <v>69</v>
      </c>
      <c r="J831" s="9" t="s">
        <v>7</v>
      </c>
      <c r="K831" s="9">
        <v>2</v>
      </c>
      <c r="L831" s="9" t="s">
        <v>7</v>
      </c>
      <c r="M831" s="9" t="s">
        <v>14</v>
      </c>
      <c r="P831"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1" s="4">
        <f>IF(Táblázat132[[#This Row],[Serving Team]]=Táblázat132[[#This Row],[Point for Team…]],1,0)</f>
        <v>1</v>
      </c>
      <c r="R831" s="4">
        <f>IF(AND(Táblázat132[[#This Row],[Service]]=1,Táblázat132[[#This Row],[Serving Team]]=Táblázat132[[#This Row],[Point for Team…]]),1,0)</f>
        <v>0</v>
      </c>
    </row>
    <row r="832" spans="1:18" x14ac:dyDescent="0.35">
      <c r="A832" s="7">
        <v>44290</v>
      </c>
      <c r="B832" s="9" t="s">
        <v>66</v>
      </c>
      <c r="C832" s="9" t="s">
        <v>67</v>
      </c>
      <c r="D832" s="9" t="s">
        <v>4</v>
      </c>
      <c r="E832" s="9" t="s">
        <v>35</v>
      </c>
      <c r="F832" s="9" t="s">
        <v>44</v>
      </c>
      <c r="G832" s="9" t="s">
        <v>33</v>
      </c>
      <c r="H832" s="9" t="s">
        <v>68</v>
      </c>
      <c r="I832" s="9" t="s">
        <v>69</v>
      </c>
      <c r="J832" s="9" t="s">
        <v>7</v>
      </c>
      <c r="K832" s="9">
        <v>1</v>
      </c>
      <c r="L832" s="9" t="s">
        <v>7</v>
      </c>
      <c r="M832" s="9" t="s">
        <v>15</v>
      </c>
      <c r="P832"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2" s="4">
        <f>IF(Táblázat132[[#This Row],[Serving Team]]=Táblázat132[[#This Row],[Point for Team…]],1,0)</f>
        <v>1</v>
      </c>
      <c r="R832" s="4">
        <f>IF(AND(Táblázat132[[#This Row],[Service]]=1,Táblázat132[[#This Row],[Serving Team]]=Táblázat132[[#This Row],[Point for Team…]]),1,0)</f>
        <v>1</v>
      </c>
    </row>
    <row r="833" spans="1:18" x14ac:dyDescent="0.35">
      <c r="A833" s="7">
        <v>44290</v>
      </c>
      <c r="B833" s="9" t="s">
        <v>66</v>
      </c>
      <c r="C833" s="9" t="s">
        <v>67</v>
      </c>
      <c r="D833" s="9" t="s">
        <v>4</v>
      </c>
      <c r="E833" s="9" t="s">
        <v>35</v>
      </c>
      <c r="F833" s="9" t="s">
        <v>44</v>
      </c>
      <c r="G833" s="9" t="s">
        <v>33</v>
      </c>
      <c r="H833" s="9" t="s">
        <v>68</v>
      </c>
      <c r="I833" s="9" t="s">
        <v>69</v>
      </c>
      <c r="J833" s="9" t="s">
        <v>8</v>
      </c>
      <c r="K833" s="9">
        <v>1</v>
      </c>
      <c r="L833" s="9" t="s">
        <v>7</v>
      </c>
      <c r="M833" s="9" t="s">
        <v>14</v>
      </c>
      <c r="P833"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3" s="4">
        <f>IF(Táblázat132[[#This Row],[Serving Team]]=Táblázat132[[#This Row],[Point for Team…]],1,0)</f>
        <v>0</v>
      </c>
      <c r="R833" s="4">
        <f>IF(AND(Táblázat132[[#This Row],[Service]]=1,Táblázat132[[#This Row],[Serving Team]]=Táblázat132[[#This Row],[Point for Team…]]),1,0)</f>
        <v>0</v>
      </c>
    </row>
    <row r="834" spans="1:18" x14ac:dyDescent="0.35">
      <c r="A834" s="7">
        <v>44290</v>
      </c>
      <c r="B834" s="9" t="s">
        <v>66</v>
      </c>
      <c r="C834" s="9" t="s">
        <v>67</v>
      </c>
      <c r="D834" s="9" t="s">
        <v>4</v>
      </c>
      <c r="E834" s="9" t="s">
        <v>35</v>
      </c>
      <c r="F834" s="9" t="s">
        <v>44</v>
      </c>
      <c r="G834" s="9" t="s">
        <v>33</v>
      </c>
      <c r="H834" s="9" t="s">
        <v>68</v>
      </c>
      <c r="I834" s="9" t="s">
        <v>69</v>
      </c>
      <c r="J834" s="9" t="s">
        <v>8</v>
      </c>
      <c r="K834" s="9" t="s">
        <v>19</v>
      </c>
      <c r="L834" s="9" t="s">
        <v>7</v>
      </c>
      <c r="M834" s="9" t="s">
        <v>14</v>
      </c>
      <c r="P834"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4" s="4">
        <f>IF(Táblázat132[[#This Row],[Serving Team]]=Táblázat132[[#This Row],[Point for Team…]],1,0)</f>
        <v>0</v>
      </c>
      <c r="R834" s="4">
        <f>IF(AND(Táblázat132[[#This Row],[Service]]=1,Táblázat132[[#This Row],[Serving Team]]=Táblázat132[[#This Row],[Point for Team…]]),1,0)</f>
        <v>0</v>
      </c>
    </row>
    <row r="835" spans="1:18" x14ac:dyDescent="0.35">
      <c r="A835" s="7">
        <v>44290</v>
      </c>
      <c r="B835" s="10" t="s">
        <v>66</v>
      </c>
      <c r="C835" s="10" t="s">
        <v>67</v>
      </c>
      <c r="D835" s="10" t="s">
        <v>4</v>
      </c>
      <c r="E835" s="9" t="s">
        <v>35</v>
      </c>
      <c r="F835" s="10" t="s">
        <v>44</v>
      </c>
      <c r="G835" s="10" t="s">
        <v>33</v>
      </c>
      <c r="H835" s="10" t="s">
        <v>68</v>
      </c>
      <c r="I835" s="10" t="s">
        <v>69</v>
      </c>
      <c r="J835" s="9" t="s">
        <v>8</v>
      </c>
      <c r="K835" s="9">
        <v>1</v>
      </c>
      <c r="L835" s="9" t="s">
        <v>8</v>
      </c>
      <c r="M835" s="9" t="s">
        <v>14</v>
      </c>
      <c r="P835"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5" s="4">
        <f>IF(Táblázat132[[#This Row],[Serving Team]]=Táblázat132[[#This Row],[Point for Team…]],1,0)</f>
        <v>1</v>
      </c>
      <c r="R835" s="4">
        <f>IF(AND(Táblázat132[[#This Row],[Service]]=1,Táblázat132[[#This Row],[Serving Team]]=Táblázat132[[#This Row],[Point for Team…]]),1,0)</f>
        <v>1</v>
      </c>
    </row>
    <row r="836" spans="1:18" x14ac:dyDescent="0.35">
      <c r="A836" s="7">
        <v>44290</v>
      </c>
      <c r="B836" s="10" t="s">
        <v>66</v>
      </c>
      <c r="C836" s="10" t="s">
        <v>67</v>
      </c>
      <c r="D836" s="10" t="s">
        <v>4</v>
      </c>
      <c r="E836" s="9" t="s">
        <v>35</v>
      </c>
      <c r="F836" s="10" t="s">
        <v>44</v>
      </c>
      <c r="G836" s="10" t="s">
        <v>33</v>
      </c>
      <c r="H836" s="10" t="s">
        <v>68</v>
      </c>
      <c r="I836" s="10" t="s">
        <v>69</v>
      </c>
      <c r="J836" s="9" t="s">
        <v>8</v>
      </c>
      <c r="K836" s="9">
        <v>1</v>
      </c>
      <c r="L836" s="9" t="s">
        <v>7</v>
      </c>
      <c r="M836" s="9" t="s">
        <v>16</v>
      </c>
      <c r="P836"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6" s="4">
        <f>IF(Táblázat132[[#This Row],[Serving Team]]=Táblázat132[[#This Row],[Point for Team…]],1,0)</f>
        <v>0</v>
      </c>
      <c r="R836" s="4">
        <f>IF(AND(Táblázat132[[#This Row],[Service]]=1,Táblázat132[[#This Row],[Serving Team]]=Táblázat132[[#This Row],[Point for Team…]]),1,0)</f>
        <v>0</v>
      </c>
    </row>
    <row r="837" spans="1:18" x14ac:dyDescent="0.35">
      <c r="A837" s="7">
        <v>44290</v>
      </c>
      <c r="B837" s="10" t="s">
        <v>66</v>
      </c>
      <c r="C837" s="10" t="s">
        <v>67</v>
      </c>
      <c r="D837" s="10" t="s">
        <v>4</v>
      </c>
      <c r="E837" s="9" t="s">
        <v>35</v>
      </c>
      <c r="F837" s="10" t="s">
        <v>44</v>
      </c>
      <c r="G837" s="10" t="s">
        <v>33</v>
      </c>
      <c r="H837" s="10" t="s">
        <v>68</v>
      </c>
      <c r="I837" s="10" t="s">
        <v>69</v>
      </c>
      <c r="J837" s="9" t="s">
        <v>8</v>
      </c>
      <c r="K837" s="9">
        <v>1</v>
      </c>
      <c r="L837" s="9" t="s">
        <v>8</v>
      </c>
      <c r="M837" s="9" t="s">
        <v>14</v>
      </c>
      <c r="P837"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7" s="4">
        <f>IF(Táblázat132[[#This Row],[Serving Team]]=Táblázat132[[#This Row],[Point for Team…]],1,0)</f>
        <v>1</v>
      </c>
      <c r="R837" s="4">
        <f>IF(AND(Táblázat132[[#This Row],[Service]]=1,Táblázat132[[#This Row],[Serving Team]]=Táblázat132[[#This Row],[Point for Team…]]),1,0)</f>
        <v>1</v>
      </c>
    </row>
    <row r="838" spans="1:18" x14ac:dyDescent="0.35">
      <c r="A838" s="7">
        <v>44290</v>
      </c>
      <c r="B838" s="10" t="s">
        <v>66</v>
      </c>
      <c r="C838" s="10" t="s">
        <v>67</v>
      </c>
      <c r="D838" s="10" t="s">
        <v>4</v>
      </c>
      <c r="E838" s="9" t="s">
        <v>35</v>
      </c>
      <c r="F838" s="10" t="s">
        <v>44</v>
      </c>
      <c r="G838" s="10" t="s">
        <v>33</v>
      </c>
      <c r="H838" s="10" t="s">
        <v>68</v>
      </c>
      <c r="I838" s="10" t="s">
        <v>69</v>
      </c>
      <c r="J838" s="9" t="s">
        <v>8</v>
      </c>
      <c r="K838" s="9">
        <v>2</v>
      </c>
      <c r="L838" s="9" t="s">
        <v>7</v>
      </c>
      <c r="M838" s="9" t="s">
        <v>14</v>
      </c>
      <c r="P838"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8" s="4">
        <f>IF(Táblázat132[[#This Row],[Serving Team]]=Táblázat132[[#This Row],[Point for Team…]],1,0)</f>
        <v>0</v>
      </c>
      <c r="R838" s="4">
        <f>IF(AND(Táblázat132[[#This Row],[Service]]=1,Táblázat132[[#This Row],[Serving Team]]=Táblázat132[[#This Row],[Point for Team…]]),1,0)</f>
        <v>0</v>
      </c>
    </row>
    <row r="839" spans="1:18" x14ac:dyDescent="0.35">
      <c r="A839" s="7">
        <v>44290</v>
      </c>
      <c r="B839" s="10" t="s">
        <v>66</v>
      </c>
      <c r="C839" s="10" t="s">
        <v>67</v>
      </c>
      <c r="D839" s="10" t="s">
        <v>4</v>
      </c>
      <c r="E839" s="9" t="s">
        <v>35</v>
      </c>
      <c r="F839" s="10" t="s">
        <v>44</v>
      </c>
      <c r="G839" s="10" t="s">
        <v>33</v>
      </c>
      <c r="H839" s="10" t="s">
        <v>68</v>
      </c>
      <c r="I839" s="10" t="s">
        <v>69</v>
      </c>
      <c r="J839" s="9" t="s">
        <v>7</v>
      </c>
      <c r="K839" s="9">
        <v>1</v>
      </c>
      <c r="L839" s="9" t="s">
        <v>7</v>
      </c>
      <c r="M839" s="9" t="s">
        <v>14</v>
      </c>
      <c r="P839"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39" s="4">
        <f>IF(Táblázat132[[#This Row],[Serving Team]]=Táblázat132[[#This Row],[Point for Team…]],1,0)</f>
        <v>1</v>
      </c>
      <c r="R839" s="4">
        <f>IF(AND(Táblázat132[[#This Row],[Service]]=1,Táblázat132[[#This Row],[Serving Team]]=Táblázat132[[#This Row],[Point for Team…]]),1,0)</f>
        <v>1</v>
      </c>
    </row>
    <row r="840" spans="1:18" x14ac:dyDescent="0.35">
      <c r="A840" s="7">
        <v>44290</v>
      </c>
      <c r="B840" s="10" t="s">
        <v>66</v>
      </c>
      <c r="C840" s="10" t="s">
        <v>67</v>
      </c>
      <c r="D840" s="10" t="s">
        <v>4</v>
      </c>
      <c r="E840" s="9" t="s">
        <v>35</v>
      </c>
      <c r="F840" s="10" t="s">
        <v>44</v>
      </c>
      <c r="G840" s="10" t="s">
        <v>33</v>
      </c>
      <c r="H840" s="10" t="s">
        <v>68</v>
      </c>
      <c r="I840" s="10" t="s">
        <v>69</v>
      </c>
      <c r="J840" s="9" t="s">
        <v>7</v>
      </c>
      <c r="K840" s="9">
        <v>2</v>
      </c>
      <c r="L840" s="9" t="s">
        <v>7</v>
      </c>
      <c r="M840" s="9" t="s">
        <v>14</v>
      </c>
      <c r="P840"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0" s="4">
        <f>IF(Táblázat132[[#This Row],[Serving Team]]=Táblázat132[[#This Row],[Point for Team…]],1,0)</f>
        <v>1</v>
      </c>
      <c r="R840" s="4">
        <f>IF(AND(Táblázat132[[#This Row],[Service]]=1,Táblázat132[[#This Row],[Serving Team]]=Táblázat132[[#This Row],[Point for Team…]]),1,0)</f>
        <v>0</v>
      </c>
    </row>
    <row r="841" spans="1:18" x14ac:dyDescent="0.35">
      <c r="A841" s="7">
        <v>44290</v>
      </c>
      <c r="B841" s="10" t="s">
        <v>66</v>
      </c>
      <c r="C841" s="10" t="s">
        <v>67</v>
      </c>
      <c r="D841" s="10" t="s">
        <v>4</v>
      </c>
      <c r="E841" s="9" t="s">
        <v>35</v>
      </c>
      <c r="F841" s="10" t="s">
        <v>44</v>
      </c>
      <c r="G841" s="10" t="s">
        <v>33</v>
      </c>
      <c r="H841" s="10" t="s">
        <v>68</v>
      </c>
      <c r="I841" s="10" t="s">
        <v>69</v>
      </c>
      <c r="J841" s="9" t="s">
        <v>7</v>
      </c>
      <c r="K841" s="9">
        <v>1</v>
      </c>
      <c r="L841" s="9" t="s">
        <v>7</v>
      </c>
      <c r="M841" s="9" t="s">
        <v>14</v>
      </c>
      <c r="P841"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1" s="4">
        <f>IF(Táblázat132[[#This Row],[Serving Team]]=Táblázat132[[#This Row],[Point for Team…]],1,0)</f>
        <v>1</v>
      </c>
      <c r="R841" s="4">
        <f>IF(AND(Táblázat132[[#This Row],[Service]]=1,Táblázat132[[#This Row],[Serving Team]]=Táblázat132[[#This Row],[Point for Team…]]),1,0)</f>
        <v>1</v>
      </c>
    </row>
    <row r="842" spans="1:18" x14ac:dyDescent="0.35">
      <c r="A842" s="7">
        <v>44290</v>
      </c>
      <c r="B842" s="10" t="s">
        <v>66</v>
      </c>
      <c r="C842" s="10" t="s">
        <v>67</v>
      </c>
      <c r="D842" s="10" t="s">
        <v>4</v>
      </c>
      <c r="E842" s="9" t="s">
        <v>35</v>
      </c>
      <c r="F842" s="10" t="s">
        <v>44</v>
      </c>
      <c r="G842" s="10" t="s">
        <v>33</v>
      </c>
      <c r="H842" s="10" t="s">
        <v>68</v>
      </c>
      <c r="I842" s="10" t="s">
        <v>69</v>
      </c>
      <c r="J842" s="9" t="s">
        <v>7</v>
      </c>
      <c r="K842" s="9">
        <v>1</v>
      </c>
      <c r="L842" s="9" t="s">
        <v>7</v>
      </c>
      <c r="M842" s="9" t="s">
        <v>14</v>
      </c>
      <c r="P842"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2" s="4">
        <f>IF(Táblázat132[[#This Row],[Serving Team]]=Táblázat132[[#This Row],[Point for Team…]],1,0)</f>
        <v>1</v>
      </c>
      <c r="R842" s="4">
        <f>IF(AND(Táblázat132[[#This Row],[Service]]=1,Táblázat132[[#This Row],[Serving Team]]=Táblázat132[[#This Row],[Point for Team…]]),1,0)</f>
        <v>1</v>
      </c>
    </row>
    <row r="843" spans="1:18" x14ac:dyDescent="0.35">
      <c r="A843" s="7">
        <v>44290</v>
      </c>
      <c r="B843" s="10" t="s">
        <v>66</v>
      </c>
      <c r="C843" s="10" t="s">
        <v>67</v>
      </c>
      <c r="D843" s="10" t="s">
        <v>4</v>
      </c>
      <c r="E843" s="9" t="s">
        <v>35</v>
      </c>
      <c r="F843" s="10" t="s">
        <v>44</v>
      </c>
      <c r="G843" s="10" t="s">
        <v>33</v>
      </c>
      <c r="H843" s="10" t="s">
        <v>68</v>
      </c>
      <c r="I843" s="10" t="s">
        <v>69</v>
      </c>
      <c r="J843" s="9" t="s">
        <v>8</v>
      </c>
      <c r="K843" s="9">
        <v>2</v>
      </c>
      <c r="L843" s="9" t="s">
        <v>7</v>
      </c>
      <c r="M843" s="9" t="s">
        <v>14</v>
      </c>
      <c r="P843"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3" s="4">
        <f>IF(Táblázat132[[#This Row],[Serving Team]]=Táblázat132[[#This Row],[Point for Team…]],1,0)</f>
        <v>0</v>
      </c>
      <c r="R843" s="4">
        <f>IF(AND(Táblázat132[[#This Row],[Service]]=1,Táblázat132[[#This Row],[Serving Team]]=Táblázat132[[#This Row],[Point for Team…]]),1,0)</f>
        <v>0</v>
      </c>
    </row>
    <row r="844" spans="1:18" x14ac:dyDescent="0.35">
      <c r="A844" s="7">
        <v>44290</v>
      </c>
      <c r="B844" s="10" t="s">
        <v>66</v>
      </c>
      <c r="C844" s="10" t="s">
        <v>67</v>
      </c>
      <c r="D844" s="10" t="s">
        <v>4</v>
      </c>
      <c r="E844" s="9" t="s">
        <v>35</v>
      </c>
      <c r="F844" s="10" t="s">
        <v>44</v>
      </c>
      <c r="G844" s="10" t="s">
        <v>33</v>
      </c>
      <c r="H844" s="10" t="s">
        <v>68</v>
      </c>
      <c r="I844" s="10" t="s">
        <v>69</v>
      </c>
      <c r="J844" s="9" t="s">
        <v>8</v>
      </c>
      <c r="K844" s="9">
        <v>1</v>
      </c>
      <c r="L844" s="9" t="s">
        <v>8</v>
      </c>
      <c r="M844" s="9" t="s">
        <v>14</v>
      </c>
      <c r="P844"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4" s="4">
        <f>IF(Táblázat132[[#This Row],[Serving Team]]=Táblázat132[[#This Row],[Point for Team…]],1,0)</f>
        <v>1</v>
      </c>
      <c r="R844" s="4">
        <f>IF(AND(Táblázat132[[#This Row],[Service]]=1,Táblázat132[[#This Row],[Serving Team]]=Táblázat132[[#This Row],[Point for Team…]]),1,0)</f>
        <v>1</v>
      </c>
    </row>
    <row r="845" spans="1:18" x14ac:dyDescent="0.35">
      <c r="A845" s="7">
        <v>44290</v>
      </c>
      <c r="B845" s="10" t="s">
        <v>66</v>
      </c>
      <c r="C845" s="10" t="s">
        <v>67</v>
      </c>
      <c r="D845" s="10" t="s">
        <v>4</v>
      </c>
      <c r="E845" s="9" t="s">
        <v>35</v>
      </c>
      <c r="F845" s="10" t="s">
        <v>44</v>
      </c>
      <c r="G845" s="10" t="s">
        <v>33</v>
      </c>
      <c r="H845" s="10" t="s">
        <v>68</v>
      </c>
      <c r="I845" s="10" t="s">
        <v>69</v>
      </c>
      <c r="J845" s="9" t="s">
        <v>8</v>
      </c>
      <c r="K845" s="9">
        <v>2</v>
      </c>
      <c r="L845" s="9" t="s">
        <v>20</v>
      </c>
      <c r="M845" s="9" t="s">
        <v>20</v>
      </c>
      <c r="P845"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5" s="4">
        <f>IF(Táblázat132[[#This Row],[Serving Team]]=Táblázat132[[#This Row],[Point for Team…]],1,0)</f>
        <v>0</v>
      </c>
      <c r="R845" s="4">
        <f>IF(AND(Táblázat132[[#This Row],[Service]]=1,Táblázat132[[#This Row],[Serving Team]]=Táblázat132[[#This Row],[Point for Team…]]),1,0)</f>
        <v>0</v>
      </c>
    </row>
    <row r="846" spans="1:18" x14ac:dyDescent="0.35">
      <c r="A846" s="7">
        <v>44290</v>
      </c>
      <c r="B846" s="10" t="s">
        <v>66</v>
      </c>
      <c r="C846" s="10" t="s">
        <v>67</v>
      </c>
      <c r="D846" s="10" t="s">
        <v>4</v>
      </c>
      <c r="E846" s="9" t="s">
        <v>35</v>
      </c>
      <c r="F846" s="10" t="s">
        <v>44</v>
      </c>
      <c r="G846" s="10" t="s">
        <v>33</v>
      </c>
      <c r="H846" s="10" t="s">
        <v>68</v>
      </c>
      <c r="I846" s="10" t="s">
        <v>69</v>
      </c>
      <c r="J846" s="9" t="s">
        <v>8</v>
      </c>
      <c r="K846" s="9">
        <v>1</v>
      </c>
      <c r="L846" s="9" t="s">
        <v>7</v>
      </c>
      <c r="M846" s="9" t="s">
        <v>15</v>
      </c>
      <c r="P846"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6" s="4">
        <f>IF(Táblázat132[[#This Row],[Serving Team]]=Táblázat132[[#This Row],[Point for Team…]],1,0)</f>
        <v>0</v>
      </c>
      <c r="R846" s="4">
        <f>IF(AND(Táblázat132[[#This Row],[Service]]=1,Táblázat132[[#This Row],[Serving Team]]=Táblázat132[[#This Row],[Point for Team…]]),1,0)</f>
        <v>0</v>
      </c>
    </row>
    <row r="847" spans="1:18" x14ac:dyDescent="0.35">
      <c r="A847" s="7">
        <v>44290</v>
      </c>
      <c r="B847" s="10" t="s">
        <v>66</v>
      </c>
      <c r="C847" s="10" t="s">
        <v>67</v>
      </c>
      <c r="D847" s="10" t="s">
        <v>4</v>
      </c>
      <c r="E847" s="9" t="s">
        <v>35</v>
      </c>
      <c r="F847" s="10" t="s">
        <v>44</v>
      </c>
      <c r="G847" s="10" t="s">
        <v>33</v>
      </c>
      <c r="H847" s="10" t="s">
        <v>68</v>
      </c>
      <c r="I847" s="10" t="s">
        <v>69</v>
      </c>
      <c r="J847" s="9" t="s">
        <v>8</v>
      </c>
      <c r="K847" s="9">
        <v>1</v>
      </c>
      <c r="L847" s="9" t="s">
        <v>7</v>
      </c>
      <c r="M847" s="9" t="s">
        <v>15</v>
      </c>
      <c r="P847"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7" s="4">
        <f>IF(Táblázat132[[#This Row],[Serving Team]]=Táblázat132[[#This Row],[Point for Team…]],1,0)</f>
        <v>0</v>
      </c>
      <c r="R847" s="4">
        <f>IF(AND(Táblázat132[[#This Row],[Service]]=1,Táblázat132[[#This Row],[Serving Team]]=Táblázat132[[#This Row],[Point for Team…]]),1,0)</f>
        <v>0</v>
      </c>
    </row>
    <row r="848" spans="1:18" x14ac:dyDescent="0.35">
      <c r="A848" s="7">
        <v>44290</v>
      </c>
      <c r="B848" s="10" t="s">
        <v>66</v>
      </c>
      <c r="C848" s="10" t="s">
        <v>67</v>
      </c>
      <c r="D848" s="10" t="s">
        <v>4</v>
      </c>
      <c r="E848" s="9" t="s">
        <v>35</v>
      </c>
      <c r="F848" s="10" t="s">
        <v>44</v>
      </c>
      <c r="G848" s="10" t="s">
        <v>33</v>
      </c>
      <c r="H848" s="10" t="s">
        <v>68</v>
      </c>
      <c r="I848" s="10" t="s">
        <v>69</v>
      </c>
      <c r="J848" s="9" t="s">
        <v>7</v>
      </c>
      <c r="K848" s="9">
        <v>2</v>
      </c>
      <c r="L848" s="9" t="s">
        <v>8</v>
      </c>
      <c r="M848" s="9" t="s">
        <v>16</v>
      </c>
      <c r="P848"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8" s="4">
        <f>IF(Táblázat132[[#This Row],[Serving Team]]=Táblázat132[[#This Row],[Point for Team…]],1,0)</f>
        <v>0</v>
      </c>
      <c r="R848" s="4">
        <f>IF(AND(Táblázat132[[#This Row],[Service]]=1,Táblázat132[[#This Row],[Serving Team]]=Táblázat132[[#This Row],[Point for Team…]]),1,0)</f>
        <v>0</v>
      </c>
    </row>
    <row r="849" spans="1:18" x14ac:dyDescent="0.35">
      <c r="A849" s="7">
        <v>44290</v>
      </c>
      <c r="B849" s="10" t="s">
        <v>66</v>
      </c>
      <c r="C849" s="10" t="s">
        <v>67</v>
      </c>
      <c r="D849" s="10" t="s">
        <v>4</v>
      </c>
      <c r="E849" s="9" t="s">
        <v>35</v>
      </c>
      <c r="F849" s="10" t="s">
        <v>44</v>
      </c>
      <c r="G849" s="10" t="s">
        <v>33</v>
      </c>
      <c r="H849" s="10" t="s">
        <v>68</v>
      </c>
      <c r="I849" s="10" t="s">
        <v>69</v>
      </c>
      <c r="J849" s="9" t="s">
        <v>7</v>
      </c>
      <c r="K849" s="9">
        <v>1</v>
      </c>
      <c r="L849" s="9" t="s">
        <v>8</v>
      </c>
      <c r="M849" s="9" t="s">
        <v>16</v>
      </c>
      <c r="P849"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49" s="4">
        <f>IF(Táblázat132[[#This Row],[Serving Team]]=Táblázat132[[#This Row],[Point for Team…]],1,0)</f>
        <v>0</v>
      </c>
      <c r="R849" s="4">
        <f>IF(AND(Táblázat132[[#This Row],[Service]]=1,Táblázat132[[#This Row],[Serving Team]]=Táblázat132[[#This Row],[Point for Team…]]),1,0)</f>
        <v>0</v>
      </c>
    </row>
    <row r="850" spans="1:18" x14ac:dyDescent="0.35">
      <c r="A850" s="7">
        <v>44290</v>
      </c>
      <c r="B850" s="10" t="s">
        <v>66</v>
      </c>
      <c r="C850" s="10" t="s">
        <v>67</v>
      </c>
      <c r="D850" s="10" t="s">
        <v>4</v>
      </c>
      <c r="E850" s="9" t="s">
        <v>35</v>
      </c>
      <c r="F850" s="10" t="s">
        <v>44</v>
      </c>
      <c r="G850" s="10" t="s">
        <v>33</v>
      </c>
      <c r="H850" s="10" t="s">
        <v>68</v>
      </c>
      <c r="I850" s="10" t="s">
        <v>69</v>
      </c>
      <c r="J850" s="9" t="s">
        <v>7</v>
      </c>
      <c r="K850" s="9">
        <v>1</v>
      </c>
      <c r="L850" s="9" t="s">
        <v>7</v>
      </c>
      <c r="M850" s="9" t="s">
        <v>14</v>
      </c>
      <c r="P850"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50" s="4">
        <f>IF(Táblázat132[[#This Row],[Serving Team]]=Táblázat132[[#This Row],[Point for Team…]],1,0)</f>
        <v>1</v>
      </c>
      <c r="R850" s="4">
        <f>IF(AND(Táblázat132[[#This Row],[Service]]=1,Táblázat132[[#This Row],[Serving Team]]=Táblázat132[[#This Row],[Point for Team…]]),1,0)</f>
        <v>1</v>
      </c>
    </row>
    <row r="851" spans="1:18" x14ac:dyDescent="0.35">
      <c r="A851" s="7">
        <v>44290</v>
      </c>
      <c r="B851" s="10" t="s">
        <v>66</v>
      </c>
      <c r="C851" s="10" t="s">
        <v>67</v>
      </c>
      <c r="D851" s="10" t="s">
        <v>4</v>
      </c>
      <c r="E851" s="9" t="s">
        <v>35</v>
      </c>
      <c r="F851" s="10" t="s">
        <v>44</v>
      </c>
      <c r="G851" s="10" t="s">
        <v>33</v>
      </c>
      <c r="H851" s="10" t="s">
        <v>68</v>
      </c>
      <c r="I851" s="10" t="s">
        <v>69</v>
      </c>
      <c r="J851" s="9" t="s">
        <v>7</v>
      </c>
      <c r="K851" s="9">
        <v>2</v>
      </c>
      <c r="L851" s="9" t="s">
        <v>7</v>
      </c>
      <c r="M851" s="9" t="s">
        <v>14</v>
      </c>
      <c r="P851"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51" s="4">
        <f>IF(Táblázat132[[#This Row],[Serving Team]]=Táblázat132[[#This Row],[Point for Team…]],1,0)</f>
        <v>1</v>
      </c>
      <c r="R851" s="4">
        <f>IF(AND(Táblázat132[[#This Row],[Service]]=1,Táblázat132[[#This Row],[Serving Team]]=Táblázat132[[#This Row],[Point for Team…]]),1,0)</f>
        <v>0</v>
      </c>
    </row>
    <row r="852" spans="1:18" x14ac:dyDescent="0.35">
      <c r="A852" s="7">
        <v>44290</v>
      </c>
      <c r="B852" s="10" t="s">
        <v>66</v>
      </c>
      <c r="C852" s="10" t="s">
        <v>67</v>
      </c>
      <c r="D852" s="10" t="s">
        <v>4</v>
      </c>
      <c r="E852" s="9" t="s">
        <v>35</v>
      </c>
      <c r="F852" s="10" t="s">
        <v>44</v>
      </c>
      <c r="G852" s="10" t="s">
        <v>33</v>
      </c>
      <c r="H852" s="10" t="s">
        <v>68</v>
      </c>
      <c r="I852" s="10" t="s">
        <v>69</v>
      </c>
      <c r="J852" s="9" t="s">
        <v>8</v>
      </c>
      <c r="K852" s="9">
        <v>1</v>
      </c>
      <c r="L852" s="9" t="s">
        <v>8</v>
      </c>
      <c r="M852" s="9" t="s">
        <v>14</v>
      </c>
      <c r="P852"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52" s="4">
        <f>IF(Táblázat132[[#This Row],[Serving Team]]=Táblázat132[[#This Row],[Point for Team…]],1,0)</f>
        <v>1</v>
      </c>
      <c r="R852" s="4">
        <f>IF(AND(Táblázat132[[#This Row],[Service]]=1,Táblázat132[[#This Row],[Serving Team]]=Táblázat132[[#This Row],[Point for Team…]]),1,0)</f>
        <v>1</v>
      </c>
    </row>
    <row r="853" spans="1:18" x14ac:dyDescent="0.35">
      <c r="A853" s="7">
        <v>44290</v>
      </c>
      <c r="B853" s="10" t="s">
        <v>66</v>
      </c>
      <c r="C853" s="10" t="s">
        <v>67</v>
      </c>
      <c r="D853" s="10" t="s">
        <v>4</v>
      </c>
      <c r="E853" s="9" t="s">
        <v>35</v>
      </c>
      <c r="F853" s="10" t="s">
        <v>44</v>
      </c>
      <c r="G853" s="10" t="s">
        <v>33</v>
      </c>
      <c r="H853" s="10" t="s">
        <v>68</v>
      </c>
      <c r="I853" s="10" t="s">
        <v>69</v>
      </c>
      <c r="J853" s="9" t="s">
        <v>8</v>
      </c>
      <c r="K853" s="9">
        <v>1</v>
      </c>
      <c r="L853" s="9" t="s">
        <v>8</v>
      </c>
      <c r="M853" s="9" t="s">
        <v>14</v>
      </c>
      <c r="P853"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53" s="4">
        <f>IF(Táblázat132[[#This Row],[Serving Team]]=Táblázat132[[#This Row],[Point for Team…]],1,0)</f>
        <v>1</v>
      </c>
      <c r="R853" s="4">
        <f>IF(AND(Táblázat132[[#This Row],[Service]]=1,Táblázat132[[#This Row],[Serving Team]]=Táblázat132[[#This Row],[Point for Team…]]),1,0)</f>
        <v>1</v>
      </c>
    </row>
    <row r="854" spans="1:18" x14ac:dyDescent="0.35">
      <c r="A854" s="8">
        <v>44290</v>
      </c>
      <c r="B854" s="10" t="s">
        <v>66</v>
      </c>
      <c r="C854" s="10" t="s">
        <v>67</v>
      </c>
      <c r="D854" s="10" t="s">
        <v>4</v>
      </c>
      <c r="E854" s="10" t="s">
        <v>35</v>
      </c>
      <c r="F854" s="10" t="s">
        <v>44</v>
      </c>
      <c r="G854" s="10" t="s">
        <v>33</v>
      </c>
      <c r="H854" s="10" t="s">
        <v>68</v>
      </c>
      <c r="I854" s="10" t="s">
        <v>69</v>
      </c>
      <c r="J854" s="10" t="s">
        <v>8</v>
      </c>
      <c r="K854" s="10">
        <v>1</v>
      </c>
      <c r="L854" s="10" t="s">
        <v>7</v>
      </c>
      <c r="M854" s="10" t="s">
        <v>15</v>
      </c>
      <c r="P854" s="43" t="str">
        <f>CONCATENATE(Táblázat132[[#This Row],[Competition name]],Táblázat132[[#This Row],[Competition type]],Táblázat132[[#This Row],[Competition Stage]],Táblázat132[[#This Row],[Team A]],Táblázat132[[#This Row],[Player B]])</f>
        <v>Tarrafal - Challenger Cup - Cape VerdeChallenger CupBronze MatchEkson da Graca / Rodirley DuarteFlavio Monteiro / Fred Wilson</v>
      </c>
      <c r="Q854" s="4">
        <f>IF(Táblázat132[[#This Row],[Serving Team]]=Táblázat132[[#This Row],[Point for Team…]],1,0)</f>
        <v>0</v>
      </c>
      <c r="R854" s="4">
        <f>IF(AND(Táblázat132[[#This Row],[Service]]=1,Táblázat132[[#This Row],[Serving Team]]=Táblázat132[[#This Row],[Point for Team…]]),1,0)</f>
        <v>0</v>
      </c>
    </row>
    <row r="855" spans="1:18" x14ac:dyDescent="0.35">
      <c r="A855" s="7">
        <v>44149</v>
      </c>
      <c r="B855" s="9" t="s">
        <v>70</v>
      </c>
      <c r="C855" s="9" t="s">
        <v>71</v>
      </c>
      <c r="D855" s="9" t="s">
        <v>27</v>
      </c>
      <c r="E855" s="9" t="s">
        <v>34</v>
      </c>
      <c r="F855" s="9" t="s">
        <v>44</v>
      </c>
      <c r="G855" s="9" t="s">
        <v>21</v>
      </c>
      <c r="H855" s="9" t="s">
        <v>72</v>
      </c>
      <c r="I855" s="9" t="s">
        <v>51</v>
      </c>
      <c r="J855" s="9" t="s">
        <v>8</v>
      </c>
      <c r="K855" s="9">
        <v>1</v>
      </c>
      <c r="L855" s="9" t="s">
        <v>8</v>
      </c>
      <c r="M855" s="9" t="s">
        <v>16</v>
      </c>
      <c r="P855"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55" s="4">
        <f>IF(Táblázat132[[#This Row],[Serving Team]]=Táblázat132[[#This Row],[Point for Team…]],1,0)</f>
        <v>1</v>
      </c>
      <c r="R855" s="4">
        <f>IF(AND(Táblázat132[[#This Row],[Service]]=1,Táblázat132[[#This Row],[Serving Team]]=Táblázat132[[#This Row],[Point for Team…]]),1,0)</f>
        <v>1</v>
      </c>
    </row>
    <row r="856" spans="1:18" x14ac:dyDescent="0.35">
      <c r="A856" s="7">
        <v>44149</v>
      </c>
      <c r="B856" s="9" t="s">
        <v>70</v>
      </c>
      <c r="C856" s="9" t="s">
        <v>71</v>
      </c>
      <c r="D856" s="9" t="s">
        <v>27</v>
      </c>
      <c r="E856" s="9" t="s">
        <v>34</v>
      </c>
      <c r="F856" s="9" t="s">
        <v>44</v>
      </c>
      <c r="G856" s="9" t="s">
        <v>21</v>
      </c>
      <c r="H856" s="9" t="s">
        <v>72</v>
      </c>
      <c r="I856" s="9" t="s">
        <v>51</v>
      </c>
      <c r="J856" s="9" t="s">
        <v>8</v>
      </c>
      <c r="K856" s="9" t="s">
        <v>19</v>
      </c>
      <c r="L856" s="9" t="s">
        <v>7</v>
      </c>
      <c r="M856" s="9" t="s">
        <v>14</v>
      </c>
      <c r="P856"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56" s="4">
        <f>IF(Táblázat132[[#This Row],[Serving Team]]=Táblázat132[[#This Row],[Point for Team…]],1,0)</f>
        <v>0</v>
      </c>
      <c r="R856" s="4">
        <f>IF(AND(Táblázat132[[#This Row],[Service]]=1,Táblázat132[[#This Row],[Serving Team]]=Táblázat132[[#This Row],[Point for Team…]]),1,0)</f>
        <v>0</v>
      </c>
    </row>
    <row r="857" spans="1:18" x14ac:dyDescent="0.35">
      <c r="A857" s="7">
        <v>44149</v>
      </c>
      <c r="B857" s="9" t="s">
        <v>70</v>
      </c>
      <c r="C857" s="9" t="s">
        <v>71</v>
      </c>
      <c r="D857" s="9" t="s">
        <v>27</v>
      </c>
      <c r="E857" s="9" t="s">
        <v>34</v>
      </c>
      <c r="F857" s="9" t="s">
        <v>44</v>
      </c>
      <c r="G857" s="9" t="s">
        <v>21</v>
      </c>
      <c r="H857" s="9" t="s">
        <v>72</v>
      </c>
      <c r="I857" s="9" t="s">
        <v>51</v>
      </c>
      <c r="J857" s="9" t="s">
        <v>8</v>
      </c>
      <c r="K857" s="9">
        <v>1</v>
      </c>
      <c r="L857" s="9" t="s">
        <v>8</v>
      </c>
      <c r="M857" s="9" t="s">
        <v>14</v>
      </c>
      <c r="P857"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57" s="4">
        <f>IF(Táblázat132[[#This Row],[Serving Team]]=Táblázat132[[#This Row],[Point for Team…]],1,0)</f>
        <v>1</v>
      </c>
      <c r="R857" s="4">
        <f>IF(AND(Táblázat132[[#This Row],[Service]]=1,Táblázat132[[#This Row],[Serving Team]]=Táblázat132[[#This Row],[Point for Team…]]),1,0)</f>
        <v>1</v>
      </c>
    </row>
    <row r="858" spans="1:18" x14ac:dyDescent="0.35">
      <c r="A858" s="7">
        <v>44149</v>
      </c>
      <c r="B858" s="9" t="s">
        <v>70</v>
      </c>
      <c r="C858" s="9" t="s">
        <v>71</v>
      </c>
      <c r="D858" s="9" t="s">
        <v>27</v>
      </c>
      <c r="E858" s="9" t="s">
        <v>34</v>
      </c>
      <c r="F858" s="9" t="s">
        <v>44</v>
      </c>
      <c r="G858" s="9" t="s">
        <v>21</v>
      </c>
      <c r="H858" s="9" t="s">
        <v>72</v>
      </c>
      <c r="I858" s="9" t="s">
        <v>51</v>
      </c>
      <c r="J858" s="9" t="s">
        <v>8</v>
      </c>
      <c r="K858" s="9">
        <v>1</v>
      </c>
      <c r="L858" s="9" t="s">
        <v>7</v>
      </c>
      <c r="M858" s="9" t="s">
        <v>15</v>
      </c>
      <c r="P858"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58" s="4">
        <f>IF(Táblázat132[[#This Row],[Serving Team]]=Táblázat132[[#This Row],[Point for Team…]],1,0)</f>
        <v>0</v>
      </c>
      <c r="R858" s="4">
        <f>IF(AND(Táblázat132[[#This Row],[Service]]=1,Táblázat132[[#This Row],[Serving Team]]=Táblázat132[[#This Row],[Point for Team…]]),1,0)</f>
        <v>0</v>
      </c>
    </row>
    <row r="859" spans="1:18" x14ac:dyDescent="0.35">
      <c r="A859" s="7">
        <v>44149</v>
      </c>
      <c r="B859" s="9" t="s">
        <v>70</v>
      </c>
      <c r="C859" s="9" t="s">
        <v>71</v>
      </c>
      <c r="D859" s="9" t="s">
        <v>27</v>
      </c>
      <c r="E859" s="9" t="s">
        <v>34</v>
      </c>
      <c r="F859" s="9" t="s">
        <v>44</v>
      </c>
      <c r="G859" s="9" t="s">
        <v>21</v>
      </c>
      <c r="H859" s="9" t="s">
        <v>72</v>
      </c>
      <c r="I859" s="9" t="s">
        <v>51</v>
      </c>
      <c r="J859" s="9" t="s">
        <v>7</v>
      </c>
      <c r="K859" s="9">
        <v>1</v>
      </c>
      <c r="L859" s="9" t="s">
        <v>8</v>
      </c>
      <c r="M859" s="9" t="s">
        <v>15</v>
      </c>
      <c r="P859"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59" s="4">
        <f>IF(Táblázat132[[#This Row],[Serving Team]]=Táblázat132[[#This Row],[Point for Team…]],1,0)</f>
        <v>0</v>
      </c>
      <c r="R859" s="4">
        <f>IF(AND(Táblázat132[[#This Row],[Service]]=1,Táblázat132[[#This Row],[Serving Team]]=Táblázat132[[#This Row],[Point for Team…]]),1,0)</f>
        <v>0</v>
      </c>
    </row>
    <row r="860" spans="1:18" x14ac:dyDescent="0.35">
      <c r="A860" s="7">
        <v>44149</v>
      </c>
      <c r="B860" s="9" t="s">
        <v>70</v>
      </c>
      <c r="C860" s="9" t="s">
        <v>71</v>
      </c>
      <c r="D860" s="9" t="s">
        <v>27</v>
      </c>
      <c r="E860" s="9" t="s">
        <v>34</v>
      </c>
      <c r="F860" s="9" t="s">
        <v>44</v>
      </c>
      <c r="G860" s="9" t="s">
        <v>21</v>
      </c>
      <c r="H860" s="9" t="s">
        <v>72</v>
      </c>
      <c r="I860" s="9" t="s">
        <v>51</v>
      </c>
      <c r="J860" s="9" t="s">
        <v>7</v>
      </c>
      <c r="K860" s="9">
        <v>1</v>
      </c>
      <c r="L860" s="9" t="s">
        <v>7</v>
      </c>
      <c r="M860" s="9" t="s">
        <v>15</v>
      </c>
      <c r="P860"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0" s="4">
        <f>IF(Táblázat132[[#This Row],[Serving Team]]=Táblázat132[[#This Row],[Point for Team…]],1,0)</f>
        <v>1</v>
      </c>
      <c r="R860" s="4">
        <f>IF(AND(Táblázat132[[#This Row],[Service]]=1,Táblázat132[[#This Row],[Serving Team]]=Táblázat132[[#This Row],[Point for Team…]]),1,0)</f>
        <v>1</v>
      </c>
    </row>
    <row r="861" spans="1:18" x14ac:dyDescent="0.35">
      <c r="A861" s="7">
        <v>44149</v>
      </c>
      <c r="B861" s="9" t="s">
        <v>70</v>
      </c>
      <c r="C861" s="9" t="s">
        <v>71</v>
      </c>
      <c r="D861" s="9" t="s">
        <v>27</v>
      </c>
      <c r="E861" s="9" t="s">
        <v>34</v>
      </c>
      <c r="F861" s="9" t="s">
        <v>44</v>
      </c>
      <c r="G861" s="9" t="s">
        <v>21</v>
      </c>
      <c r="H861" s="9" t="s">
        <v>72</v>
      </c>
      <c r="I861" s="9" t="s">
        <v>51</v>
      </c>
      <c r="J861" s="9" t="s">
        <v>7</v>
      </c>
      <c r="K861" s="9">
        <v>1</v>
      </c>
      <c r="L861" s="9" t="s">
        <v>7</v>
      </c>
      <c r="M861" s="9" t="s">
        <v>15</v>
      </c>
      <c r="P861"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1" s="4">
        <f>IF(Táblázat132[[#This Row],[Serving Team]]=Táblázat132[[#This Row],[Point for Team…]],1,0)</f>
        <v>1</v>
      </c>
      <c r="R861" s="4">
        <f>IF(AND(Táblázat132[[#This Row],[Service]]=1,Táblázat132[[#This Row],[Serving Team]]=Táblázat132[[#This Row],[Point for Team…]]),1,0)</f>
        <v>1</v>
      </c>
    </row>
    <row r="862" spans="1:18" x14ac:dyDescent="0.35">
      <c r="A862" s="7">
        <v>44149</v>
      </c>
      <c r="B862" s="9" t="s">
        <v>70</v>
      </c>
      <c r="C862" s="9" t="s">
        <v>71</v>
      </c>
      <c r="D862" s="9" t="s">
        <v>27</v>
      </c>
      <c r="E862" s="9" t="s">
        <v>34</v>
      </c>
      <c r="F862" s="9" t="s">
        <v>44</v>
      </c>
      <c r="G862" s="9" t="s">
        <v>21</v>
      </c>
      <c r="H862" s="9" t="s">
        <v>72</v>
      </c>
      <c r="I862" s="9" t="s">
        <v>51</v>
      </c>
      <c r="J862" s="9" t="s">
        <v>7</v>
      </c>
      <c r="K862" s="9">
        <v>1</v>
      </c>
      <c r="L862" s="9" t="s">
        <v>8</v>
      </c>
      <c r="M862" s="9" t="s">
        <v>16</v>
      </c>
      <c r="P862"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2" s="4">
        <f>IF(Táblázat132[[#This Row],[Serving Team]]=Táblázat132[[#This Row],[Point for Team…]],1,0)</f>
        <v>0</v>
      </c>
      <c r="R862" s="4">
        <f>IF(AND(Táblázat132[[#This Row],[Service]]=1,Táblázat132[[#This Row],[Serving Team]]=Táblázat132[[#This Row],[Point for Team…]]),1,0)</f>
        <v>0</v>
      </c>
    </row>
    <row r="863" spans="1:18" x14ac:dyDescent="0.35">
      <c r="A863" s="7">
        <v>44149</v>
      </c>
      <c r="B863" s="9" t="s">
        <v>70</v>
      </c>
      <c r="C863" s="9" t="s">
        <v>71</v>
      </c>
      <c r="D863" s="9" t="s">
        <v>27</v>
      </c>
      <c r="E863" s="9" t="s">
        <v>34</v>
      </c>
      <c r="F863" s="9" t="s">
        <v>44</v>
      </c>
      <c r="G863" s="9" t="s">
        <v>21</v>
      </c>
      <c r="H863" s="9" t="s">
        <v>72</v>
      </c>
      <c r="I863" s="9" t="s">
        <v>51</v>
      </c>
      <c r="J863" s="9" t="s">
        <v>8</v>
      </c>
      <c r="K863" s="9" t="s">
        <v>19</v>
      </c>
      <c r="L863" s="9" t="s">
        <v>7</v>
      </c>
      <c r="M863" s="9" t="s">
        <v>14</v>
      </c>
      <c r="P863"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3" s="4">
        <f>IF(Táblázat132[[#This Row],[Serving Team]]=Táblázat132[[#This Row],[Point for Team…]],1,0)</f>
        <v>0</v>
      </c>
      <c r="R863" s="4">
        <f>IF(AND(Táblázat132[[#This Row],[Service]]=1,Táblázat132[[#This Row],[Serving Team]]=Táblázat132[[#This Row],[Point for Team…]]),1,0)</f>
        <v>0</v>
      </c>
    </row>
    <row r="864" spans="1:18" x14ac:dyDescent="0.35">
      <c r="A864" s="7">
        <v>44149</v>
      </c>
      <c r="B864" s="9" t="s">
        <v>70</v>
      </c>
      <c r="C864" s="9" t="s">
        <v>71</v>
      </c>
      <c r="D864" s="9" t="s">
        <v>27</v>
      </c>
      <c r="E864" s="9" t="s">
        <v>34</v>
      </c>
      <c r="F864" s="9" t="s">
        <v>44</v>
      </c>
      <c r="G864" s="9" t="s">
        <v>21</v>
      </c>
      <c r="H864" s="9" t="s">
        <v>72</v>
      </c>
      <c r="I864" s="9" t="s">
        <v>51</v>
      </c>
      <c r="J864" s="9" t="s">
        <v>8</v>
      </c>
      <c r="K864" s="9">
        <v>1</v>
      </c>
      <c r="L864" s="9" t="s">
        <v>7</v>
      </c>
      <c r="M864" s="9" t="s">
        <v>14</v>
      </c>
      <c r="P864"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4" s="4">
        <f>IF(Táblázat132[[#This Row],[Serving Team]]=Táblázat132[[#This Row],[Point for Team…]],1,0)</f>
        <v>0</v>
      </c>
      <c r="R864" s="4">
        <f>IF(AND(Táblázat132[[#This Row],[Service]]=1,Táblázat132[[#This Row],[Serving Team]]=Táblázat132[[#This Row],[Point for Team…]]),1,0)</f>
        <v>0</v>
      </c>
    </row>
    <row r="865" spans="1:18" x14ac:dyDescent="0.35">
      <c r="A865" s="7">
        <v>44149</v>
      </c>
      <c r="B865" s="9" t="s">
        <v>70</v>
      </c>
      <c r="C865" s="9" t="s">
        <v>71</v>
      </c>
      <c r="D865" s="9" t="s">
        <v>27</v>
      </c>
      <c r="E865" s="9" t="s">
        <v>34</v>
      </c>
      <c r="F865" s="9" t="s">
        <v>44</v>
      </c>
      <c r="G865" s="9" t="s">
        <v>21</v>
      </c>
      <c r="H865" s="9" t="s">
        <v>72</v>
      </c>
      <c r="I865" s="9" t="s">
        <v>51</v>
      </c>
      <c r="J865" s="9" t="s">
        <v>8</v>
      </c>
      <c r="K865" s="9">
        <v>1</v>
      </c>
      <c r="L865" s="9" t="s">
        <v>8</v>
      </c>
      <c r="M865" s="9" t="s">
        <v>15</v>
      </c>
      <c r="P865"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5" s="4">
        <f>IF(Táblázat132[[#This Row],[Serving Team]]=Táblázat132[[#This Row],[Point for Team…]],1,0)</f>
        <v>1</v>
      </c>
      <c r="R865" s="4">
        <f>IF(AND(Táblázat132[[#This Row],[Service]]=1,Táblázat132[[#This Row],[Serving Team]]=Táblázat132[[#This Row],[Point for Team…]]),1,0)</f>
        <v>1</v>
      </c>
    </row>
    <row r="866" spans="1:18" x14ac:dyDescent="0.35">
      <c r="A866" s="7">
        <v>44149</v>
      </c>
      <c r="B866" s="9" t="s">
        <v>70</v>
      </c>
      <c r="C866" s="9" t="s">
        <v>71</v>
      </c>
      <c r="D866" s="9" t="s">
        <v>27</v>
      </c>
      <c r="E866" s="9" t="s">
        <v>34</v>
      </c>
      <c r="F866" s="9" t="s">
        <v>44</v>
      </c>
      <c r="G866" s="9" t="s">
        <v>21</v>
      </c>
      <c r="H866" s="9" t="s">
        <v>72</v>
      </c>
      <c r="I866" s="9" t="s">
        <v>51</v>
      </c>
      <c r="J866" s="9" t="s">
        <v>8</v>
      </c>
      <c r="K866" s="9">
        <v>1</v>
      </c>
      <c r="L866" s="9" t="s">
        <v>8</v>
      </c>
      <c r="M866" s="9" t="s">
        <v>14</v>
      </c>
      <c r="P866"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6" s="4">
        <f>IF(Táblázat132[[#This Row],[Serving Team]]=Táblázat132[[#This Row],[Point for Team…]],1,0)</f>
        <v>1</v>
      </c>
      <c r="R866" s="4">
        <f>IF(AND(Táblázat132[[#This Row],[Service]]=1,Táblázat132[[#This Row],[Serving Team]]=Táblázat132[[#This Row],[Point for Team…]]),1,0)</f>
        <v>1</v>
      </c>
    </row>
    <row r="867" spans="1:18" x14ac:dyDescent="0.35">
      <c r="A867" s="7">
        <v>44149</v>
      </c>
      <c r="B867" s="9" t="s">
        <v>70</v>
      </c>
      <c r="C867" s="9" t="s">
        <v>71</v>
      </c>
      <c r="D867" s="9" t="s">
        <v>27</v>
      </c>
      <c r="E867" s="9" t="s">
        <v>34</v>
      </c>
      <c r="F867" s="9" t="s">
        <v>44</v>
      </c>
      <c r="G867" s="9" t="s">
        <v>21</v>
      </c>
      <c r="H867" s="9" t="s">
        <v>72</v>
      </c>
      <c r="I867" s="9" t="s">
        <v>51</v>
      </c>
      <c r="J867" s="9" t="s">
        <v>7</v>
      </c>
      <c r="K867" s="9">
        <v>1</v>
      </c>
      <c r="L867" s="9" t="s">
        <v>8</v>
      </c>
      <c r="M867" s="9" t="s">
        <v>14</v>
      </c>
      <c r="P867"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7" s="4">
        <f>IF(Táblázat132[[#This Row],[Serving Team]]=Táblázat132[[#This Row],[Point for Team…]],1,0)</f>
        <v>0</v>
      </c>
      <c r="R867" s="4">
        <f>IF(AND(Táblázat132[[#This Row],[Service]]=1,Táblázat132[[#This Row],[Serving Team]]=Táblázat132[[#This Row],[Point for Team…]]),1,0)</f>
        <v>0</v>
      </c>
    </row>
    <row r="868" spans="1:18" x14ac:dyDescent="0.35">
      <c r="A868" s="7">
        <v>44149</v>
      </c>
      <c r="B868" s="9" t="s">
        <v>70</v>
      </c>
      <c r="C868" s="9" t="s">
        <v>71</v>
      </c>
      <c r="D868" s="9" t="s">
        <v>27</v>
      </c>
      <c r="E868" s="9" t="s">
        <v>34</v>
      </c>
      <c r="F868" s="9" t="s">
        <v>44</v>
      </c>
      <c r="G868" s="9" t="s">
        <v>21</v>
      </c>
      <c r="H868" s="9" t="s">
        <v>72</v>
      </c>
      <c r="I868" s="9" t="s">
        <v>51</v>
      </c>
      <c r="J868" s="9" t="s">
        <v>7</v>
      </c>
      <c r="K868" s="9">
        <v>2</v>
      </c>
      <c r="L868" s="9" t="s">
        <v>8</v>
      </c>
      <c r="M868" s="9" t="s">
        <v>15</v>
      </c>
      <c r="P868"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8" s="4">
        <f>IF(Táblázat132[[#This Row],[Serving Team]]=Táblázat132[[#This Row],[Point for Team…]],1,0)</f>
        <v>0</v>
      </c>
      <c r="R868" s="4">
        <f>IF(AND(Táblázat132[[#This Row],[Service]]=1,Táblázat132[[#This Row],[Serving Team]]=Táblázat132[[#This Row],[Point for Team…]]),1,0)</f>
        <v>0</v>
      </c>
    </row>
    <row r="869" spans="1:18" x14ac:dyDescent="0.35">
      <c r="A869" s="7">
        <v>44149</v>
      </c>
      <c r="B869" s="9" t="s">
        <v>70</v>
      </c>
      <c r="C869" s="9" t="s">
        <v>71</v>
      </c>
      <c r="D869" s="9" t="s">
        <v>27</v>
      </c>
      <c r="E869" s="9" t="s">
        <v>34</v>
      </c>
      <c r="F869" s="9" t="s">
        <v>44</v>
      </c>
      <c r="G869" s="9" t="s">
        <v>21</v>
      </c>
      <c r="H869" s="9" t="s">
        <v>72</v>
      </c>
      <c r="I869" s="9" t="s">
        <v>51</v>
      </c>
      <c r="J869" s="9" t="s">
        <v>7</v>
      </c>
      <c r="K869" s="9" t="s">
        <v>19</v>
      </c>
      <c r="L869" s="9" t="s">
        <v>8</v>
      </c>
      <c r="M869" s="9" t="s">
        <v>14</v>
      </c>
      <c r="P869"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69" s="4">
        <f>IF(Táblázat132[[#This Row],[Serving Team]]=Táblázat132[[#This Row],[Point for Team…]],1,0)</f>
        <v>0</v>
      </c>
      <c r="R869" s="4">
        <f>IF(AND(Táblázat132[[#This Row],[Service]]=1,Táblázat132[[#This Row],[Serving Team]]=Táblázat132[[#This Row],[Point for Team…]]),1,0)</f>
        <v>0</v>
      </c>
    </row>
    <row r="870" spans="1:18" x14ac:dyDescent="0.35">
      <c r="A870" s="7">
        <v>44149</v>
      </c>
      <c r="B870" s="9" t="s">
        <v>70</v>
      </c>
      <c r="C870" s="9" t="s">
        <v>71</v>
      </c>
      <c r="D870" s="9" t="s">
        <v>27</v>
      </c>
      <c r="E870" s="9" t="s">
        <v>34</v>
      </c>
      <c r="F870" s="9" t="s">
        <v>44</v>
      </c>
      <c r="G870" s="9" t="s">
        <v>21</v>
      </c>
      <c r="H870" s="9" t="s">
        <v>72</v>
      </c>
      <c r="I870" s="9" t="s">
        <v>51</v>
      </c>
      <c r="J870" s="9" t="s">
        <v>7</v>
      </c>
      <c r="K870" s="9" t="s">
        <v>19</v>
      </c>
      <c r="L870" s="9" t="s">
        <v>8</v>
      </c>
      <c r="M870" s="9" t="s">
        <v>14</v>
      </c>
      <c r="P870"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0" s="4">
        <f>IF(Táblázat132[[#This Row],[Serving Team]]=Táblázat132[[#This Row],[Point for Team…]],1,0)</f>
        <v>0</v>
      </c>
      <c r="R870" s="4">
        <f>IF(AND(Táblázat132[[#This Row],[Service]]=1,Táblázat132[[#This Row],[Serving Team]]=Táblázat132[[#This Row],[Point for Team…]]),1,0)</f>
        <v>0</v>
      </c>
    </row>
    <row r="871" spans="1:18" x14ac:dyDescent="0.35">
      <c r="A871" s="7">
        <v>44149</v>
      </c>
      <c r="B871" s="9" t="s">
        <v>70</v>
      </c>
      <c r="C871" s="9" t="s">
        <v>71</v>
      </c>
      <c r="D871" s="9" t="s">
        <v>27</v>
      </c>
      <c r="E871" s="9" t="s">
        <v>34</v>
      </c>
      <c r="F871" s="9" t="s">
        <v>44</v>
      </c>
      <c r="G871" s="9" t="s">
        <v>21</v>
      </c>
      <c r="H871" s="9" t="s">
        <v>72</v>
      </c>
      <c r="I871" s="9" t="s">
        <v>51</v>
      </c>
      <c r="J871" s="9" t="s">
        <v>8</v>
      </c>
      <c r="K871" s="9">
        <v>2</v>
      </c>
      <c r="L871" s="9" t="s">
        <v>7</v>
      </c>
      <c r="M871" s="9" t="s">
        <v>15</v>
      </c>
      <c r="P871"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1" s="4">
        <f>IF(Táblázat132[[#This Row],[Serving Team]]=Táblázat132[[#This Row],[Point for Team…]],1,0)</f>
        <v>0</v>
      </c>
      <c r="R871" s="4">
        <f>IF(AND(Táblázat132[[#This Row],[Service]]=1,Táblázat132[[#This Row],[Serving Team]]=Táblázat132[[#This Row],[Point for Team…]]),1,0)</f>
        <v>0</v>
      </c>
    </row>
    <row r="872" spans="1:18" x14ac:dyDescent="0.35">
      <c r="A872" s="7">
        <v>44149</v>
      </c>
      <c r="B872" s="9" t="s">
        <v>70</v>
      </c>
      <c r="C872" s="9" t="s">
        <v>71</v>
      </c>
      <c r="D872" s="9" t="s">
        <v>27</v>
      </c>
      <c r="E872" s="9" t="s">
        <v>34</v>
      </c>
      <c r="F872" s="9" t="s">
        <v>44</v>
      </c>
      <c r="G872" s="9" t="s">
        <v>21</v>
      </c>
      <c r="H872" s="9" t="s">
        <v>72</v>
      </c>
      <c r="I872" s="9" t="s">
        <v>51</v>
      </c>
      <c r="J872" s="9" t="s">
        <v>8</v>
      </c>
      <c r="K872" s="9">
        <v>1</v>
      </c>
      <c r="L872" s="9" t="s">
        <v>8</v>
      </c>
      <c r="M872" s="9" t="s">
        <v>14</v>
      </c>
      <c r="P872"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2" s="4">
        <f>IF(Táblázat132[[#This Row],[Serving Team]]=Táblázat132[[#This Row],[Point for Team…]],1,0)</f>
        <v>1</v>
      </c>
      <c r="R872" s="4">
        <f>IF(AND(Táblázat132[[#This Row],[Service]]=1,Táblázat132[[#This Row],[Serving Team]]=Táblázat132[[#This Row],[Point for Team…]]),1,0)</f>
        <v>1</v>
      </c>
    </row>
    <row r="873" spans="1:18" x14ac:dyDescent="0.35">
      <c r="A873" s="7">
        <v>44149</v>
      </c>
      <c r="B873" s="9" t="s">
        <v>70</v>
      </c>
      <c r="C873" s="9" t="s">
        <v>71</v>
      </c>
      <c r="D873" s="9" t="s">
        <v>27</v>
      </c>
      <c r="E873" s="9" t="s">
        <v>34</v>
      </c>
      <c r="F873" s="9" t="s">
        <v>44</v>
      </c>
      <c r="G873" s="9" t="s">
        <v>21</v>
      </c>
      <c r="H873" s="9" t="s">
        <v>72</v>
      </c>
      <c r="I873" s="9" t="s">
        <v>51</v>
      </c>
      <c r="J873" s="9" t="s">
        <v>8</v>
      </c>
      <c r="K873" s="9">
        <v>1</v>
      </c>
      <c r="L873" s="9" t="s">
        <v>8</v>
      </c>
      <c r="M873" s="9" t="s">
        <v>15</v>
      </c>
      <c r="P873"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3" s="4">
        <f>IF(Táblázat132[[#This Row],[Serving Team]]=Táblázat132[[#This Row],[Point for Team…]],1,0)</f>
        <v>1</v>
      </c>
      <c r="R873" s="4">
        <f>IF(AND(Táblázat132[[#This Row],[Service]]=1,Táblázat132[[#This Row],[Serving Team]]=Táblázat132[[#This Row],[Point for Team…]]),1,0)</f>
        <v>1</v>
      </c>
    </row>
    <row r="874" spans="1:18" x14ac:dyDescent="0.35">
      <c r="A874" s="7">
        <v>44149</v>
      </c>
      <c r="B874" s="9" t="s">
        <v>70</v>
      </c>
      <c r="C874" s="9" t="s">
        <v>71</v>
      </c>
      <c r="D874" s="9" t="s">
        <v>27</v>
      </c>
      <c r="E874" s="9" t="s">
        <v>34</v>
      </c>
      <c r="F874" s="9" t="s">
        <v>44</v>
      </c>
      <c r="G874" s="9" t="s">
        <v>21</v>
      </c>
      <c r="H874" s="9" t="s">
        <v>72</v>
      </c>
      <c r="I874" s="9" t="s">
        <v>51</v>
      </c>
      <c r="J874" s="9" t="s">
        <v>7</v>
      </c>
      <c r="K874" s="9">
        <v>1</v>
      </c>
      <c r="L874" s="9" t="s">
        <v>7</v>
      </c>
      <c r="M874" s="9" t="s">
        <v>16</v>
      </c>
      <c r="P874"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4" s="4">
        <f>IF(Táblázat132[[#This Row],[Serving Team]]=Táblázat132[[#This Row],[Point for Team…]],1,0)</f>
        <v>1</v>
      </c>
      <c r="R874" s="4">
        <f>IF(AND(Táblázat132[[#This Row],[Service]]=1,Táblázat132[[#This Row],[Serving Team]]=Táblázat132[[#This Row],[Point for Team…]]),1,0)</f>
        <v>1</v>
      </c>
    </row>
    <row r="875" spans="1:18" x14ac:dyDescent="0.35">
      <c r="A875" s="7">
        <v>44149</v>
      </c>
      <c r="B875" s="9" t="s">
        <v>70</v>
      </c>
      <c r="C875" s="9" t="s">
        <v>71</v>
      </c>
      <c r="D875" s="9" t="s">
        <v>27</v>
      </c>
      <c r="E875" s="9" t="s">
        <v>34</v>
      </c>
      <c r="F875" s="9" t="s">
        <v>44</v>
      </c>
      <c r="G875" s="9" t="s">
        <v>21</v>
      </c>
      <c r="H875" s="9" t="s">
        <v>72</v>
      </c>
      <c r="I875" s="9" t="s">
        <v>51</v>
      </c>
      <c r="J875" s="9" t="s">
        <v>7</v>
      </c>
      <c r="K875" s="9">
        <v>1</v>
      </c>
      <c r="L875" s="9" t="s">
        <v>8</v>
      </c>
      <c r="M875" s="9" t="s">
        <v>15</v>
      </c>
      <c r="P875"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5" s="4">
        <f>IF(Táblázat132[[#This Row],[Serving Team]]=Táblázat132[[#This Row],[Point for Team…]],1,0)</f>
        <v>0</v>
      </c>
      <c r="R875" s="4">
        <f>IF(AND(Táblázat132[[#This Row],[Service]]=1,Táblázat132[[#This Row],[Serving Team]]=Táblázat132[[#This Row],[Point for Team…]]),1,0)</f>
        <v>0</v>
      </c>
    </row>
    <row r="876" spans="1:18" x14ac:dyDescent="0.35">
      <c r="A876" s="7">
        <v>44149</v>
      </c>
      <c r="B876" s="9" t="s">
        <v>70</v>
      </c>
      <c r="C876" s="9" t="s">
        <v>71</v>
      </c>
      <c r="D876" s="9" t="s">
        <v>27</v>
      </c>
      <c r="E876" s="9" t="s">
        <v>34</v>
      </c>
      <c r="F876" s="9" t="s">
        <v>44</v>
      </c>
      <c r="G876" s="9" t="s">
        <v>21</v>
      </c>
      <c r="H876" s="9" t="s">
        <v>72</v>
      </c>
      <c r="I876" s="9" t="s">
        <v>51</v>
      </c>
      <c r="J876" s="9" t="s">
        <v>7</v>
      </c>
      <c r="K876" s="9">
        <v>1</v>
      </c>
      <c r="L876" s="9" t="s">
        <v>7</v>
      </c>
      <c r="M876" s="9" t="s">
        <v>16</v>
      </c>
      <c r="P876"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6" s="4">
        <f>IF(Táblázat132[[#This Row],[Serving Team]]=Táblázat132[[#This Row],[Point for Team…]],1,0)</f>
        <v>1</v>
      </c>
      <c r="R876" s="4">
        <f>IF(AND(Táblázat132[[#This Row],[Service]]=1,Táblázat132[[#This Row],[Serving Team]]=Táblázat132[[#This Row],[Point for Team…]]),1,0)</f>
        <v>1</v>
      </c>
    </row>
    <row r="877" spans="1:18" x14ac:dyDescent="0.35">
      <c r="A877" s="7">
        <v>44149</v>
      </c>
      <c r="B877" s="9" t="s">
        <v>70</v>
      </c>
      <c r="C877" s="9" t="s">
        <v>71</v>
      </c>
      <c r="D877" s="9" t="s">
        <v>27</v>
      </c>
      <c r="E877" s="9" t="s">
        <v>34</v>
      </c>
      <c r="F877" s="9" t="s">
        <v>44</v>
      </c>
      <c r="G877" s="9" t="s">
        <v>21</v>
      </c>
      <c r="H877" s="9" t="s">
        <v>72</v>
      </c>
      <c r="I877" s="9" t="s">
        <v>51</v>
      </c>
      <c r="J877" s="9" t="s">
        <v>7</v>
      </c>
      <c r="K877" s="9">
        <v>2</v>
      </c>
      <c r="L877" s="9" t="s">
        <v>7</v>
      </c>
      <c r="M877" s="9" t="s">
        <v>15</v>
      </c>
      <c r="P877"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7" s="4">
        <f>IF(Táblázat132[[#This Row],[Serving Team]]=Táblázat132[[#This Row],[Point for Team…]],1,0)</f>
        <v>1</v>
      </c>
      <c r="R877" s="4">
        <f>IF(AND(Táblázat132[[#This Row],[Service]]=1,Táblázat132[[#This Row],[Serving Team]]=Táblázat132[[#This Row],[Point for Team…]]),1,0)</f>
        <v>0</v>
      </c>
    </row>
    <row r="878" spans="1:18" x14ac:dyDescent="0.35">
      <c r="A878" s="7">
        <v>44149</v>
      </c>
      <c r="B878" s="9" t="s">
        <v>70</v>
      </c>
      <c r="C878" s="9" t="s">
        <v>71</v>
      </c>
      <c r="D878" s="9" t="s">
        <v>27</v>
      </c>
      <c r="E878" s="9" t="s">
        <v>34</v>
      </c>
      <c r="F878" s="9" t="s">
        <v>44</v>
      </c>
      <c r="G878" s="9" t="s">
        <v>21</v>
      </c>
      <c r="H878" s="9" t="s">
        <v>72</v>
      </c>
      <c r="I878" s="9" t="s">
        <v>51</v>
      </c>
      <c r="J878" s="9" t="s">
        <v>8</v>
      </c>
      <c r="K878" s="9">
        <v>1</v>
      </c>
      <c r="L878" s="9" t="s">
        <v>8</v>
      </c>
      <c r="M878" s="9" t="s">
        <v>15</v>
      </c>
      <c r="P878"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8" s="4">
        <f>IF(Táblázat132[[#This Row],[Serving Team]]=Táblázat132[[#This Row],[Point for Team…]],1,0)</f>
        <v>1</v>
      </c>
      <c r="R878" s="4">
        <f>IF(AND(Táblázat132[[#This Row],[Service]]=1,Táblázat132[[#This Row],[Serving Team]]=Táblázat132[[#This Row],[Point for Team…]]),1,0)</f>
        <v>1</v>
      </c>
    </row>
    <row r="879" spans="1:18" x14ac:dyDescent="0.35">
      <c r="A879" s="7">
        <v>44149</v>
      </c>
      <c r="B879" s="9" t="s">
        <v>70</v>
      </c>
      <c r="C879" s="9" t="s">
        <v>71</v>
      </c>
      <c r="D879" s="9" t="s">
        <v>27</v>
      </c>
      <c r="E879" s="9" t="s">
        <v>34</v>
      </c>
      <c r="F879" s="9" t="s">
        <v>44</v>
      </c>
      <c r="G879" s="9" t="s">
        <v>21</v>
      </c>
      <c r="H879" s="9" t="s">
        <v>72</v>
      </c>
      <c r="I879" s="9" t="s">
        <v>51</v>
      </c>
      <c r="J879" s="9" t="s">
        <v>8</v>
      </c>
      <c r="K879" s="9">
        <v>1</v>
      </c>
      <c r="L879" s="9" t="s">
        <v>8</v>
      </c>
      <c r="M879" s="9" t="s">
        <v>16</v>
      </c>
      <c r="P879"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79" s="4">
        <f>IF(Táblázat132[[#This Row],[Serving Team]]=Táblázat132[[#This Row],[Point for Team…]],1,0)</f>
        <v>1</v>
      </c>
      <c r="R879" s="4">
        <f>IF(AND(Táblázat132[[#This Row],[Service]]=1,Táblázat132[[#This Row],[Serving Team]]=Táblázat132[[#This Row],[Point for Team…]]),1,0)</f>
        <v>1</v>
      </c>
    </row>
    <row r="880" spans="1:18" x14ac:dyDescent="0.35">
      <c r="A880" s="7">
        <v>44149</v>
      </c>
      <c r="B880" s="9" t="s">
        <v>70</v>
      </c>
      <c r="C880" s="9" t="s">
        <v>71</v>
      </c>
      <c r="D880" s="9" t="s">
        <v>27</v>
      </c>
      <c r="E880" s="9" t="s">
        <v>34</v>
      </c>
      <c r="F880" s="9" t="s">
        <v>44</v>
      </c>
      <c r="G880" s="9" t="s">
        <v>21</v>
      </c>
      <c r="H880" s="9" t="s">
        <v>72</v>
      </c>
      <c r="I880" s="9" t="s">
        <v>51</v>
      </c>
      <c r="J880" s="9" t="s">
        <v>8</v>
      </c>
      <c r="K880" s="9">
        <v>1</v>
      </c>
      <c r="L880" s="9" t="s">
        <v>8</v>
      </c>
      <c r="M880" s="9" t="s">
        <v>15</v>
      </c>
      <c r="P880"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0" s="4">
        <f>IF(Táblázat132[[#This Row],[Serving Team]]=Táblázat132[[#This Row],[Point for Team…]],1,0)</f>
        <v>1</v>
      </c>
      <c r="R880" s="4">
        <f>IF(AND(Táblázat132[[#This Row],[Service]]=1,Táblázat132[[#This Row],[Serving Team]]=Táblázat132[[#This Row],[Point for Team…]]),1,0)</f>
        <v>1</v>
      </c>
    </row>
    <row r="881" spans="1:18" x14ac:dyDescent="0.35">
      <c r="A881" s="7">
        <v>44149</v>
      </c>
      <c r="B881" s="9" t="s">
        <v>70</v>
      </c>
      <c r="C881" s="9" t="s">
        <v>71</v>
      </c>
      <c r="D881" s="9" t="s">
        <v>27</v>
      </c>
      <c r="E881" s="9" t="s">
        <v>34</v>
      </c>
      <c r="F881" s="9" t="s">
        <v>44</v>
      </c>
      <c r="G881" s="9" t="s">
        <v>21</v>
      </c>
      <c r="H881" s="9" t="s">
        <v>72</v>
      </c>
      <c r="I881" s="9" t="s">
        <v>51</v>
      </c>
      <c r="J881" s="9" t="s">
        <v>8</v>
      </c>
      <c r="K881" s="9">
        <v>1</v>
      </c>
      <c r="L881" s="9" t="s">
        <v>8</v>
      </c>
      <c r="M881" s="9" t="s">
        <v>16</v>
      </c>
      <c r="P881"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1" s="4">
        <f>IF(Táblázat132[[#This Row],[Serving Team]]=Táblázat132[[#This Row],[Point for Team…]],1,0)</f>
        <v>1</v>
      </c>
      <c r="R881" s="4">
        <f>IF(AND(Táblázat132[[#This Row],[Service]]=1,Táblázat132[[#This Row],[Serving Team]]=Táblázat132[[#This Row],[Point for Team…]]),1,0)</f>
        <v>1</v>
      </c>
    </row>
    <row r="882" spans="1:18" x14ac:dyDescent="0.35">
      <c r="A882" s="7">
        <v>44149</v>
      </c>
      <c r="B882" s="9" t="s">
        <v>70</v>
      </c>
      <c r="C882" s="9" t="s">
        <v>71</v>
      </c>
      <c r="D882" s="9" t="s">
        <v>27</v>
      </c>
      <c r="E882" s="9" t="s">
        <v>34</v>
      </c>
      <c r="F882" s="9" t="s">
        <v>44</v>
      </c>
      <c r="G882" s="9" t="s">
        <v>21</v>
      </c>
      <c r="H882" s="9" t="s">
        <v>72</v>
      </c>
      <c r="I882" s="9" t="s">
        <v>51</v>
      </c>
      <c r="J882" s="9" t="s">
        <v>7</v>
      </c>
      <c r="K882" s="9">
        <v>2</v>
      </c>
      <c r="L882" s="9" t="s">
        <v>8</v>
      </c>
      <c r="M882" s="9" t="s">
        <v>16</v>
      </c>
      <c r="P882"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2" s="4">
        <f>IF(Táblázat132[[#This Row],[Serving Team]]=Táblázat132[[#This Row],[Point for Team…]],1,0)</f>
        <v>0</v>
      </c>
      <c r="R882" s="4">
        <f>IF(AND(Táblázat132[[#This Row],[Service]]=1,Táblázat132[[#This Row],[Serving Team]]=Táblázat132[[#This Row],[Point for Team…]]),1,0)</f>
        <v>0</v>
      </c>
    </row>
    <row r="883" spans="1:18" x14ac:dyDescent="0.35">
      <c r="A883" s="7">
        <v>44149</v>
      </c>
      <c r="B883" s="9" t="s">
        <v>70</v>
      </c>
      <c r="C883" s="9" t="s">
        <v>71</v>
      </c>
      <c r="D883" s="9" t="s">
        <v>27</v>
      </c>
      <c r="E883" s="9" t="s">
        <v>34</v>
      </c>
      <c r="F883" s="9" t="s">
        <v>44</v>
      </c>
      <c r="G883" s="9" t="s">
        <v>21</v>
      </c>
      <c r="H883" s="9" t="s">
        <v>72</v>
      </c>
      <c r="I883" s="9" t="s">
        <v>51</v>
      </c>
      <c r="J883" s="9" t="s">
        <v>7</v>
      </c>
      <c r="K883" s="9">
        <v>2</v>
      </c>
      <c r="L883" s="9" t="s">
        <v>7</v>
      </c>
      <c r="M883" s="9" t="s">
        <v>14</v>
      </c>
      <c r="P883"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3" s="4">
        <f>IF(Táblázat132[[#This Row],[Serving Team]]=Táblázat132[[#This Row],[Point for Team…]],1,0)</f>
        <v>1</v>
      </c>
      <c r="R883" s="4">
        <f>IF(AND(Táblázat132[[#This Row],[Service]]=1,Táblázat132[[#This Row],[Serving Team]]=Táblázat132[[#This Row],[Point for Team…]]),1,0)</f>
        <v>0</v>
      </c>
    </row>
    <row r="884" spans="1:18" x14ac:dyDescent="0.35">
      <c r="A884" s="7">
        <v>44149</v>
      </c>
      <c r="B884" s="9" t="s">
        <v>70</v>
      </c>
      <c r="C884" s="9" t="s">
        <v>71</v>
      </c>
      <c r="D884" s="9" t="s">
        <v>27</v>
      </c>
      <c r="E884" s="9" t="s">
        <v>34</v>
      </c>
      <c r="F884" s="9" t="s">
        <v>44</v>
      </c>
      <c r="G884" s="9" t="s">
        <v>21</v>
      </c>
      <c r="H884" s="9" t="s">
        <v>72</v>
      </c>
      <c r="I884" s="9" t="s">
        <v>51</v>
      </c>
      <c r="J884" s="9" t="s">
        <v>7</v>
      </c>
      <c r="K884" s="9">
        <v>1</v>
      </c>
      <c r="L884" s="9" t="s">
        <v>7</v>
      </c>
      <c r="M884" s="9" t="s">
        <v>15</v>
      </c>
      <c r="P884"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4" s="4">
        <f>IF(Táblázat132[[#This Row],[Serving Team]]=Táblázat132[[#This Row],[Point for Team…]],1,0)</f>
        <v>1</v>
      </c>
      <c r="R884" s="4">
        <f>IF(AND(Táblázat132[[#This Row],[Service]]=1,Táblázat132[[#This Row],[Serving Team]]=Táblázat132[[#This Row],[Point for Team…]]),1,0)</f>
        <v>1</v>
      </c>
    </row>
    <row r="885" spans="1:18" x14ac:dyDescent="0.35">
      <c r="A885" s="7">
        <v>44149</v>
      </c>
      <c r="B885" s="9" t="s">
        <v>70</v>
      </c>
      <c r="C885" s="9" t="s">
        <v>71</v>
      </c>
      <c r="D885" s="9" t="s">
        <v>27</v>
      </c>
      <c r="E885" s="9" t="s">
        <v>34</v>
      </c>
      <c r="F885" s="9" t="s">
        <v>44</v>
      </c>
      <c r="G885" s="9" t="s">
        <v>21</v>
      </c>
      <c r="H885" s="9" t="s">
        <v>72</v>
      </c>
      <c r="I885" s="9" t="s">
        <v>51</v>
      </c>
      <c r="J885" s="9" t="s">
        <v>7</v>
      </c>
      <c r="K885" s="9">
        <v>1</v>
      </c>
      <c r="L885" s="9" t="s">
        <v>7</v>
      </c>
      <c r="M885" s="9" t="s">
        <v>15</v>
      </c>
      <c r="P885"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5" s="4">
        <f>IF(Táblázat132[[#This Row],[Serving Team]]=Táblázat132[[#This Row],[Point for Team…]],1,0)</f>
        <v>1</v>
      </c>
      <c r="R885" s="4">
        <f>IF(AND(Táblázat132[[#This Row],[Service]]=1,Táblázat132[[#This Row],[Serving Team]]=Táblázat132[[#This Row],[Point for Team…]]),1,0)</f>
        <v>1</v>
      </c>
    </row>
    <row r="886" spans="1:18" x14ac:dyDescent="0.35">
      <c r="A886" s="7">
        <v>44149</v>
      </c>
      <c r="B886" s="9" t="s">
        <v>70</v>
      </c>
      <c r="C886" s="9" t="s">
        <v>71</v>
      </c>
      <c r="D886" s="9" t="s">
        <v>27</v>
      </c>
      <c r="E886" s="9" t="s">
        <v>34</v>
      </c>
      <c r="F886" s="9" t="s">
        <v>44</v>
      </c>
      <c r="G886" s="9" t="s">
        <v>21</v>
      </c>
      <c r="H886" s="9" t="s">
        <v>72</v>
      </c>
      <c r="I886" s="9" t="s">
        <v>51</v>
      </c>
      <c r="J886" s="9" t="s">
        <v>8</v>
      </c>
      <c r="K886" s="9">
        <v>2</v>
      </c>
      <c r="L886" s="9" t="s">
        <v>8</v>
      </c>
      <c r="M886" s="9" t="s">
        <v>14</v>
      </c>
      <c r="P886"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6" s="4">
        <f>IF(Táblázat132[[#This Row],[Serving Team]]=Táblázat132[[#This Row],[Point for Team…]],1,0)</f>
        <v>1</v>
      </c>
      <c r="R886" s="4">
        <f>IF(AND(Táblázat132[[#This Row],[Service]]=1,Táblázat132[[#This Row],[Serving Team]]=Táblázat132[[#This Row],[Point for Team…]]),1,0)</f>
        <v>0</v>
      </c>
    </row>
    <row r="887" spans="1:18" x14ac:dyDescent="0.35">
      <c r="A887" s="7">
        <v>44149</v>
      </c>
      <c r="B887" s="9" t="s">
        <v>70</v>
      </c>
      <c r="C887" s="9" t="s">
        <v>71</v>
      </c>
      <c r="D887" s="9" t="s">
        <v>27</v>
      </c>
      <c r="E887" s="9" t="s">
        <v>34</v>
      </c>
      <c r="F887" s="9" t="s">
        <v>44</v>
      </c>
      <c r="G887" s="9" t="s">
        <v>21</v>
      </c>
      <c r="H887" s="9" t="s">
        <v>72</v>
      </c>
      <c r="I887" s="9" t="s">
        <v>51</v>
      </c>
      <c r="J887" s="9" t="s">
        <v>8</v>
      </c>
      <c r="K887" s="9">
        <v>2</v>
      </c>
      <c r="L887" s="9" t="s">
        <v>7</v>
      </c>
      <c r="M887" s="9" t="s">
        <v>16</v>
      </c>
      <c r="P887"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7" s="4">
        <f>IF(Táblázat132[[#This Row],[Serving Team]]=Táblázat132[[#This Row],[Point for Team…]],1,0)</f>
        <v>0</v>
      </c>
      <c r="R887" s="4">
        <f>IF(AND(Táblázat132[[#This Row],[Service]]=1,Táblázat132[[#This Row],[Serving Team]]=Táblázat132[[#This Row],[Point for Team…]]),1,0)</f>
        <v>0</v>
      </c>
    </row>
    <row r="888" spans="1:18" x14ac:dyDescent="0.35">
      <c r="A888" s="7">
        <v>44149</v>
      </c>
      <c r="B888" s="9" t="s">
        <v>70</v>
      </c>
      <c r="C888" s="9" t="s">
        <v>71</v>
      </c>
      <c r="D888" s="9" t="s">
        <v>27</v>
      </c>
      <c r="E888" s="9" t="s">
        <v>34</v>
      </c>
      <c r="F888" s="9" t="s">
        <v>44</v>
      </c>
      <c r="G888" s="9" t="s">
        <v>21</v>
      </c>
      <c r="H888" s="9" t="s">
        <v>72</v>
      </c>
      <c r="I888" s="9" t="s">
        <v>51</v>
      </c>
      <c r="J888" s="9" t="s">
        <v>8</v>
      </c>
      <c r="K888" s="9">
        <v>2</v>
      </c>
      <c r="L888" s="9" t="s">
        <v>7</v>
      </c>
      <c r="M888" s="9" t="s">
        <v>16</v>
      </c>
      <c r="P888"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8" s="4">
        <f>IF(Táblázat132[[#This Row],[Serving Team]]=Táblázat132[[#This Row],[Point for Team…]],1,0)</f>
        <v>0</v>
      </c>
      <c r="R888" s="4">
        <f>IF(AND(Táblázat132[[#This Row],[Service]]=1,Táblázat132[[#This Row],[Serving Team]]=Táblázat132[[#This Row],[Point for Team…]]),1,0)</f>
        <v>0</v>
      </c>
    </row>
    <row r="889" spans="1:18" x14ac:dyDescent="0.35">
      <c r="A889" s="7">
        <v>44149</v>
      </c>
      <c r="B889" s="9" t="s">
        <v>70</v>
      </c>
      <c r="C889" s="9" t="s">
        <v>71</v>
      </c>
      <c r="D889" s="9" t="s">
        <v>27</v>
      </c>
      <c r="E889" s="9" t="s">
        <v>34</v>
      </c>
      <c r="F889" s="9" t="s">
        <v>44</v>
      </c>
      <c r="G889" s="9" t="s">
        <v>21</v>
      </c>
      <c r="H889" s="9" t="s">
        <v>72</v>
      </c>
      <c r="I889" s="9" t="s">
        <v>51</v>
      </c>
      <c r="J889" s="9" t="s">
        <v>8</v>
      </c>
      <c r="K889" s="9">
        <v>1</v>
      </c>
      <c r="L889" s="9" t="s">
        <v>8</v>
      </c>
      <c r="M889" s="9" t="s">
        <v>16</v>
      </c>
      <c r="P889"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89" s="4">
        <f>IF(Táblázat132[[#This Row],[Serving Team]]=Táblázat132[[#This Row],[Point for Team…]],1,0)</f>
        <v>1</v>
      </c>
      <c r="R889" s="4">
        <f>IF(AND(Táblázat132[[#This Row],[Service]]=1,Táblázat132[[#This Row],[Serving Team]]=Táblázat132[[#This Row],[Point for Team…]]),1,0)</f>
        <v>1</v>
      </c>
    </row>
    <row r="890" spans="1:18" x14ac:dyDescent="0.35">
      <c r="A890" s="7">
        <v>44149</v>
      </c>
      <c r="B890" s="9" t="s">
        <v>70</v>
      </c>
      <c r="C890" s="9" t="s">
        <v>71</v>
      </c>
      <c r="D890" s="9" t="s">
        <v>27</v>
      </c>
      <c r="E890" s="9" t="s">
        <v>34</v>
      </c>
      <c r="F890" s="9" t="s">
        <v>44</v>
      </c>
      <c r="G890" s="9" t="s">
        <v>21</v>
      </c>
      <c r="H890" s="9" t="s">
        <v>72</v>
      </c>
      <c r="I890" s="9" t="s">
        <v>51</v>
      </c>
      <c r="J890" s="9" t="s">
        <v>7</v>
      </c>
      <c r="K890" s="9">
        <v>2</v>
      </c>
      <c r="L890" s="9" t="s">
        <v>8</v>
      </c>
      <c r="M890" s="9" t="s">
        <v>14</v>
      </c>
      <c r="P890"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0" s="4">
        <f>IF(Táblázat132[[#This Row],[Serving Team]]=Táblázat132[[#This Row],[Point for Team…]],1,0)</f>
        <v>0</v>
      </c>
      <c r="R890" s="4">
        <f>IF(AND(Táblázat132[[#This Row],[Service]]=1,Táblázat132[[#This Row],[Serving Team]]=Táblázat132[[#This Row],[Point for Team…]]),1,0)</f>
        <v>0</v>
      </c>
    </row>
    <row r="891" spans="1:18" x14ac:dyDescent="0.35">
      <c r="A891" s="7">
        <v>44149</v>
      </c>
      <c r="B891" s="9" t="s">
        <v>70</v>
      </c>
      <c r="C891" s="9" t="s">
        <v>71</v>
      </c>
      <c r="D891" s="9" t="s">
        <v>27</v>
      </c>
      <c r="E891" s="9" t="s">
        <v>34</v>
      </c>
      <c r="F891" s="9" t="s">
        <v>44</v>
      </c>
      <c r="G891" s="9" t="s">
        <v>21</v>
      </c>
      <c r="H891" s="9" t="s">
        <v>72</v>
      </c>
      <c r="I891" s="9" t="s">
        <v>51</v>
      </c>
      <c r="J891" s="9" t="s">
        <v>7</v>
      </c>
      <c r="K891" s="9">
        <v>1</v>
      </c>
      <c r="L891" s="9" t="s">
        <v>7</v>
      </c>
      <c r="M891" s="9" t="s">
        <v>14</v>
      </c>
      <c r="P891"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1" s="4">
        <f>IF(Táblázat132[[#This Row],[Serving Team]]=Táblázat132[[#This Row],[Point for Team…]],1,0)</f>
        <v>1</v>
      </c>
      <c r="R891" s="4">
        <f>IF(AND(Táblázat132[[#This Row],[Service]]=1,Táblázat132[[#This Row],[Serving Team]]=Táblázat132[[#This Row],[Point for Team…]]),1,0)</f>
        <v>1</v>
      </c>
    </row>
    <row r="892" spans="1:18" x14ac:dyDescent="0.35">
      <c r="A892" s="7">
        <v>44149</v>
      </c>
      <c r="B892" s="9" t="s">
        <v>70</v>
      </c>
      <c r="C892" s="9" t="s">
        <v>71</v>
      </c>
      <c r="D892" s="9" t="s">
        <v>27</v>
      </c>
      <c r="E892" s="9" t="s">
        <v>34</v>
      </c>
      <c r="F892" s="9" t="s">
        <v>44</v>
      </c>
      <c r="G892" s="9" t="s">
        <v>21</v>
      </c>
      <c r="H892" s="9" t="s">
        <v>72</v>
      </c>
      <c r="I892" s="9" t="s">
        <v>51</v>
      </c>
      <c r="J892" s="9" t="s">
        <v>7</v>
      </c>
      <c r="K892" s="9">
        <v>1</v>
      </c>
      <c r="L892" s="9" t="s">
        <v>7</v>
      </c>
      <c r="M892" s="9" t="s">
        <v>14</v>
      </c>
      <c r="P892"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2" s="4">
        <f>IF(Táblázat132[[#This Row],[Serving Team]]=Táblázat132[[#This Row],[Point for Team…]],1,0)</f>
        <v>1</v>
      </c>
      <c r="R892" s="4">
        <f>IF(AND(Táblázat132[[#This Row],[Service]]=1,Táblázat132[[#This Row],[Serving Team]]=Táblázat132[[#This Row],[Point for Team…]]),1,0)</f>
        <v>1</v>
      </c>
    </row>
    <row r="893" spans="1:18" x14ac:dyDescent="0.35">
      <c r="A893" s="7">
        <v>44149</v>
      </c>
      <c r="B893" s="9" t="s">
        <v>70</v>
      </c>
      <c r="C893" s="9" t="s">
        <v>71</v>
      </c>
      <c r="D893" s="9" t="s">
        <v>27</v>
      </c>
      <c r="E893" s="9" t="s">
        <v>34</v>
      </c>
      <c r="F893" s="9" t="s">
        <v>44</v>
      </c>
      <c r="G893" s="9" t="s">
        <v>21</v>
      </c>
      <c r="H893" s="9" t="s">
        <v>72</v>
      </c>
      <c r="I893" s="9" t="s">
        <v>51</v>
      </c>
      <c r="J893" s="9" t="s">
        <v>7</v>
      </c>
      <c r="K893" s="9">
        <v>2</v>
      </c>
      <c r="L893" s="9" t="s">
        <v>7</v>
      </c>
      <c r="M893" s="9" t="s">
        <v>14</v>
      </c>
      <c r="P893"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3" s="4">
        <f>IF(Táblázat132[[#This Row],[Serving Team]]=Táblázat132[[#This Row],[Point for Team…]],1,0)</f>
        <v>1</v>
      </c>
      <c r="R893" s="4">
        <f>IF(AND(Táblázat132[[#This Row],[Service]]=1,Táblázat132[[#This Row],[Serving Team]]=Táblázat132[[#This Row],[Point for Team…]]),1,0)</f>
        <v>0</v>
      </c>
    </row>
    <row r="894" spans="1:18" x14ac:dyDescent="0.35">
      <c r="A894" s="7">
        <v>44149</v>
      </c>
      <c r="B894" s="9" t="s">
        <v>70</v>
      </c>
      <c r="C894" s="9" t="s">
        <v>71</v>
      </c>
      <c r="D894" s="9" t="s">
        <v>27</v>
      </c>
      <c r="E894" s="9" t="s">
        <v>34</v>
      </c>
      <c r="F894" s="9" t="s">
        <v>44</v>
      </c>
      <c r="G894" s="9" t="s">
        <v>21</v>
      </c>
      <c r="H894" s="9" t="s">
        <v>72</v>
      </c>
      <c r="I894" s="9" t="s">
        <v>51</v>
      </c>
      <c r="J894" s="9" t="s">
        <v>8</v>
      </c>
      <c r="K894" s="9">
        <v>1</v>
      </c>
      <c r="L894" s="9" t="s">
        <v>7</v>
      </c>
      <c r="M894" s="9" t="s">
        <v>15</v>
      </c>
      <c r="P894"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4" s="4">
        <f>IF(Táblázat132[[#This Row],[Serving Team]]=Táblázat132[[#This Row],[Point for Team…]],1,0)</f>
        <v>0</v>
      </c>
      <c r="R894" s="4">
        <f>IF(AND(Táblázat132[[#This Row],[Service]]=1,Táblázat132[[#This Row],[Serving Team]]=Táblázat132[[#This Row],[Point for Team…]]),1,0)</f>
        <v>0</v>
      </c>
    </row>
    <row r="895" spans="1:18" x14ac:dyDescent="0.35">
      <c r="A895" s="7">
        <v>44149</v>
      </c>
      <c r="B895" s="9" t="s">
        <v>70</v>
      </c>
      <c r="C895" s="9" t="s">
        <v>71</v>
      </c>
      <c r="D895" s="9" t="s">
        <v>27</v>
      </c>
      <c r="E895" s="9" t="s">
        <v>34</v>
      </c>
      <c r="F895" s="9" t="s">
        <v>44</v>
      </c>
      <c r="G895" s="9" t="s">
        <v>21</v>
      </c>
      <c r="H895" s="9" t="s">
        <v>72</v>
      </c>
      <c r="I895" s="9" t="s">
        <v>51</v>
      </c>
      <c r="J895" s="9" t="s">
        <v>7</v>
      </c>
      <c r="K895" s="9">
        <v>2</v>
      </c>
      <c r="L895" s="9" t="s">
        <v>8</v>
      </c>
      <c r="M895" s="9" t="s">
        <v>15</v>
      </c>
      <c r="P895"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5" s="4">
        <f>IF(Táblázat132[[#This Row],[Serving Team]]=Táblázat132[[#This Row],[Point for Team…]],1,0)</f>
        <v>0</v>
      </c>
      <c r="R895" s="4">
        <f>IF(AND(Táblázat132[[#This Row],[Service]]=1,Táblázat132[[#This Row],[Serving Team]]=Táblázat132[[#This Row],[Point for Team…]]),1,0)</f>
        <v>0</v>
      </c>
    </row>
    <row r="896" spans="1:18" x14ac:dyDescent="0.35">
      <c r="A896" s="7">
        <v>44149</v>
      </c>
      <c r="B896" s="9" t="s">
        <v>70</v>
      </c>
      <c r="C896" s="9" t="s">
        <v>71</v>
      </c>
      <c r="D896" s="9" t="s">
        <v>27</v>
      </c>
      <c r="E896" s="9" t="s">
        <v>34</v>
      </c>
      <c r="F896" s="9" t="s">
        <v>44</v>
      </c>
      <c r="G896" s="9" t="s">
        <v>21</v>
      </c>
      <c r="H896" s="9" t="s">
        <v>72</v>
      </c>
      <c r="I896" s="9" t="s">
        <v>51</v>
      </c>
      <c r="J896" s="9" t="s">
        <v>7</v>
      </c>
      <c r="K896" s="9">
        <v>1</v>
      </c>
      <c r="L896" s="9" t="s">
        <v>7</v>
      </c>
      <c r="M896" s="9" t="s">
        <v>14</v>
      </c>
      <c r="P896"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6" s="4">
        <f>IF(Táblázat132[[#This Row],[Serving Team]]=Táblázat132[[#This Row],[Point for Team…]],1,0)</f>
        <v>1</v>
      </c>
      <c r="R896" s="4">
        <f>IF(AND(Táblázat132[[#This Row],[Service]]=1,Táblázat132[[#This Row],[Serving Team]]=Táblázat132[[#This Row],[Point for Team…]]),1,0)</f>
        <v>1</v>
      </c>
    </row>
    <row r="897" spans="1:18" x14ac:dyDescent="0.35">
      <c r="A897" s="7">
        <v>44149</v>
      </c>
      <c r="B897" s="9" t="s">
        <v>70</v>
      </c>
      <c r="C897" s="9" t="s">
        <v>71</v>
      </c>
      <c r="D897" s="9" t="s">
        <v>27</v>
      </c>
      <c r="E897" s="9" t="s">
        <v>34</v>
      </c>
      <c r="F897" s="9" t="s">
        <v>44</v>
      </c>
      <c r="G897" s="9" t="s">
        <v>21</v>
      </c>
      <c r="H897" s="9" t="s">
        <v>72</v>
      </c>
      <c r="I897" s="9" t="s">
        <v>51</v>
      </c>
      <c r="J897" s="9" t="s">
        <v>7</v>
      </c>
      <c r="K897" s="9">
        <v>2</v>
      </c>
      <c r="L897" s="9" t="s">
        <v>8</v>
      </c>
      <c r="M897" s="9" t="s">
        <v>16</v>
      </c>
      <c r="P897"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7" s="4">
        <f>IF(Táblázat132[[#This Row],[Serving Team]]=Táblázat132[[#This Row],[Point for Team…]],1,0)</f>
        <v>0</v>
      </c>
      <c r="R897" s="4">
        <f>IF(AND(Táblázat132[[#This Row],[Service]]=1,Táblázat132[[#This Row],[Serving Team]]=Táblázat132[[#This Row],[Point for Team…]]),1,0)</f>
        <v>0</v>
      </c>
    </row>
    <row r="898" spans="1:18" x14ac:dyDescent="0.35">
      <c r="A898" s="7">
        <v>44149</v>
      </c>
      <c r="B898" s="9" t="s">
        <v>70</v>
      </c>
      <c r="C898" s="9" t="s">
        <v>71</v>
      </c>
      <c r="D898" s="9" t="s">
        <v>27</v>
      </c>
      <c r="E898" s="9" t="s">
        <v>34</v>
      </c>
      <c r="F898" s="9" t="s">
        <v>44</v>
      </c>
      <c r="G898" s="9" t="s">
        <v>21</v>
      </c>
      <c r="H898" s="9" t="s">
        <v>72</v>
      </c>
      <c r="I898" s="9" t="s">
        <v>51</v>
      </c>
      <c r="J898" s="9" t="s">
        <v>7</v>
      </c>
      <c r="K898" s="9" t="s">
        <v>19</v>
      </c>
      <c r="L898" s="9" t="s">
        <v>8</v>
      </c>
      <c r="M898" s="9" t="s">
        <v>14</v>
      </c>
      <c r="P898"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8" s="4">
        <f>IF(Táblázat132[[#This Row],[Serving Team]]=Táblázat132[[#This Row],[Point for Team…]],1,0)</f>
        <v>0</v>
      </c>
      <c r="R898" s="4">
        <f>IF(AND(Táblázat132[[#This Row],[Service]]=1,Táblázat132[[#This Row],[Serving Team]]=Táblázat132[[#This Row],[Point for Team…]]),1,0)</f>
        <v>0</v>
      </c>
    </row>
    <row r="899" spans="1:18" x14ac:dyDescent="0.35">
      <c r="A899" s="7">
        <v>44149</v>
      </c>
      <c r="B899" s="9" t="s">
        <v>70</v>
      </c>
      <c r="C899" s="9" t="s">
        <v>71</v>
      </c>
      <c r="D899" s="9" t="s">
        <v>27</v>
      </c>
      <c r="E899" s="9" t="s">
        <v>34</v>
      </c>
      <c r="F899" s="9" t="s">
        <v>44</v>
      </c>
      <c r="G899" s="9" t="s">
        <v>21</v>
      </c>
      <c r="H899" s="9" t="s">
        <v>72</v>
      </c>
      <c r="I899" s="9" t="s">
        <v>51</v>
      </c>
      <c r="J899" s="9" t="s">
        <v>8</v>
      </c>
      <c r="K899" s="9">
        <v>2</v>
      </c>
      <c r="L899" s="9" t="s">
        <v>7</v>
      </c>
      <c r="M899" s="9" t="s">
        <v>15</v>
      </c>
      <c r="P899"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899" s="4">
        <f>IF(Táblázat132[[#This Row],[Serving Team]]=Táblázat132[[#This Row],[Point for Team…]],1,0)</f>
        <v>0</v>
      </c>
      <c r="R899" s="4">
        <f>IF(AND(Táblázat132[[#This Row],[Service]]=1,Táblázat132[[#This Row],[Serving Team]]=Táblázat132[[#This Row],[Point for Team…]]),1,0)</f>
        <v>0</v>
      </c>
    </row>
    <row r="900" spans="1:18" x14ac:dyDescent="0.35">
      <c r="A900" s="7">
        <v>44149</v>
      </c>
      <c r="B900" s="9" t="s">
        <v>70</v>
      </c>
      <c r="C900" s="9" t="s">
        <v>71</v>
      </c>
      <c r="D900" s="9" t="s">
        <v>27</v>
      </c>
      <c r="E900" s="9" t="s">
        <v>34</v>
      </c>
      <c r="F900" s="9" t="s">
        <v>44</v>
      </c>
      <c r="G900" s="9" t="s">
        <v>21</v>
      </c>
      <c r="H900" s="9" t="s">
        <v>72</v>
      </c>
      <c r="I900" s="9" t="s">
        <v>51</v>
      </c>
      <c r="J900" s="9" t="s">
        <v>8</v>
      </c>
      <c r="K900" s="9">
        <v>1</v>
      </c>
      <c r="L900" s="9" t="s">
        <v>7</v>
      </c>
      <c r="M900" s="9" t="s">
        <v>14</v>
      </c>
      <c r="P900"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0" s="4">
        <f>IF(Táblázat132[[#This Row],[Serving Team]]=Táblázat132[[#This Row],[Point for Team…]],1,0)</f>
        <v>0</v>
      </c>
      <c r="R900" s="4">
        <f>IF(AND(Táblázat132[[#This Row],[Service]]=1,Táblázat132[[#This Row],[Serving Team]]=Táblázat132[[#This Row],[Point for Team…]]),1,0)</f>
        <v>0</v>
      </c>
    </row>
    <row r="901" spans="1:18" x14ac:dyDescent="0.35">
      <c r="A901" s="7">
        <v>44149</v>
      </c>
      <c r="B901" s="9" t="s">
        <v>70</v>
      </c>
      <c r="C901" s="9" t="s">
        <v>71</v>
      </c>
      <c r="D901" s="9" t="s">
        <v>27</v>
      </c>
      <c r="E901" s="9" t="s">
        <v>34</v>
      </c>
      <c r="F901" s="9" t="s">
        <v>44</v>
      </c>
      <c r="G901" s="9" t="s">
        <v>21</v>
      </c>
      <c r="H901" s="9" t="s">
        <v>72</v>
      </c>
      <c r="I901" s="9" t="s">
        <v>51</v>
      </c>
      <c r="J901" s="9" t="s">
        <v>8</v>
      </c>
      <c r="K901" s="9">
        <v>2</v>
      </c>
      <c r="L901" s="9" t="s">
        <v>7</v>
      </c>
      <c r="M901" s="9" t="s">
        <v>16</v>
      </c>
      <c r="P901"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1" s="4">
        <f>IF(Táblázat132[[#This Row],[Serving Team]]=Táblázat132[[#This Row],[Point for Team…]],1,0)</f>
        <v>0</v>
      </c>
      <c r="R901" s="4">
        <f>IF(AND(Táblázat132[[#This Row],[Service]]=1,Táblázat132[[#This Row],[Serving Team]]=Táblázat132[[#This Row],[Point for Team…]]),1,0)</f>
        <v>0</v>
      </c>
    </row>
    <row r="902" spans="1:18" x14ac:dyDescent="0.35">
      <c r="A902" s="7">
        <v>44149</v>
      </c>
      <c r="B902" s="9" t="s">
        <v>70</v>
      </c>
      <c r="C902" s="9" t="s">
        <v>71</v>
      </c>
      <c r="D902" s="9" t="s">
        <v>27</v>
      </c>
      <c r="E902" s="9" t="s">
        <v>34</v>
      </c>
      <c r="F902" s="9" t="s">
        <v>44</v>
      </c>
      <c r="G902" s="9" t="s">
        <v>21</v>
      </c>
      <c r="H902" s="9" t="s">
        <v>72</v>
      </c>
      <c r="I902" s="9" t="s">
        <v>51</v>
      </c>
      <c r="J902" s="9" t="s">
        <v>8</v>
      </c>
      <c r="K902" s="9">
        <v>1</v>
      </c>
      <c r="L902" s="9" t="s">
        <v>8</v>
      </c>
      <c r="M902" s="9" t="s">
        <v>15</v>
      </c>
      <c r="P902"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2" s="4">
        <f>IF(Táblázat132[[#This Row],[Serving Team]]=Táblázat132[[#This Row],[Point for Team…]],1,0)</f>
        <v>1</v>
      </c>
      <c r="R902" s="4">
        <f>IF(AND(Táblázat132[[#This Row],[Service]]=1,Táblázat132[[#This Row],[Serving Team]]=Táblázat132[[#This Row],[Point for Team…]]),1,0)</f>
        <v>1</v>
      </c>
    </row>
    <row r="903" spans="1:18" x14ac:dyDescent="0.35">
      <c r="A903" s="7">
        <v>44149</v>
      </c>
      <c r="B903" s="9" t="s">
        <v>70</v>
      </c>
      <c r="C903" s="9" t="s">
        <v>71</v>
      </c>
      <c r="D903" s="9" t="s">
        <v>27</v>
      </c>
      <c r="E903" s="9" t="s">
        <v>34</v>
      </c>
      <c r="F903" s="9" t="s">
        <v>44</v>
      </c>
      <c r="G903" s="9" t="s">
        <v>21</v>
      </c>
      <c r="H903" s="9" t="s">
        <v>72</v>
      </c>
      <c r="I903" s="9" t="s">
        <v>51</v>
      </c>
      <c r="J903" s="9" t="s">
        <v>7</v>
      </c>
      <c r="K903" s="9">
        <v>1</v>
      </c>
      <c r="L903" s="9" t="s">
        <v>7</v>
      </c>
      <c r="M903" s="9" t="s">
        <v>16</v>
      </c>
      <c r="P903"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3" s="4">
        <f>IF(Táblázat132[[#This Row],[Serving Team]]=Táblázat132[[#This Row],[Point for Team…]],1,0)</f>
        <v>1</v>
      </c>
      <c r="R903" s="4">
        <f>IF(AND(Táblázat132[[#This Row],[Service]]=1,Táblázat132[[#This Row],[Serving Team]]=Táblázat132[[#This Row],[Point for Team…]]),1,0)</f>
        <v>1</v>
      </c>
    </row>
    <row r="904" spans="1:18" x14ac:dyDescent="0.35">
      <c r="A904" s="7">
        <v>44149</v>
      </c>
      <c r="B904" s="9" t="s">
        <v>70</v>
      </c>
      <c r="C904" s="9" t="s">
        <v>71</v>
      </c>
      <c r="D904" s="9" t="s">
        <v>27</v>
      </c>
      <c r="E904" s="9" t="s">
        <v>34</v>
      </c>
      <c r="F904" s="9" t="s">
        <v>44</v>
      </c>
      <c r="G904" s="9" t="s">
        <v>21</v>
      </c>
      <c r="H904" s="9" t="s">
        <v>72</v>
      </c>
      <c r="I904" s="9" t="s">
        <v>51</v>
      </c>
      <c r="J904" s="9" t="s">
        <v>7</v>
      </c>
      <c r="K904" s="9">
        <v>1</v>
      </c>
      <c r="L904" s="9" t="s">
        <v>7</v>
      </c>
      <c r="M904" s="9" t="s">
        <v>14</v>
      </c>
      <c r="P904"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4" s="4">
        <f>IF(Táblázat132[[#This Row],[Serving Team]]=Táblázat132[[#This Row],[Point for Team…]],1,0)</f>
        <v>1</v>
      </c>
      <c r="R904" s="4">
        <f>IF(AND(Táblázat132[[#This Row],[Service]]=1,Táblázat132[[#This Row],[Serving Team]]=Táblázat132[[#This Row],[Point for Team…]]),1,0)</f>
        <v>1</v>
      </c>
    </row>
    <row r="905" spans="1:18" x14ac:dyDescent="0.35">
      <c r="A905" s="7">
        <v>44149</v>
      </c>
      <c r="B905" s="9" t="s">
        <v>70</v>
      </c>
      <c r="C905" s="9" t="s">
        <v>71</v>
      </c>
      <c r="D905" s="9" t="s">
        <v>27</v>
      </c>
      <c r="E905" s="9" t="s">
        <v>34</v>
      </c>
      <c r="F905" s="9" t="s">
        <v>44</v>
      </c>
      <c r="G905" s="9" t="s">
        <v>21</v>
      </c>
      <c r="H905" s="9" t="s">
        <v>72</v>
      </c>
      <c r="I905" s="9" t="s">
        <v>51</v>
      </c>
      <c r="J905" s="9" t="s">
        <v>7</v>
      </c>
      <c r="K905" s="9">
        <v>1</v>
      </c>
      <c r="L905" s="9" t="s">
        <v>8</v>
      </c>
      <c r="M905" s="9" t="s">
        <v>14</v>
      </c>
      <c r="P905"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5" s="4">
        <f>IF(Táblázat132[[#This Row],[Serving Team]]=Táblázat132[[#This Row],[Point for Team…]],1,0)</f>
        <v>0</v>
      </c>
      <c r="R905" s="4">
        <f>IF(AND(Táblázat132[[#This Row],[Service]]=1,Táblázat132[[#This Row],[Serving Team]]=Táblázat132[[#This Row],[Point for Team…]]),1,0)</f>
        <v>0</v>
      </c>
    </row>
    <row r="906" spans="1:18" x14ac:dyDescent="0.35">
      <c r="A906" s="7">
        <v>44149</v>
      </c>
      <c r="B906" s="9" t="s">
        <v>70</v>
      </c>
      <c r="C906" s="9" t="s">
        <v>71</v>
      </c>
      <c r="D906" s="9" t="s">
        <v>27</v>
      </c>
      <c r="E906" s="9" t="s">
        <v>34</v>
      </c>
      <c r="F906" s="9" t="s">
        <v>44</v>
      </c>
      <c r="G906" s="9" t="s">
        <v>21</v>
      </c>
      <c r="H906" s="9" t="s">
        <v>72</v>
      </c>
      <c r="I906" s="9" t="s">
        <v>51</v>
      </c>
      <c r="J906" s="9" t="s">
        <v>7</v>
      </c>
      <c r="K906" s="9">
        <v>1</v>
      </c>
      <c r="L906" s="9" t="s">
        <v>8</v>
      </c>
      <c r="M906" s="9" t="s">
        <v>14</v>
      </c>
      <c r="P906"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6" s="4">
        <f>IF(Táblázat132[[#This Row],[Serving Team]]=Táblázat132[[#This Row],[Point for Team…]],1,0)</f>
        <v>0</v>
      </c>
      <c r="R906" s="4">
        <f>IF(AND(Táblázat132[[#This Row],[Service]]=1,Táblázat132[[#This Row],[Serving Team]]=Táblázat132[[#This Row],[Point for Team…]]),1,0)</f>
        <v>0</v>
      </c>
    </row>
    <row r="907" spans="1:18" x14ac:dyDescent="0.35">
      <c r="A907" s="7">
        <v>44149</v>
      </c>
      <c r="B907" s="9" t="s">
        <v>70</v>
      </c>
      <c r="C907" s="9" t="s">
        <v>71</v>
      </c>
      <c r="D907" s="9" t="s">
        <v>27</v>
      </c>
      <c r="E907" s="9" t="s">
        <v>34</v>
      </c>
      <c r="F907" s="9" t="s">
        <v>44</v>
      </c>
      <c r="G907" s="9" t="s">
        <v>21</v>
      </c>
      <c r="H907" s="9" t="s">
        <v>72</v>
      </c>
      <c r="I907" s="9" t="s">
        <v>51</v>
      </c>
      <c r="J907" s="9" t="s">
        <v>8</v>
      </c>
      <c r="K907" s="9">
        <v>2</v>
      </c>
      <c r="L907" s="9" t="s">
        <v>8</v>
      </c>
      <c r="M907" s="9" t="s">
        <v>14</v>
      </c>
      <c r="P907"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7" s="4">
        <f>IF(Táblázat132[[#This Row],[Serving Team]]=Táblázat132[[#This Row],[Point for Team…]],1,0)</f>
        <v>1</v>
      </c>
      <c r="R907" s="4">
        <f>IF(AND(Táblázat132[[#This Row],[Service]]=1,Táblázat132[[#This Row],[Serving Team]]=Táblázat132[[#This Row],[Point for Team…]]),1,0)</f>
        <v>0</v>
      </c>
    </row>
    <row r="908" spans="1:18" x14ac:dyDescent="0.35">
      <c r="A908" s="7">
        <v>44149</v>
      </c>
      <c r="B908" s="9" t="s">
        <v>70</v>
      </c>
      <c r="C908" s="9" t="s">
        <v>71</v>
      </c>
      <c r="D908" s="9" t="s">
        <v>27</v>
      </c>
      <c r="E908" s="9" t="s">
        <v>34</v>
      </c>
      <c r="F908" s="9" t="s">
        <v>44</v>
      </c>
      <c r="G908" s="9" t="s">
        <v>21</v>
      </c>
      <c r="H908" s="9" t="s">
        <v>72</v>
      </c>
      <c r="I908" s="9" t="s">
        <v>51</v>
      </c>
      <c r="J908" s="9" t="s">
        <v>8</v>
      </c>
      <c r="K908" s="9" t="s">
        <v>19</v>
      </c>
      <c r="L908" s="9" t="s">
        <v>7</v>
      </c>
      <c r="M908" s="9" t="s">
        <v>14</v>
      </c>
      <c r="P908"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8" s="4">
        <f>IF(Táblázat132[[#This Row],[Serving Team]]=Táblázat132[[#This Row],[Point for Team…]],1,0)</f>
        <v>0</v>
      </c>
      <c r="R908" s="4">
        <f>IF(AND(Táblázat132[[#This Row],[Service]]=1,Táblázat132[[#This Row],[Serving Team]]=Táblázat132[[#This Row],[Point for Team…]]),1,0)</f>
        <v>0</v>
      </c>
    </row>
    <row r="909" spans="1:18" x14ac:dyDescent="0.35">
      <c r="A909" s="7">
        <v>44149</v>
      </c>
      <c r="B909" s="9" t="s">
        <v>70</v>
      </c>
      <c r="C909" s="9" t="s">
        <v>71</v>
      </c>
      <c r="D909" s="9" t="s">
        <v>27</v>
      </c>
      <c r="E909" s="9" t="s">
        <v>34</v>
      </c>
      <c r="F909" s="9" t="s">
        <v>44</v>
      </c>
      <c r="G909" s="9" t="s">
        <v>21</v>
      </c>
      <c r="H909" s="9" t="s">
        <v>72</v>
      </c>
      <c r="I909" s="9" t="s">
        <v>51</v>
      </c>
      <c r="J909" s="9" t="s">
        <v>8</v>
      </c>
      <c r="K909" s="9">
        <v>1</v>
      </c>
      <c r="L909" s="9" t="s">
        <v>8</v>
      </c>
      <c r="M909" s="9" t="s">
        <v>15</v>
      </c>
      <c r="P909"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09" s="4">
        <f>IF(Táblázat132[[#This Row],[Serving Team]]=Táblázat132[[#This Row],[Point for Team…]],1,0)</f>
        <v>1</v>
      </c>
      <c r="R909" s="4">
        <f>IF(AND(Táblázat132[[#This Row],[Service]]=1,Táblázat132[[#This Row],[Serving Team]]=Táblázat132[[#This Row],[Point for Team…]]),1,0)</f>
        <v>1</v>
      </c>
    </row>
    <row r="910" spans="1:18" x14ac:dyDescent="0.35">
      <c r="A910" s="7">
        <v>44149</v>
      </c>
      <c r="B910" s="9" t="s">
        <v>70</v>
      </c>
      <c r="C910" s="9" t="s">
        <v>71</v>
      </c>
      <c r="D910" s="9" t="s">
        <v>27</v>
      </c>
      <c r="E910" s="9" t="s">
        <v>34</v>
      </c>
      <c r="F910" s="9" t="s">
        <v>44</v>
      </c>
      <c r="G910" s="9" t="s">
        <v>21</v>
      </c>
      <c r="H910" s="9" t="s">
        <v>72</v>
      </c>
      <c r="I910" s="9" t="s">
        <v>51</v>
      </c>
      <c r="J910" s="9" t="s">
        <v>8</v>
      </c>
      <c r="K910" s="9">
        <v>1</v>
      </c>
      <c r="L910" s="9" t="s">
        <v>8</v>
      </c>
      <c r="M910" s="9" t="s">
        <v>15</v>
      </c>
      <c r="P910"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10" s="4">
        <f>IF(Táblázat132[[#This Row],[Serving Team]]=Táblázat132[[#This Row],[Point for Team…]],1,0)</f>
        <v>1</v>
      </c>
      <c r="R910" s="4">
        <f>IF(AND(Táblázat132[[#This Row],[Service]]=1,Táblázat132[[#This Row],[Serving Team]]=Táblázat132[[#This Row],[Point for Team…]]),1,0)</f>
        <v>1</v>
      </c>
    </row>
    <row r="911" spans="1:18" x14ac:dyDescent="0.35">
      <c r="A911" s="7">
        <v>44149</v>
      </c>
      <c r="B911" s="9" t="s">
        <v>70</v>
      </c>
      <c r="C911" s="9" t="s">
        <v>71</v>
      </c>
      <c r="D911" s="9" t="s">
        <v>27</v>
      </c>
      <c r="E911" s="9" t="s">
        <v>34</v>
      </c>
      <c r="F911" s="9" t="s">
        <v>44</v>
      </c>
      <c r="G911" s="9" t="s">
        <v>21</v>
      </c>
      <c r="H911" s="9" t="s">
        <v>72</v>
      </c>
      <c r="I911" s="9" t="s">
        <v>51</v>
      </c>
      <c r="J911" s="9" t="s">
        <v>7</v>
      </c>
      <c r="K911" s="9">
        <v>2</v>
      </c>
      <c r="L911" s="9" t="s">
        <v>7</v>
      </c>
      <c r="M911" s="9" t="s">
        <v>14</v>
      </c>
      <c r="P911"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11" s="4">
        <f>IF(Táblázat132[[#This Row],[Serving Team]]=Táblázat132[[#This Row],[Point for Team…]],1,0)</f>
        <v>1</v>
      </c>
      <c r="R911" s="4">
        <f>IF(AND(Táblázat132[[#This Row],[Service]]=1,Táblázat132[[#This Row],[Serving Team]]=Táblázat132[[#This Row],[Point for Team…]]),1,0)</f>
        <v>0</v>
      </c>
    </row>
    <row r="912" spans="1:18" x14ac:dyDescent="0.35">
      <c r="A912" s="7">
        <v>44149</v>
      </c>
      <c r="B912" s="9" t="s">
        <v>70</v>
      </c>
      <c r="C912" s="9" t="s">
        <v>71</v>
      </c>
      <c r="D912" s="9" t="s">
        <v>27</v>
      </c>
      <c r="E912" s="9" t="s">
        <v>34</v>
      </c>
      <c r="F912" s="9" t="s">
        <v>44</v>
      </c>
      <c r="G912" s="9" t="s">
        <v>21</v>
      </c>
      <c r="H912" s="9" t="s">
        <v>72</v>
      </c>
      <c r="I912" s="9" t="s">
        <v>51</v>
      </c>
      <c r="J912" s="9" t="s">
        <v>7</v>
      </c>
      <c r="K912" s="9">
        <v>2</v>
      </c>
      <c r="L912" s="9" t="s">
        <v>7</v>
      </c>
      <c r="M912" s="9" t="s">
        <v>16</v>
      </c>
      <c r="P912"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12" s="4">
        <f>IF(Táblázat132[[#This Row],[Serving Team]]=Táblázat132[[#This Row],[Point for Team…]],1,0)</f>
        <v>1</v>
      </c>
      <c r="R912" s="4">
        <f>IF(AND(Táblázat132[[#This Row],[Service]]=1,Táblázat132[[#This Row],[Serving Team]]=Táblázat132[[#This Row],[Point for Team…]]),1,0)</f>
        <v>0</v>
      </c>
    </row>
    <row r="913" spans="1:18" x14ac:dyDescent="0.35">
      <c r="A913" s="7">
        <v>44149</v>
      </c>
      <c r="B913" s="9" t="s">
        <v>70</v>
      </c>
      <c r="C913" s="9" t="s">
        <v>71</v>
      </c>
      <c r="D913" s="9" t="s">
        <v>27</v>
      </c>
      <c r="E913" s="9" t="s">
        <v>34</v>
      </c>
      <c r="F913" s="9" t="s">
        <v>44</v>
      </c>
      <c r="G913" s="9" t="s">
        <v>21</v>
      </c>
      <c r="H913" s="9" t="s">
        <v>72</v>
      </c>
      <c r="I913" s="9" t="s">
        <v>51</v>
      </c>
      <c r="J913" s="9" t="s">
        <v>7</v>
      </c>
      <c r="K913" s="9">
        <v>1</v>
      </c>
      <c r="L913" s="9" t="s">
        <v>7</v>
      </c>
      <c r="M913" s="9" t="s">
        <v>15</v>
      </c>
      <c r="P913"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13" s="4">
        <f>IF(Táblázat132[[#This Row],[Serving Team]]=Táblázat132[[#This Row],[Point for Team…]],1,0)</f>
        <v>1</v>
      </c>
      <c r="R913" s="4">
        <f>IF(AND(Táblázat132[[#This Row],[Service]]=1,Táblázat132[[#This Row],[Serving Team]]=Táblázat132[[#This Row],[Point for Team…]]),1,0)</f>
        <v>1</v>
      </c>
    </row>
    <row r="914" spans="1:18" x14ac:dyDescent="0.35">
      <c r="A914" s="7">
        <v>44149</v>
      </c>
      <c r="B914" s="9" t="s">
        <v>70</v>
      </c>
      <c r="C914" s="9" t="s">
        <v>71</v>
      </c>
      <c r="D914" s="9" t="s">
        <v>27</v>
      </c>
      <c r="E914" s="9" t="s">
        <v>34</v>
      </c>
      <c r="F914" s="9" t="s">
        <v>44</v>
      </c>
      <c r="G914" s="9" t="s">
        <v>21</v>
      </c>
      <c r="H914" s="9" t="s">
        <v>72</v>
      </c>
      <c r="I914" s="9" t="s">
        <v>51</v>
      </c>
      <c r="J914" s="9" t="s">
        <v>7</v>
      </c>
      <c r="K914" s="9">
        <v>2</v>
      </c>
      <c r="L914" s="9" t="s">
        <v>8</v>
      </c>
      <c r="M914" s="9" t="s">
        <v>16</v>
      </c>
      <c r="P914"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14" s="4">
        <f>IF(Táblázat132[[#This Row],[Serving Team]]=Táblázat132[[#This Row],[Point for Team…]],1,0)</f>
        <v>0</v>
      </c>
      <c r="R914" s="4">
        <f>IF(AND(Táblázat132[[#This Row],[Service]]=1,Táblázat132[[#This Row],[Serving Team]]=Táblázat132[[#This Row],[Point for Team…]]),1,0)</f>
        <v>0</v>
      </c>
    </row>
    <row r="915" spans="1:18" x14ac:dyDescent="0.35">
      <c r="A915" s="7">
        <v>44149</v>
      </c>
      <c r="B915" s="9" t="s">
        <v>70</v>
      </c>
      <c r="C915" s="9" t="s">
        <v>71</v>
      </c>
      <c r="D915" s="9" t="s">
        <v>27</v>
      </c>
      <c r="E915" s="9" t="s">
        <v>34</v>
      </c>
      <c r="F915" s="9" t="s">
        <v>44</v>
      </c>
      <c r="G915" s="9" t="s">
        <v>21</v>
      </c>
      <c r="H915" s="9" t="s">
        <v>72</v>
      </c>
      <c r="I915" s="9" t="s">
        <v>51</v>
      </c>
      <c r="J915" s="9" t="s">
        <v>8</v>
      </c>
      <c r="K915" s="9">
        <v>2</v>
      </c>
      <c r="L915" s="9" t="s">
        <v>7</v>
      </c>
      <c r="M915" s="9" t="s">
        <v>14</v>
      </c>
      <c r="P915"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15" s="4">
        <f>IF(Táblázat132[[#This Row],[Serving Team]]=Táblázat132[[#This Row],[Point for Team…]],1,0)</f>
        <v>0</v>
      </c>
      <c r="R915" s="4">
        <f>IF(AND(Táblázat132[[#This Row],[Service]]=1,Táblázat132[[#This Row],[Serving Team]]=Táblázat132[[#This Row],[Point for Team…]]),1,0)</f>
        <v>0</v>
      </c>
    </row>
    <row r="916" spans="1:18" x14ac:dyDescent="0.35">
      <c r="A916" s="7">
        <v>44149</v>
      </c>
      <c r="B916" s="9" t="s">
        <v>70</v>
      </c>
      <c r="C916" s="9" t="s">
        <v>71</v>
      </c>
      <c r="D916" s="9" t="s">
        <v>27</v>
      </c>
      <c r="E916" s="9" t="s">
        <v>34</v>
      </c>
      <c r="F916" s="9" t="s">
        <v>44</v>
      </c>
      <c r="G916" s="9" t="s">
        <v>21</v>
      </c>
      <c r="H916" s="9" t="s">
        <v>72</v>
      </c>
      <c r="I916" s="9" t="s">
        <v>51</v>
      </c>
      <c r="J916" s="9" t="s">
        <v>8</v>
      </c>
      <c r="K916" s="9">
        <v>2</v>
      </c>
      <c r="L916" s="9" t="s">
        <v>8</v>
      </c>
      <c r="M916" s="9" t="s">
        <v>14</v>
      </c>
      <c r="P916"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16" s="4">
        <f>IF(Táblázat132[[#This Row],[Serving Team]]=Táblázat132[[#This Row],[Point for Team…]],1,0)</f>
        <v>1</v>
      </c>
      <c r="R916" s="4">
        <f>IF(AND(Táblázat132[[#This Row],[Service]]=1,Táblázat132[[#This Row],[Serving Team]]=Táblázat132[[#This Row],[Point for Team…]]),1,0)</f>
        <v>0</v>
      </c>
    </row>
    <row r="917" spans="1:18" x14ac:dyDescent="0.35">
      <c r="A917" s="7">
        <v>44149</v>
      </c>
      <c r="B917" s="9" t="s">
        <v>70</v>
      </c>
      <c r="C917" s="9" t="s">
        <v>71</v>
      </c>
      <c r="D917" s="9" t="s">
        <v>27</v>
      </c>
      <c r="E917" s="9" t="s">
        <v>34</v>
      </c>
      <c r="F917" s="9" t="s">
        <v>44</v>
      </c>
      <c r="G917" s="9" t="s">
        <v>21</v>
      </c>
      <c r="H917" s="9" t="s">
        <v>72</v>
      </c>
      <c r="I917" s="9" t="s">
        <v>51</v>
      </c>
      <c r="J917" s="9" t="s">
        <v>8</v>
      </c>
      <c r="K917" s="9">
        <v>1</v>
      </c>
      <c r="L917" s="9" t="s">
        <v>8</v>
      </c>
      <c r="M917" s="9" t="s">
        <v>16</v>
      </c>
      <c r="P917"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17" s="4">
        <f>IF(Táblázat132[[#This Row],[Serving Team]]=Táblázat132[[#This Row],[Point for Team…]],1,0)</f>
        <v>1</v>
      </c>
      <c r="R917" s="4">
        <f>IF(AND(Táblázat132[[#This Row],[Service]]=1,Táblázat132[[#This Row],[Serving Team]]=Táblázat132[[#This Row],[Point for Team…]]),1,0)</f>
        <v>1</v>
      </c>
    </row>
    <row r="918" spans="1:18" x14ac:dyDescent="0.35">
      <c r="A918" s="8">
        <v>44149</v>
      </c>
      <c r="B918" s="10" t="s">
        <v>70</v>
      </c>
      <c r="C918" s="10" t="s">
        <v>71</v>
      </c>
      <c r="D918" s="10" t="s">
        <v>27</v>
      </c>
      <c r="E918" s="10" t="s">
        <v>34</v>
      </c>
      <c r="F918" s="10" t="s">
        <v>44</v>
      </c>
      <c r="G918" s="10" t="s">
        <v>21</v>
      </c>
      <c r="H918" s="10" t="s">
        <v>72</v>
      </c>
      <c r="I918" s="10" t="s">
        <v>51</v>
      </c>
      <c r="J918" s="10" t="s">
        <v>8</v>
      </c>
      <c r="K918" s="10">
        <v>2</v>
      </c>
      <c r="L918" s="10" t="s">
        <v>8</v>
      </c>
      <c r="M918" s="10" t="s">
        <v>15</v>
      </c>
      <c r="P918" s="43" t="str">
        <f>CONCATENATE(Táblázat132[[#This Row],[Competition name]],Táblázat132[[#This Row],[Competition type]],Táblázat132[[#This Row],[Competition Stage]],Táblázat132[[#This Row],[Team A]],Táblázat132[[#This Row],[Player B]])</f>
        <v>National Challenger Series - Round 3 - PolandNational Challenger SeriesFinalBartosz Januszewski / Patryk KaminskiAdrian Duszak / Franczuk Bartlomiej</v>
      </c>
      <c r="Q918" s="4">
        <f>IF(Táblázat132[[#This Row],[Serving Team]]=Táblázat132[[#This Row],[Point for Team…]],1,0)</f>
        <v>1</v>
      </c>
      <c r="R918" s="4">
        <f>IF(AND(Táblázat132[[#This Row],[Service]]=1,Táblázat132[[#This Row],[Serving Team]]=Táblázat132[[#This Row],[Point for Team…]]),1,0)</f>
        <v>0</v>
      </c>
    </row>
    <row r="919" spans="1:18" x14ac:dyDescent="0.35">
      <c r="A919" s="7">
        <v>44290</v>
      </c>
      <c r="B919" s="9" t="s">
        <v>66</v>
      </c>
      <c r="C919" s="9" t="s">
        <v>67</v>
      </c>
      <c r="D919" s="9" t="s">
        <v>4</v>
      </c>
      <c r="E919" s="9" t="s">
        <v>35</v>
      </c>
      <c r="F919" s="9" t="s">
        <v>44</v>
      </c>
      <c r="G919" s="9" t="s">
        <v>32</v>
      </c>
      <c r="H919" s="9" t="s">
        <v>57</v>
      </c>
      <c r="I919" s="9" t="s">
        <v>68</v>
      </c>
      <c r="J919" s="9" t="s">
        <v>7</v>
      </c>
      <c r="K919" s="9">
        <v>1</v>
      </c>
      <c r="L919" s="9" t="s">
        <v>7</v>
      </c>
      <c r="M919" s="9" t="s">
        <v>15</v>
      </c>
      <c r="P919"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19" s="4">
        <f>IF(Táblázat132[[#This Row],[Serving Team]]=Táblázat132[[#This Row],[Point for Team…]],1,0)</f>
        <v>1</v>
      </c>
      <c r="R919" s="4">
        <f>IF(AND(Táblázat132[[#This Row],[Service]]=1,Táblázat132[[#This Row],[Serving Team]]=Táblázat132[[#This Row],[Point for Team…]]),1,0)</f>
        <v>1</v>
      </c>
    </row>
    <row r="920" spans="1:18" x14ac:dyDescent="0.35">
      <c r="A920" s="7">
        <v>44290</v>
      </c>
      <c r="B920" s="9" t="s">
        <v>66</v>
      </c>
      <c r="C920" s="9" t="s">
        <v>67</v>
      </c>
      <c r="D920" s="9" t="s">
        <v>4</v>
      </c>
      <c r="E920" s="9" t="s">
        <v>35</v>
      </c>
      <c r="F920" s="9" t="s">
        <v>44</v>
      </c>
      <c r="G920" s="9" t="s">
        <v>32</v>
      </c>
      <c r="H920" s="9" t="s">
        <v>57</v>
      </c>
      <c r="I920" s="9" t="s">
        <v>68</v>
      </c>
      <c r="J920" s="9" t="s">
        <v>7</v>
      </c>
      <c r="K920" s="9">
        <v>2</v>
      </c>
      <c r="L920" s="9" t="s">
        <v>8</v>
      </c>
      <c r="M920" s="9" t="s">
        <v>14</v>
      </c>
      <c r="P920"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0" s="4">
        <f>IF(Táblázat132[[#This Row],[Serving Team]]=Táblázat132[[#This Row],[Point for Team…]],1,0)</f>
        <v>0</v>
      </c>
      <c r="R920" s="4">
        <f>IF(AND(Táblázat132[[#This Row],[Service]]=1,Táblázat132[[#This Row],[Serving Team]]=Táblázat132[[#This Row],[Point for Team…]]),1,0)</f>
        <v>0</v>
      </c>
    </row>
    <row r="921" spans="1:18" x14ac:dyDescent="0.35">
      <c r="A921" s="7">
        <v>44290</v>
      </c>
      <c r="B921" s="9" t="s">
        <v>66</v>
      </c>
      <c r="C921" s="9" t="s">
        <v>67</v>
      </c>
      <c r="D921" s="9" t="s">
        <v>4</v>
      </c>
      <c r="E921" s="9" t="s">
        <v>35</v>
      </c>
      <c r="F921" s="9" t="s">
        <v>44</v>
      </c>
      <c r="G921" s="9" t="s">
        <v>32</v>
      </c>
      <c r="H921" s="9" t="s">
        <v>57</v>
      </c>
      <c r="I921" s="9" t="s">
        <v>68</v>
      </c>
      <c r="J921" s="9" t="s">
        <v>7</v>
      </c>
      <c r="K921" s="9">
        <v>2</v>
      </c>
      <c r="L921" s="9" t="s">
        <v>8</v>
      </c>
      <c r="M921" s="9" t="s">
        <v>14</v>
      </c>
      <c r="P921"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1" s="4">
        <f>IF(Táblázat132[[#This Row],[Serving Team]]=Táblázat132[[#This Row],[Point for Team…]],1,0)</f>
        <v>0</v>
      </c>
      <c r="R921" s="4">
        <f>IF(AND(Táblázat132[[#This Row],[Service]]=1,Táblázat132[[#This Row],[Serving Team]]=Táblázat132[[#This Row],[Point for Team…]]),1,0)</f>
        <v>0</v>
      </c>
    </row>
    <row r="922" spans="1:18" x14ac:dyDescent="0.35">
      <c r="A922" s="7">
        <v>44290</v>
      </c>
      <c r="B922" s="9" t="s">
        <v>66</v>
      </c>
      <c r="C922" s="9" t="s">
        <v>67</v>
      </c>
      <c r="D922" s="9" t="s">
        <v>4</v>
      </c>
      <c r="E922" s="9" t="s">
        <v>35</v>
      </c>
      <c r="F922" s="9" t="s">
        <v>44</v>
      </c>
      <c r="G922" s="9" t="s">
        <v>32</v>
      </c>
      <c r="H922" s="9" t="s">
        <v>57</v>
      </c>
      <c r="I922" s="9" t="s">
        <v>68</v>
      </c>
      <c r="J922" s="9" t="s">
        <v>7</v>
      </c>
      <c r="K922" s="9">
        <v>2</v>
      </c>
      <c r="L922" s="9" t="s">
        <v>8</v>
      </c>
      <c r="M922" s="9" t="s">
        <v>14</v>
      </c>
      <c r="P922"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2" s="4">
        <f>IF(Táblázat132[[#This Row],[Serving Team]]=Táblázat132[[#This Row],[Point for Team…]],1,0)</f>
        <v>0</v>
      </c>
      <c r="R922" s="4">
        <f>IF(AND(Táblázat132[[#This Row],[Service]]=1,Táblázat132[[#This Row],[Serving Team]]=Táblázat132[[#This Row],[Point for Team…]]),1,0)</f>
        <v>0</v>
      </c>
    </row>
    <row r="923" spans="1:18" x14ac:dyDescent="0.35">
      <c r="A923" s="7">
        <v>44290</v>
      </c>
      <c r="B923" s="9" t="s">
        <v>66</v>
      </c>
      <c r="C923" s="9" t="s">
        <v>67</v>
      </c>
      <c r="D923" s="9" t="s">
        <v>4</v>
      </c>
      <c r="E923" s="9" t="s">
        <v>35</v>
      </c>
      <c r="F923" s="9" t="s">
        <v>44</v>
      </c>
      <c r="G923" s="9" t="s">
        <v>32</v>
      </c>
      <c r="H923" s="9" t="s">
        <v>57</v>
      </c>
      <c r="I923" s="9" t="s">
        <v>68</v>
      </c>
      <c r="J923" s="9" t="s">
        <v>8</v>
      </c>
      <c r="K923" s="9">
        <v>2</v>
      </c>
      <c r="L923" s="9" t="s">
        <v>8</v>
      </c>
      <c r="M923" s="9" t="s">
        <v>14</v>
      </c>
      <c r="P923"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3" s="4">
        <f>IF(Táblázat132[[#This Row],[Serving Team]]=Táblázat132[[#This Row],[Point for Team…]],1,0)</f>
        <v>1</v>
      </c>
      <c r="R923" s="4">
        <f>IF(AND(Táblázat132[[#This Row],[Service]]=1,Táblázat132[[#This Row],[Serving Team]]=Táblázat132[[#This Row],[Point for Team…]]),1,0)</f>
        <v>0</v>
      </c>
    </row>
    <row r="924" spans="1:18" x14ac:dyDescent="0.35">
      <c r="A924" s="7">
        <v>44290</v>
      </c>
      <c r="B924" s="9" t="s">
        <v>66</v>
      </c>
      <c r="C924" s="9" t="s">
        <v>67</v>
      </c>
      <c r="D924" s="9" t="s">
        <v>4</v>
      </c>
      <c r="E924" s="9" t="s">
        <v>35</v>
      </c>
      <c r="F924" s="9" t="s">
        <v>44</v>
      </c>
      <c r="G924" s="9" t="s">
        <v>32</v>
      </c>
      <c r="H924" s="9" t="s">
        <v>57</v>
      </c>
      <c r="I924" s="9" t="s">
        <v>68</v>
      </c>
      <c r="J924" s="9" t="s">
        <v>8</v>
      </c>
      <c r="K924" s="9">
        <v>1</v>
      </c>
      <c r="L924" s="9" t="s">
        <v>7</v>
      </c>
      <c r="M924" s="9" t="s">
        <v>14</v>
      </c>
      <c r="P924"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4" s="4">
        <f>IF(Táblázat132[[#This Row],[Serving Team]]=Táblázat132[[#This Row],[Point for Team…]],1,0)</f>
        <v>0</v>
      </c>
      <c r="R924" s="4">
        <f>IF(AND(Táblázat132[[#This Row],[Service]]=1,Táblázat132[[#This Row],[Serving Team]]=Táblázat132[[#This Row],[Point for Team…]]),1,0)</f>
        <v>0</v>
      </c>
    </row>
    <row r="925" spans="1:18" x14ac:dyDescent="0.35">
      <c r="A925" s="7">
        <v>44290</v>
      </c>
      <c r="B925" s="9" t="s">
        <v>66</v>
      </c>
      <c r="C925" s="9" t="s">
        <v>67</v>
      </c>
      <c r="D925" s="9" t="s">
        <v>4</v>
      </c>
      <c r="E925" s="9" t="s">
        <v>35</v>
      </c>
      <c r="F925" s="9" t="s">
        <v>44</v>
      </c>
      <c r="G925" s="9" t="s">
        <v>32</v>
      </c>
      <c r="H925" s="9" t="s">
        <v>57</v>
      </c>
      <c r="I925" s="9" t="s">
        <v>68</v>
      </c>
      <c r="J925" s="9" t="s">
        <v>8</v>
      </c>
      <c r="K925" s="9">
        <v>1</v>
      </c>
      <c r="L925" s="9" t="s">
        <v>8</v>
      </c>
      <c r="M925" s="9" t="s">
        <v>14</v>
      </c>
      <c r="P925"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5" s="4">
        <f>IF(Táblázat132[[#This Row],[Serving Team]]=Táblázat132[[#This Row],[Point for Team…]],1,0)</f>
        <v>1</v>
      </c>
      <c r="R925" s="4">
        <f>IF(AND(Táblázat132[[#This Row],[Service]]=1,Táblázat132[[#This Row],[Serving Team]]=Táblázat132[[#This Row],[Point for Team…]]),1,0)</f>
        <v>1</v>
      </c>
    </row>
    <row r="926" spans="1:18" x14ac:dyDescent="0.35">
      <c r="A926" s="7">
        <v>44290</v>
      </c>
      <c r="B926" s="9" t="s">
        <v>66</v>
      </c>
      <c r="C926" s="9" t="s">
        <v>67</v>
      </c>
      <c r="D926" s="9" t="s">
        <v>4</v>
      </c>
      <c r="E926" s="9" t="s">
        <v>35</v>
      </c>
      <c r="F926" s="9" t="s">
        <v>44</v>
      </c>
      <c r="G926" s="9" t="s">
        <v>32</v>
      </c>
      <c r="H926" s="9" t="s">
        <v>57</v>
      </c>
      <c r="I926" s="9" t="s">
        <v>68</v>
      </c>
      <c r="J926" s="9" t="s">
        <v>8</v>
      </c>
      <c r="K926" s="9" t="s">
        <v>19</v>
      </c>
      <c r="L926" s="9" t="s">
        <v>7</v>
      </c>
      <c r="M926" s="9" t="s">
        <v>14</v>
      </c>
      <c r="P926"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6" s="4">
        <f>IF(Táblázat132[[#This Row],[Serving Team]]=Táblázat132[[#This Row],[Point for Team…]],1,0)</f>
        <v>0</v>
      </c>
      <c r="R926" s="4">
        <f>IF(AND(Táblázat132[[#This Row],[Service]]=1,Táblázat132[[#This Row],[Serving Team]]=Táblázat132[[#This Row],[Point for Team…]]),1,0)</f>
        <v>0</v>
      </c>
    </row>
    <row r="927" spans="1:18" x14ac:dyDescent="0.35">
      <c r="A927" s="7">
        <v>44290</v>
      </c>
      <c r="B927" s="9" t="s">
        <v>66</v>
      </c>
      <c r="C927" s="9" t="s">
        <v>67</v>
      </c>
      <c r="D927" s="9" t="s">
        <v>4</v>
      </c>
      <c r="E927" s="9" t="s">
        <v>35</v>
      </c>
      <c r="F927" s="9" t="s">
        <v>44</v>
      </c>
      <c r="G927" s="9" t="s">
        <v>32</v>
      </c>
      <c r="H927" s="9" t="s">
        <v>57</v>
      </c>
      <c r="I927" s="9" t="s">
        <v>68</v>
      </c>
      <c r="J927" s="9" t="s">
        <v>8</v>
      </c>
      <c r="K927" s="9">
        <v>1</v>
      </c>
      <c r="L927" s="9" t="s">
        <v>20</v>
      </c>
      <c r="M927" s="9" t="s">
        <v>20</v>
      </c>
      <c r="P927"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7" s="4">
        <f>IF(Táblázat132[[#This Row],[Serving Team]]=Táblázat132[[#This Row],[Point for Team…]],1,0)</f>
        <v>0</v>
      </c>
      <c r="R927" s="4">
        <f>IF(AND(Táblázat132[[#This Row],[Service]]=1,Táblázat132[[#This Row],[Serving Team]]=Táblázat132[[#This Row],[Point for Team…]]),1,0)</f>
        <v>0</v>
      </c>
    </row>
    <row r="928" spans="1:18" x14ac:dyDescent="0.35">
      <c r="A928" s="7">
        <v>44290</v>
      </c>
      <c r="B928" s="9" t="s">
        <v>66</v>
      </c>
      <c r="C928" s="9" t="s">
        <v>67</v>
      </c>
      <c r="D928" s="9" t="s">
        <v>4</v>
      </c>
      <c r="E928" s="9" t="s">
        <v>35</v>
      </c>
      <c r="F928" s="9" t="s">
        <v>44</v>
      </c>
      <c r="G928" s="9" t="s">
        <v>32</v>
      </c>
      <c r="H928" s="9" t="s">
        <v>57</v>
      </c>
      <c r="I928" s="9" t="s">
        <v>68</v>
      </c>
      <c r="J928" s="9" t="s">
        <v>7</v>
      </c>
      <c r="K928" s="9">
        <v>1</v>
      </c>
      <c r="L928" s="9" t="s">
        <v>8</v>
      </c>
      <c r="M928" s="9" t="s">
        <v>14</v>
      </c>
      <c r="P928"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8" s="4">
        <f>IF(Táblázat132[[#This Row],[Serving Team]]=Táblázat132[[#This Row],[Point for Team…]],1,0)</f>
        <v>0</v>
      </c>
      <c r="R928" s="4">
        <f>IF(AND(Táblázat132[[#This Row],[Service]]=1,Táblázat132[[#This Row],[Serving Team]]=Táblázat132[[#This Row],[Point for Team…]]),1,0)</f>
        <v>0</v>
      </c>
    </row>
    <row r="929" spans="1:18" x14ac:dyDescent="0.35">
      <c r="A929" s="7">
        <v>44290</v>
      </c>
      <c r="B929" s="9" t="s">
        <v>66</v>
      </c>
      <c r="C929" s="9" t="s">
        <v>67</v>
      </c>
      <c r="D929" s="9" t="s">
        <v>4</v>
      </c>
      <c r="E929" s="9" t="s">
        <v>35</v>
      </c>
      <c r="F929" s="9" t="s">
        <v>44</v>
      </c>
      <c r="G929" s="9" t="s">
        <v>32</v>
      </c>
      <c r="H929" s="9" t="s">
        <v>57</v>
      </c>
      <c r="I929" s="9" t="s">
        <v>68</v>
      </c>
      <c r="J929" s="9" t="s">
        <v>7</v>
      </c>
      <c r="K929" s="9">
        <v>1</v>
      </c>
      <c r="L929" s="9" t="s">
        <v>7</v>
      </c>
      <c r="M929" s="9" t="s">
        <v>15</v>
      </c>
      <c r="P929"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29" s="4">
        <f>IF(Táblázat132[[#This Row],[Serving Team]]=Táblázat132[[#This Row],[Point for Team…]],1,0)</f>
        <v>1</v>
      </c>
      <c r="R929" s="4">
        <f>IF(AND(Táblázat132[[#This Row],[Service]]=1,Táblázat132[[#This Row],[Serving Team]]=Táblázat132[[#This Row],[Point for Team…]]),1,0)</f>
        <v>1</v>
      </c>
    </row>
    <row r="930" spans="1:18" x14ac:dyDescent="0.35">
      <c r="A930" s="7">
        <v>44290</v>
      </c>
      <c r="B930" s="9" t="s">
        <v>66</v>
      </c>
      <c r="C930" s="9" t="s">
        <v>67</v>
      </c>
      <c r="D930" s="9" t="s">
        <v>4</v>
      </c>
      <c r="E930" s="9" t="s">
        <v>35</v>
      </c>
      <c r="F930" s="9" t="s">
        <v>44</v>
      </c>
      <c r="G930" s="9" t="s">
        <v>32</v>
      </c>
      <c r="H930" s="9" t="s">
        <v>57</v>
      </c>
      <c r="I930" s="9" t="s">
        <v>68</v>
      </c>
      <c r="J930" s="9" t="s">
        <v>7</v>
      </c>
      <c r="K930" s="9">
        <v>1</v>
      </c>
      <c r="L930" s="9" t="s">
        <v>20</v>
      </c>
      <c r="M930" s="9" t="s">
        <v>20</v>
      </c>
      <c r="P930"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0" s="4">
        <f>IF(Táblázat132[[#This Row],[Serving Team]]=Táblázat132[[#This Row],[Point for Team…]],1,0)</f>
        <v>0</v>
      </c>
      <c r="R930" s="4">
        <f>IF(AND(Táblázat132[[#This Row],[Service]]=1,Táblázat132[[#This Row],[Serving Team]]=Táblázat132[[#This Row],[Point for Team…]]),1,0)</f>
        <v>0</v>
      </c>
    </row>
    <row r="931" spans="1:18" x14ac:dyDescent="0.35">
      <c r="A931" s="7">
        <v>44290</v>
      </c>
      <c r="B931" s="9" t="s">
        <v>66</v>
      </c>
      <c r="C931" s="9" t="s">
        <v>67</v>
      </c>
      <c r="D931" s="9" t="s">
        <v>4</v>
      </c>
      <c r="E931" s="9" t="s">
        <v>35</v>
      </c>
      <c r="F931" s="9" t="s">
        <v>44</v>
      </c>
      <c r="G931" s="9" t="s">
        <v>32</v>
      </c>
      <c r="H931" s="9" t="s">
        <v>57</v>
      </c>
      <c r="I931" s="9" t="s">
        <v>68</v>
      </c>
      <c r="J931" s="9" t="s">
        <v>7</v>
      </c>
      <c r="K931" s="9">
        <v>2</v>
      </c>
      <c r="L931" s="9" t="s">
        <v>7</v>
      </c>
      <c r="M931" s="9" t="s">
        <v>15</v>
      </c>
      <c r="P931"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1" s="4">
        <f>IF(Táblázat132[[#This Row],[Serving Team]]=Táblázat132[[#This Row],[Point for Team…]],1,0)</f>
        <v>1</v>
      </c>
      <c r="R931" s="4">
        <f>IF(AND(Táblázat132[[#This Row],[Service]]=1,Táblázat132[[#This Row],[Serving Team]]=Táblázat132[[#This Row],[Point for Team…]]),1,0)</f>
        <v>0</v>
      </c>
    </row>
    <row r="932" spans="1:18" x14ac:dyDescent="0.35">
      <c r="A932" s="7">
        <v>44290</v>
      </c>
      <c r="B932" s="9" t="s">
        <v>66</v>
      </c>
      <c r="C932" s="9" t="s">
        <v>67</v>
      </c>
      <c r="D932" s="9" t="s">
        <v>4</v>
      </c>
      <c r="E932" s="9" t="s">
        <v>35</v>
      </c>
      <c r="F932" s="9" t="s">
        <v>44</v>
      </c>
      <c r="G932" s="9" t="s">
        <v>32</v>
      </c>
      <c r="H932" s="9" t="s">
        <v>57</v>
      </c>
      <c r="I932" s="9" t="s">
        <v>68</v>
      </c>
      <c r="J932" s="9" t="s">
        <v>7</v>
      </c>
      <c r="K932" s="9">
        <v>2</v>
      </c>
      <c r="L932" s="9" t="s">
        <v>7</v>
      </c>
      <c r="M932" s="9" t="s">
        <v>15</v>
      </c>
      <c r="P932"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2" s="4">
        <f>IF(Táblázat132[[#This Row],[Serving Team]]=Táblázat132[[#This Row],[Point for Team…]],1,0)</f>
        <v>1</v>
      </c>
      <c r="R932" s="4">
        <f>IF(AND(Táblázat132[[#This Row],[Service]]=1,Táblázat132[[#This Row],[Serving Team]]=Táblázat132[[#This Row],[Point for Team…]]),1,0)</f>
        <v>0</v>
      </c>
    </row>
    <row r="933" spans="1:18" x14ac:dyDescent="0.35">
      <c r="A933" s="7">
        <v>44290</v>
      </c>
      <c r="B933" s="9" t="s">
        <v>66</v>
      </c>
      <c r="C933" s="9" t="s">
        <v>67</v>
      </c>
      <c r="D933" s="9" t="s">
        <v>4</v>
      </c>
      <c r="E933" s="9" t="s">
        <v>35</v>
      </c>
      <c r="F933" s="9" t="s">
        <v>44</v>
      </c>
      <c r="G933" s="9" t="s">
        <v>32</v>
      </c>
      <c r="H933" s="9" t="s">
        <v>57</v>
      </c>
      <c r="I933" s="9" t="s">
        <v>68</v>
      </c>
      <c r="J933" s="9" t="s">
        <v>8</v>
      </c>
      <c r="K933" s="9">
        <v>1</v>
      </c>
      <c r="L933" s="9" t="s">
        <v>7</v>
      </c>
      <c r="M933" s="9" t="s">
        <v>16</v>
      </c>
      <c r="P933"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3" s="4">
        <f>IF(Táblázat132[[#This Row],[Serving Team]]=Táblázat132[[#This Row],[Point for Team…]],1,0)</f>
        <v>0</v>
      </c>
      <c r="R933" s="4">
        <f>IF(AND(Táblázat132[[#This Row],[Service]]=1,Táblázat132[[#This Row],[Serving Team]]=Táblázat132[[#This Row],[Point for Team…]]),1,0)</f>
        <v>0</v>
      </c>
    </row>
    <row r="934" spans="1:18" x14ac:dyDescent="0.35">
      <c r="A934" s="7">
        <v>44290</v>
      </c>
      <c r="B934" s="9" t="s">
        <v>66</v>
      </c>
      <c r="C934" s="9" t="s">
        <v>67</v>
      </c>
      <c r="D934" s="9" t="s">
        <v>4</v>
      </c>
      <c r="E934" s="9" t="s">
        <v>35</v>
      </c>
      <c r="F934" s="9" t="s">
        <v>44</v>
      </c>
      <c r="G934" s="9" t="s">
        <v>32</v>
      </c>
      <c r="H934" s="9" t="s">
        <v>57</v>
      </c>
      <c r="I934" s="9" t="s">
        <v>68</v>
      </c>
      <c r="J934" s="9" t="s">
        <v>8</v>
      </c>
      <c r="K934" s="9" t="s">
        <v>19</v>
      </c>
      <c r="L934" s="9" t="s">
        <v>7</v>
      </c>
      <c r="M934" s="9" t="s">
        <v>14</v>
      </c>
      <c r="P934"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4" s="4">
        <f>IF(Táblázat132[[#This Row],[Serving Team]]=Táblázat132[[#This Row],[Point for Team…]],1,0)</f>
        <v>0</v>
      </c>
      <c r="R934" s="4">
        <f>IF(AND(Táblázat132[[#This Row],[Service]]=1,Táblázat132[[#This Row],[Serving Team]]=Táblázat132[[#This Row],[Point for Team…]]),1,0)</f>
        <v>0</v>
      </c>
    </row>
    <row r="935" spans="1:18" x14ac:dyDescent="0.35">
      <c r="A935" s="7">
        <v>44290</v>
      </c>
      <c r="B935" s="9" t="s">
        <v>66</v>
      </c>
      <c r="C935" s="9" t="s">
        <v>67</v>
      </c>
      <c r="D935" s="9" t="s">
        <v>4</v>
      </c>
      <c r="E935" s="9" t="s">
        <v>35</v>
      </c>
      <c r="F935" s="9" t="s">
        <v>44</v>
      </c>
      <c r="G935" s="9" t="s">
        <v>32</v>
      </c>
      <c r="H935" s="9" t="s">
        <v>57</v>
      </c>
      <c r="I935" s="9" t="s">
        <v>68</v>
      </c>
      <c r="J935" s="9" t="s">
        <v>8</v>
      </c>
      <c r="K935" s="9">
        <v>2</v>
      </c>
      <c r="L935" s="9" t="s">
        <v>7</v>
      </c>
      <c r="M935" s="9" t="s">
        <v>16</v>
      </c>
      <c r="P935"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5" s="4">
        <f>IF(Táblázat132[[#This Row],[Serving Team]]=Táblázat132[[#This Row],[Point for Team…]],1,0)</f>
        <v>0</v>
      </c>
      <c r="R935" s="4">
        <f>IF(AND(Táblázat132[[#This Row],[Service]]=1,Táblázat132[[#This Row],[Serving Team]]=Táblázat132[[#This Row],[Point for Team…]]),1,0)</f>
        <v>0</v>
      </c>
    </row>
    <row r="936" spans="1:18" x14ac:dyDescent="0.35">
      <c r="A936" s="7">
        <v>44290</v>
      </c>
      <c r="B936" s="9" t="s">
        <v>66</v>
      </c>
      <c r="C936" s="9" t="s">
        <v>67</v>
      </c>
      <c r="D936" s="9" t="s">
        <v>4</v>
      </c>
      <c r="E936" s="9" t="s">
        <v>35</v>
      </c>
      <c r="F936" s="9" t="s">
        <v>44</v>
      </c>
      <c r="G936" s="9" t="s">
        <v>32</v>
      </c>
      <c r="H936" s="9" t="s">
        <v>57</v>
      </c>
      <c r="I936" s="9" t="s">
        <v>68</v>
      </c>
      <c r="J936" s="9" t="s">
        <v>7</v>
      </c>
      <c r="K936" s="9">
        <v>1</v>
      </c>
      <c r="L936" s="9" t="s">
        <v>7</v>
      </c>
      <c r="M936" s="9" t="s">
        <v>14</v>
      </c>
      <c r="P936"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6" s="4">
        <f>IF(Táblázat132[[#This Row],[Serving Team]]=Táblázat132[[#This Row],[Point for Team…]],1,0)</f>
        <v>1</v>
      </c>
      <c r="R936" s="4">
        <f>IF(AND(Táblázat132[[#This Row],[Service]]=1,Táblázat132[[#This Row],[Serving Team]]=Táblázat132[[#This Row],[Point for Team…]]),1,0)</f>
        <v>1</v>
      </c>
    </row>
    <row r="937" spans="1:18" x14ac:dyDescent="0.35">
      <c r="A937" s="7">
        <v>44290</v>
      </c>
      <c r="B937" s="9" t="s">
        <v>66</v>
      </c>
      <c r="C937" s="9" t="s">
        <v>67</v>
      </c>
      <c r="D937" s="9" t="s">
        <v>4</v>
      </c>
      <c r="E937" s="9" t="s">
        <v>35</v>
      </c>
      <c r="F937" s="9" t="s">
        <v>44</v>
      </c>
      <c r="G937" s="9" t="s">
        <v>32</v>
      </c>
      <c r="H937" s="9" t="s">
        <v>57</v>
      </c>
      <c r="I937" s="9" t="s">
        <v>68</v>
      </c>
      <c r="J937" s="9" t="s">
        <v>7</v>
      </c>
      <c r="K937" s="9">
        <v>1</v>
      </c>
      <c r="L937" s="9" t="s">
        <v>8</v>
      </c>
      <c r="M937" s="9" t="s">
        <v>14</v>
      </c>
      <c r="P937"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7" s="4">
        <f>IF(Táblázat132[[#This Row],[Serving Team]]=Táblázat132[[#This Row],[Point for Team…]],1,0)</f>
        <v>0</v>
      </c>
      <c r="R937" s="4">
        <f>IF(AND(Táblázat132[[#This Row],[Service]]=1,Táblázat132[[#This Row],[Serving Team]]=Táblázat132[[#This Row],[Point for Team…]]),1,0)</f>
        <v>0</v>
      </c>
    </row>
    <row r="938" spans="1:18" x14ac:dyDescent="0.35">
      <c r="A938" s="7">
        <v>44290</v>
      </c>
      <c r="B938" s="9" t="s">
        <v>66</v>
      </c>
      <c r="C938" s="9" t="s">
        <v>67</v>
      </c>
      <c r="D938" s="9" t="s">
        <v>4</v>
      </c>
      <c r="E938" s="9" t="s">
        <v>35</v>
      </c>
      <c r="F938" s="9" t="s">
        <v>44</v>
      </c>
      <c r="G938" s="9" t="s">
        <v>32</v>
      </c>
      <c r="H938" s="9" t="s">
        <v>57</v>
      </c>
      <c r="I938" s="9" t="s">
        <v>68</v>
      </c>
      <c r="J938" s="9" t="s">
        <v>7</v>
      </c>
      <c r="K938" s="9">
        <v>2</v>
      </c>
      <c r="L938" s="9" t="s">
        <v>7</v>
      </c>
      <c r="M938" s="9" t="s">
        <v>15</v>
      </c>
      <c r="P938"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8" s="4">
        <f>IF(Táblázat132[[#This Row],[Serving Team]]=Táblázat132[[#This Row],[Point for Team…]],1,0)</f>
        <v>1</v>
      </c>
      <c r="R938" s="4">
        <f>IF(AND(Táblázat132[[#This Row],[Service]]=1,Táblázat132[[#This Row],[Serving Team]]=Táblázat132[[#This Row],[Point for Team…]]),1,0)</f>
        <v>0</v>
      </c>
    </row>
    <row r="939" spans="1:18" x14ac:dyDescent="0.35">
      <c r="A939" s="7">
        <v>44290</v>
      </c>
      <c r="B939" s="9" t="s">
        <v>66</v>
      </c>
      <c r="C939" s="9" t="s">
        <v>67</v>
      </c>
      <c r="D939" s="9" t="s">
        <v>4</v>
      </c>
      <c r="E939" s="9" t="s">
        <v>35</v>
      </c>
      <c r="F939" s="9" t="s">
        <v>44</v>
      </c>
      <c r="G939" s="9" t="s">
        <v>32</v>
      </c>
      <c r="H939" s="9" t="s">
        <v>57</v>
      </c>
      <c r="I939" s="9" t="s">
        <v>68</v>
      </c>
      <c r="J939" s="9" t="s">
        <v>7</v>
      </c>
      <c r="K939" s="9" t="s">
        <v>19</v>
      </c>
      <c r="L939" s="9" t="s">
        <v>8</v>
      </c>
      <c r="M939" s="9" t="s">
        <v>14</v>
      </c>
      <c r="P939"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39" s="4">
        <f>IF(Táblázat132[[#This Row],[Serving Team]]=Táblázat132[[#This Row],[Point for Team…]],1,0)</f>
        <v>0</v>
      </c>
      <c r="R939" s="4">
        <f>IF(AND(Táblázat132[[#This Row],[Service]]=1,Táblázat132[[#This Row],[Serving Team]]=Táblázat132[[#This Row],[Point for Team…]]),1,0)</f>
        <v>0</v>
      </c>
    </row>
    <row r="940" spans="1:18" x14ac:dyDescent="0.35">
      <c r="A940" s="7">
        <v>44290</v>
      </c>
      <c r="B940" s="9" t="s">
        <v>66</v>
      </c>
      <c r="C940" s="9" t="s">
        <v>67</v>
      </c>
      <c r="D940" s="9" t="s">
        <v>4</v>
      </c>
      <c r="E940" s="9" t="s">
        <v>35</v>
      </c>
      <c r="F940" s="9" t="s">
        <v>44</v>
      </c>
      <c r="G940" s="9" t="s">
        <v>32</v>
      </c>
      <c r="H940" s="9" t="s">
        <v>57</v>
      </c>
      <c r="I940" s="9" t="s">
        <v>68</v>
      </c>
      <c r="J940" s="9" t="s">
        <v>8</v>
      </c>
      <c r="K940" s="9">
        <v>1</v>
      </c>
      <c r="L940" s="9" t="s">
        <v>8</v>
      </c>
      <c r="M940" s="9" t="s">
        <v>14</v>
      </c>
      <c r="P940"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0" s="4">
        <f>IF(Táblázat132[[#This Row],[Serving Team]]=Táblázat132[[#This Row],[Point for Team…]],1,0)</f>
        <v>1</v>
      </c>
      <c r="R940" s="4">
        <f>IF(AND(Táblázat132[[#This Row],[Service]]=1,Táblázat132[[#This Row],[Serving Team]]=Táblázat132[[#This Row],[Point for Team…]]),1,0)</f>
        <v>1</v>
      </c>
    </row>
    <row r="941" spans="1:18" x14ac:dyDescent="0.35">
      <c r="A941" s="7">
        <v>44290</v>
      </c>
      <c r="B941" s="9" t="s">
        <v>66</v>
      </c>
      <c r="C941" s="9" t="s">
        <v>67</v>
      </c>
      <c r="D941" s="9" t="s">
        <v>4</v>
      </c>
      <c r="E941" s="9" t="s">
        <v>35</v>
      </c>
      <c r="F941" s="9" t="s">
        <v>44</v>
      </c>
      <c r="G941" s="9" t="s">
        <v>32</v>
      </c>
      <c r="H941" s="9" t="s">
        <v>57</v>
      </c>
      <c r="I941" s="9" t="s">
        <v>68</v>
      </c>
      <c r="J941" s="9" t="s">
        <v>8</v>
      </c>
      <c r="K941" s="9">
        <v>2</v>
      </c>
      <c r="L941" s="9" t="s">
        <v>8</v>
      </c>
      <c r="M941" s="9" t="s">
        <v>14</v>
      </c>
      <c r="P941"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1" s="4">
        <f>IF(Táblázat132[[#This Row],[Serving Team]]=Táblázat132[[#This Row],[Point for Team…]],1,0)</f>
        <v>1</v>
      </c>
      <c r="R941" s="4">
        <f>IF(AND(Táblázat132[[#This Row],[Service]]=1,Táblázat132[[#This Row],[Serving Team]]=Táblázat132[[#This Row],[Point for Team…]]),1,0)</f>
        <v>0</v>
      </c>
    </row>
    <row r="942" spans="1:18" x14ac:dyDescent="0.35">
      <c r="A942" s="7">
        <v>44290</v>
      </c>
      <c r="B942" s="9" t="s">
        <v>66</v>
      </c>
      <c r="C942" s="9" t="s">
        <v>67</v>
      </c>
      <c r="D942" s="9" t="s">
        <v>4</v>
      </c>
      <c r="E942" s="9" t="s">
        <v>35</v>
      </c>
      <c r="F942" s="9" t="s">
        <v>44</v>
      </c>
      <c r="G942" s="9" t="s">
        <v>32</v>
      </c>
      <c r="H942" s="9" t="s">
        <v>57</v>
      </c>
      <c r="I942" s="9" t="s">
        <v>68</v>
      </c>
      <c r="J942" s="9" t="s">
        <v>8</v>
      </c>
      <c r="K942" s="9">
        <v>1</v>
      </c>
      <c r="L942" s="9" t="s">
        <v>7</v>
      </c>
      <c r="M942" s="9" t="s">
        <v>14</v>
      </c>
      <c r="P942"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2" s="4">
        <f>IF(Táblázat132[[#This Row],[Serving Team]]=Táblázat132[[#This Row],[Point for Team…]],1,0)</f>
        <v>0</v>
      </c>
      <c r="R942" s="4">
        <f>IF(AND(Táblázat132[[#This Row],[Service]]=1,Táblázat132[[#This Row],[Serving Team]]=Táblázat132[[#This Row],[Point for Team…]]),1,0)</f>
        <v>0</v>
      </c>
    </row>
    <row r="943" spans="1:18" x14ac:dyDescent="0.35">
      <c r="A943" s="7">
        <v>44290</v>
      </c>
      <c r="B943" s="9" t="s">
        <v>66</v>
      </c>
      <c r="C943" s="9" t="s">
        <v>67</v>
      </c>
      <c r="D943" s="9" t="s">
        <v>4</v>
      </c>
      <c r="E943" s="9" t="s">
        <v>35</v>
      </c>
      <c r="F943" s="9" t="s">
        <v>44</v>
      </c>
      <c r="G943" s="9" t="s">
        <v>32</v>
      </c>
      <c r="H943" s="9" t="s">
        <v>57</v>
      </c>
      <c r="I943" s="9" t="s">
        <v>68</v>
      </c>
      <c r="J943" s="9" t="s">
        <v>8</v>
      </c>
      <c r="K943" s="9">
        <v>2</v>
      </c>
      <c r="L943" s="9" t="s">
        <v>7</v>
      </c>
      <c r="M943" s="9" t="s">
        <v>15</v>
      </c>
      <c r="P943"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3" s="4">
        <f>IF(Táblázat132[[#This Row],[Serving Team]]=Táblázat132[[#This Row],[Point for Team…]],1,0)</f>
        <v>0</v>
      </c>
      <c r="R943" s="4">
        <f>IF(AND(Táblázat132[[#This Row],[Service]]=1,Táblázat132[[#This Row],[Serving Team]]=Táblázat132[[#This Row],[Point for Team…]]),1,0)</f>
        <v>0</v>
      </c>
    </row>
    <row r="944" spans="1:18" x14ac:dyDescent="0.35">
      <c r="A944" s="7">
        <v>44290</v>
      </c>
      <c r="B944" s="9" t="s">
        <v>66</v>
      </c>
      <c r="C944" s="9" t="s">
        <v>67</v>
      </c>
      <c r="D944" s="9" t="s">
        <v>4</v>
      </c>
      <c r="E944" s="9" t="s">
        <v>35</v>
      </c>
      <c r="F944" s="9" t="s">
        <v>44</v>
      </c>
      <c r="G944" s="9" t="s">
        <v>32</v>
      </c>
      <c r="H944" s="9" t="s">
        <v>57</v>
      </c>
      <c r="I944" s="9" t="s">
        <v>68</v>
      </c>
      <c r="J944" s="9" t="s">
        <v>7</v>
      </c>
      <c r="K944" s="9">
        <v>2</v>
      </c>
      <c r="L944" s="9" t="s">
        <v>7</v>
      </c>
      <c r="M944" s="9" t="s">
        <v>14</v>
      </c>
      <c r="P944"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4" s="4">
        <f>IF(Táblázat132[[#This Row],[Serving Team]]=Táblázat132[[#This Row],[Point for Team…]],1,0)</f>
        <v>1</v>
      </c>
      <c r="R944" s="4">
        <f>IF(AND(Táblázat132[[#This Row],[Service]]=1,Táblázat132[[#This Row],[Serving Team]]=Táblázat132[[#This Row],[Point for Team…]]),1,0)</f>
        <v>0</v>
      </c>
    </row>
    <row r="945" spans="1:18" x14ac:dyDescent="0.35">
      <c r="A945" s="7">
        <v>44290</v>
      </c>
      <c r="B945" s="9" t="s">
        <v>66</v>
      </c>
      <c r="C945" s="9" t="s">
        <v>67</v>
      </c>
      <c r="D945" s="9" t="s">
        <v>4</v>
      </c>
      <c r="E945" s="9" t="s">
        <v>35</v>
      </c>
      <c r="F945" s="9" t="s">
        <v>44</v>
      </c>
      <c r="G945" s="9" t="s">
        <v>32</v>
      </c>
      <c r="H945" s="9" t="s">
        <v>57</v>
      </c>
      <c r="I945" s="9" t="s">
        <v>68</v>
      </c>
      <c r="J945" s="9" t="s">
        <v>7</v>
      </c>
      <c r="K945" s="9">
        <v>1</v>
      </c>
      <c r="L945" s="9" t="s">
        <v>7</v>
      </c>
      <c r="M945" s="9" t="s">
        <v>15</v>
      </c>
      <c r="P945"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5" s="4">
        <f>IF(Táblázat132[[#This Row],[Serving Team]]=Táblázat132[[#This Row],[Point for Team…]],1,0)</f>
        <v>1</v>
      </c>
      <c r="R945" s="4">
        <f>IF(AND(Táblázat132[[#This Row],[Service]]=1,Táblázat132[[#This Row],[Serving Team]]=Táblázat132[[#This Row],[Point for Team…]]),1,0)</f>
        <v>1</v>
      </c>
    </row>
    <row r="946" spans="1:18" x14ac:dyDescent="0.35">
      <c r="A946" s="7">
        <v>44290</v>
      </c>
      <c r="B946" s="9" t="s">
        <v>66</v>
      </c>
      <c r="C946" s="9" t="s">
        <v>67</v>
      </c>
      <c r="D946" s="9" t="s">
        <v>4</v>
      </c>
      <c r="E946" s="9" t="s">
        <v>35</v>
      </c>
      <c r="F946" s="9" t="s">
        <v>44</v>
      </c>
      <c r="G946" s="9" t="s">
        <v>32</v>
      </c>
      <c r="H946" s="9" t="s">
        <v>57</v>
      </c>
      <c r="I946" s="9" t="s">
        <v>68</v>
      </c>
      <c r="J946" s="9" t="s">
        <v>7</v>
      </c>
      <c r="K946" s="9">
        <v>2</v>
      </c>
      <c r="L946" s="9" t="s">
        <v>7</v>
      </c>
      <c r="M946" s="9" t="s">
        <v>15</v>
      </c>
      <c r="P946"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6" s="4">
        <f>IF(Táblázat132[[#This Row],[Serving Team]]=Táblázat132[[#This Row],[Point for Team…]],1,0)</f>
        <v>1</v>
      </c>
      <c r="R946" s="4">
        <f>IF(AND(Táblázat132[[#This Row],[Service]]=1,Táblázat132[[#This Row],[Serving Team]]=Táblázat132[[#This Row],[Point for Team…]]),1,0)</f>
        <v>0</v>
      </c>
    </row>
    <row r="947" spans="1:18" x14ac:dyDescent="0.35">
      <c r="A947" s="7">
        <v>44290</v>
      </c>
      <c r="B947" s="9" t="s">
        <v>66</v>
      </c>
      <c r="C947" s="9" t="s">
        <v>67</v>
      </c>
      <c r="D947" s="9" t="s">
        <v>4</v>
      </c>
      <c r="E947" s="9" t="s">
        <v>35</v>
      </c>
      <c r="F947" s="9" t="s">
        <v>44</v>
      </c>
      <c r="G947" s="9" t="s">
        <v>32</v>
      </c>
      <c r="H947" s="9" t="s">
        <v>57</v>
      </c>
      <c r="I947" s="9" t="s">
        <v>68</v>
      </c>
      <c r="J947" s="9" t="s">
        <v>7</v>
      </c>
      <c r="K947" s="9">
        <v>1</v>
      </c>
      <c r="L947" s="9" t="s">
        <v>7</v>
      </c>
      <c r="M947" s="9" t="s">
        <v>15</v>
      </c>
      <c r="P947"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7" s="4">
        <f>IF(Táblázat132[[#This Row],[Serving Team]]=Táblázat132[[#This Row],[Point for Team…]],1,0)</f>
        <v>1</v>
      </c>
      <c r="R947" s="4">
        <f>IF(AND(Táblázat132[[#This Row],[Service]]=1,Táblázat132[[#This Row],[Serving Team]]=Táblázat132[[#This Row],[Point for Team…]]),1,0)</f>
        <v>1</v>
      </c>
    </row>
    <row r="948" spans="1:18" x14ac:dyDescent="0.35">
      <c r="A948" s="7">
        <v>44290</v>
      </c>
      <c r="B948" s="9" t="s">
        <v>66</v>
      </c>
      <c r="C948" s="9" t="s">
        <v>67</v>
      </c>
      <c r="D948" s="9" t="s">
        <v>4</v>
      </c>
      <c r="E948" s="9" t="s">
        <v>35</v>
      </c>
      <c r="F948" s="9" t="s">
        <v>44</v>
      </c>
      <c r="G948" s="9" t="s">
        <v>32</v>
      </c>
      <c r="H948" s="9" t="s">
        <v>57</v>
      </c>
      <c r="I948" s="9" t="s">
        <v>68</v>
      </c>
      <c r="J948" s="9" t="s">
        <v>8</v>
      </c>
      <c r="K948" s="9">
        <v>2</v>
      </c>
      <c r="L948" s="9" t="s">
        <v>7</v>
      </c>
      <c r="M948" s="9" t="s">
        <v>14</v>
      </c>
      <c r="P948"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8" s="4">
        <f>IF(Táblázat132[[#This Row],[Serving Team]]=Táblázat132[[#This Row],[Point for Team…]],1,0)</f>
        <v>0</v>
      </c>
      <c r="R948" s="4">
        <f>IF(AND(Táblázat132[[#This Row],[Service]]=1,Táblázat132[[#This Row],[Serving Team]]=Táblázat132[[#This Row],[Point for Team…]]),1,0)</f>
        <v>0</v>
      </c>
    </row>
    <row r="949" spans="1:18" x14ac:dyDescent="0.35">
      <c r="A949" s="7">
        <v>44290</v>
      </c>
      <c r="B949" s="9" t="s">
        <v>66</v>
      </c>
      <c r="C949" s="9" t="s">
        <v>67</v>
      </c>
      <c r="D949" s="9" t="s">
        <v>4</v>
      </c>
      <c r="E949" s="9" t="s">
        <v>35</v>
      </c>
      <c r="F949" s="9" t="s">
        <v>44</v>
      </c>
      <c r="G949" s="9" t="s">
        <v>32</v>
      </c>
      <c r="H949" s="9" t="s">
        <v>57</v>
      </c>
      <c r="I949" s="9" t="s">
        <v>68</v>
      </c>
      <c r="J949" s="9" t="s">
        <v>8</v>
      </c>
      <c r="K949" s="9">
        <v>2</v>
      </c>
      <c r="L949" s="9" t="s">
        <v>7</v>
      </c>
      <c r="M949" s="9" t="s">
        <v>15</v>
      </c>
      <c r="P949"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49" s="4">
        <f>IF(Táblázat132[[#This Row],[Serving Team]]=Táblázat132[[#This Row],[Point for Team…]],1,0)</f>
        <v>0</v>
      </c>
      <c r="R949" s="4">
        <f>IF(AND(Táblázat132[[#This Row],[Service]]=1,Táblázat132[[#This Row],[Serving Team]]=Táblázat132[[#This Row],[Point for Team…]]),1,0)</f>
        <v>0</v>
      </c>
    </row>
    <row r="950" spans="1:18" x14ac:dyDescent="0.35">
      <c r="A950" s="7">
        <v>44290</v>
      </c>
      <c r="B950" s="9" t="s">
        <v>66</v>
      </c>
      <c r="C950" s="9" t="s">
        <v>67</v>
      </c>
      <c r="D950" s="9" t="s">
        <v>4</v>
      </c>
      <c r="E950" s="9" t="s">
        <v>35</v>
      </c>
      <c r="F950" s="9" t="s">
        <v>44</v>
      </c>
      <c r="G950" s="9" t="s">
        <v>32</v>
      </c>
      <c r="H950" s="9" t="s">
        <v>57</v>
      </c>
      <c r="I950" s="9" t="s">
        <v>68</v>
      </c>
      <c r="J950" s="9" t="s">
        <v>8</v>
      </c>
      <c r="K950" s="9">
        <v>2</v>
      </c>
      <c r="L950" s="9" t="s">
        <v>7</v>
      </c>
      <c r="M950" s="9" t="s">
        <v>14</v>
      </c>
      <c r="P950"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50" s="4">
        <f>IF(Táblázat132[[#This Row],[Serving Team]]=Táblázat132[[#This Row],[Point for Team…]],1,0)</f>
        <v>0</v>
      </c>
      <c r="R950" s="4">
        <f>IF(AND(Táblázat132[[#This Row],[Service]]=1,Táblázat132[[#This Row],[Serving Team]]=Táblázat132[[#This Row],[Point for Team…]]),1,0)</f>
        <v>0</v>
      </c>
    </row>
    <row r="951" spans="1:18" x14ac:dyDescent="0.35">
      <c r="A951" s="7">
        <v>44290</v>
      </c>
      <c r="B951" s="9" t="s">
        <v>66</v>
      </c>
      <c r="C951" s="9" t="s">
        <v>67</v>
      </c>
      <c r="D951" s="9" t="s">
        <v>4</v>
      </c>
      <c r="E951" s="9" t="s">
        <v>35</v>
      </c>
      <c r="F951" s="9" t="s">
        <v>44</v>
      </c>
      <c r="G951" s="9" t="s">
        <v>32</v>
      </c>
      <c r="H951" s="9" t="s">
        <v>57</v>
      </c>
      <c r="I951" s="9" t="s">
        <v>68</v>
      </c>
      <c r="J951" s="9" t="s">
        <v>8</v>
      </c>
      <c r="K951" s="9">
        <v>2</v>
      </c>
      <c r="L951" s="9" t="s">
        <v>8</v>
      </c>
      <c r="M951" s="9" t="s">
        <v>14</v>
      </c>
      <c r="P951"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51" s="4">
        <f>IF(Táblázat132[[#This Row],[Serving Team]]=Táblázat132[[#This Row],[Point for Team…]],1,0)</f>
        <v>1</v>
      </c>
      <c r="R951" s="4">
        <f>IF(AND(Táblázat132[[#This Row],[Service]]=1,Táblázat132[[#This Row],[Serving Team]]=Táblázat132[[#This Row],[Point for Team…]]),1,0)</f>
        <v>0</v>
      </c>
    </row>
    <row r="952" spans="1:18" x14ac:dyDescent="0.35">
      <c r="A952" s="8">
        <v>44290</v>
      </c>
      <c r="B952" s="10" t="s">
        <v>66</v>
      </c>
      <c r="C952" s="10" t="s">
        <v>67</v>
      </c>
      <c r="D952" s="10" t="s">
        <v>4</v>
      </c>
      <c r="E952" s="10" t="s">
        <v>35</v>
      </c>
      <c r="F952" s="10" t="s">
        <v>44</v>
      </c>
      <c r="G952" s="10" t="s">
        <v>32</v>
      </c>
      <c r="H952" s="10" t="s">
        <v>57</v>
      </c>
      <c r="I952" s="10" t="s">
        <v>68</v>
      </c>
      <c r="J952" s="10" t="s">
        <v>7</v>
      </c>
      <c r="K952" s="10">
        <v>2</v>
      </c>
      <c r="L952" s="10" t="s">
        <v>7</v>
      </c>
      <c r="M952" s="10" t="s">
        <v>14</v>
      </c>
      <c r="P952" s="43" t="str">
        <f>CONCATENATE(Táblázat132[[#This Row],[Competition name]],Táblázat132[[#This Row],[Competition type]],Táblázat132[[#This Row],[Competition Stage]],Táblázat132[[#This Row],[Team A]],Táblázat132[[#This Row],[Player B]])</f>
        <v>Tarrafal - Challenger Cup - Cape VerdeChallenger CupSemi FinalHugo Rabeux / Julien GrondinEkson da Graca / Rodirley Duarte</v>
      </c>
      <c r="Q952" s="4">
        <f>IF(Táblázat132[[#This Row],[Serving Team]]=Táblázat132[[#This Row],[Point for Team…]],1,0)</f>
        <v>1</v>
      </c>
      <c r="R952" s="4">
        <f>IF(AND(Táblázat132[[#This Row],[Service]]=1,Táblázat132[[#This Row],[Serving Team]]=Táblázat132[[#This Row],[Point for Team…]]),1,0)</f>
        <v>0</v>
      </c>
    </row>
    <row r="953" spans="1:18" x14ac:dyDescent="0.35">
      <c r="A953" s="7">
        <v>44290</v>
      </c>
      <c r="B953" s="9" t="s">
        <v>66</v>
      </c>
      <c r="C953" s="9" t="s">
        <v>67</v>
      </c>
      <c r="D953" s="9" t="s">
        <v>4</v>
      </c>
      <c r="E953" s="9" t="s">
        <v>35</v>
      </c>
      <c r="F953" s="9" t="s">
        <v>44</v>
      </c>
      <c r="G953" s="9" t="s">
        <v>21</v>
      </c>
      <c r="H953" s="9" t="s">
        <v>57</v>
      </c>
      <c r="I953" s="9" t="s">
        <v>63</v>
      </c>
      <c r="J953" s="9" t="s">
        <v>8</v>
      </c>
      <c r="K953" s="9">
        <v>2</v>
      </c>
      <c r="L953" s="9" t="s">
        <v>7</v>
      </c>
      <c r="M953" s="9" t="s">
        <v>15</v>
      </c>
      <c r="P953"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53" s="4">
        <f>IF(Táblázat132[[#This Row],[Serving Team]]=Táblázat132[[#This Row],[Point for Team…]],1,0)</f>
        <v>0</v>
      </c>
      <c r="R953" s="4">
        <f>IF(AND(Táblázat132[[#This Row],[Service]]=1,Táblázat132[[#This Row],[Serving Team]]=Táblázat132[[#This Row],[Point for Team…]]),1,0)</f>
        <v>0</v>
      </c>
    </row>
    <row r="954" spans="1:18" x14ac:dyDescent="0.35">
      <c r="A954" s="7">
        <v>44290</v>
      </c>
      <c r="B954" s="9" t="s">
        <v>66</v>
      </c>
      <c r="C954" s="9" t="s">
        <v>67</v>
      </c>
      <c r="D954" s="9" t="s">
        <v>4</v>
      </c>
      <c r="E954" s="9" t="s">
        <v>35</v>
      </c>
      <c r="F954" s="9" t="s">
        <v>44</v>
      </c>
      <c r="G954" s="9" t="s">
        <v>21</v>
      </c>
      <c r="H954" s="9" t="s">
        <v>57</v>
      </c>
      <c r="I954" s="9" t="s">
        <v>63</v>
      </c>
      <c r="J954" s="9" t="s">
        <v>8</v>
      </c>
      <c r="K954" s="9">
        <v>1</v>
      </c>
      <c r="L954" s="9" t="s">
        <v>8</v>
      </c>
      <c r="M954" s="9" t="s">
        <v>15</v>
      </c>
      <c r="P954"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54" s="4">
        <f>IF(Táblázat132[[#This Row],[Serving Team]]=Táblázat132[[#This Row],[Point for Team…]],1,0)</f>
        <v>1</v>
      </c>
      <c r="R954" s="4">
        <f>IF(AND(Táblázat132[[#This Row],[Service]]=1,Táblázat132[[#This Row],[Serving Team]]=Táblázat132[[#This Row],[Point for Team…]]),1,0)</f>
        <v>1</v>
      </c>
    </row>
    <row r="955" spans="1:18" x14ac:dyDescent="0.35">
      <c r="A955" s="7">
        <v>44290</v>
      </c>
      <c r="B955" s="9" t="s">
        <v>66</v>
      </c>
      <c r="C955" s="9" t="s">
        <v>67</v>
      </c>
      <c r="D955" s="9" t="s">
        <v>4</v>
      </c>
      <c r="E955" s="9" t="s">
        <v>35</v>
      </c>
      <c r="F955" s="9" t="s">
        <v>44</v>
      </c>
      <c r="G955" s="9" t="s">
        <v>21</v>
      </c>
      <c r="H955" s="9" t="s">
        <v>57</v>
      </c>
      <c r="I955" s="9" t="s">
        <v>63</v>
      </c>
      <c r="J955" s="9" t="s">
        <v>8</v>
      </c>
      <c r="K955" s="9">
        <v>1</v>
      </c>
      <c r="L955" s="9" t="s">
        <v>7</v>
      </c>
      <c r="M955" s="9" t="s">
        <v>15</v>
      </c>
      <c r="P955"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55" s="4">
        <f>IF(Táblázat132[[#This Row],[Serving Team]]=Táblázat132[[#This Row],[Point for Team…]],1,0)</f>
        <v>0</v>
      </c>
      <c r="R955" s="4">
        <f>IF(AND(Táblázat132[[#This Row],[Service]]=1,Táblázat132[[#This Row],[Serving Team]]=Táblázat132[[#This Row],[Point for Team…]]),1,0)</f>
        <v>0</v>
      </c>
    </row>
    <row r="956" spans="1:18" x14ac:dyDescent="0.35">
      <c r="A956" s="7">
        <v>44290</v>
      </c>
      <c r="B956" s="9" t="s">
        <v>66</v>
      </c>
      <c r="C956" s="9" t="s">
        <v>67</v>
      </c>
      <c r="D956" s="9" t="s">
        <v>4</v>
      </c>
      <c r="E956" s="9" t="s">
        <v>35</v>
      </c>
      <c r="F956" s="9" t="s">
        <v>44</v>
      </c>
      <c r="G956" s="9" t="s">
        <v>21</v>
      </c>
      <c r="H956" s="9" t="s">
        <v>57</v>
      </c>
      <c r="I956" s="9" t="s">
        <v>63</v>
      </c>
      <c r="J956" s="9" t="s">
        <v>8</v>
      </c>
      <c r="K956" s="9">
        <v>1</v>
      </c>
      <c r="L956" s="9" t="s">
        <v>8</v>
      </c>
      <c r="M956" s="9" t="s">
        <v>14</v>
      </c>
      <c r="P956"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56" s="4">
        <f>IF(Táblázat132[[#This Row],[Serving Team]]=Táblázat132[[#This Row],[Point for Team…]],1,0)</f>
        <v>1</v>
      </c>
      <c r="R956" s="4">
        <f>IF(AND(Táblázat132[[#This Row],[Service]]=1,Táblázat132[[#This Row],[Serving Team]]=Táblázat132[[#This Row],[Point for Team…]]),1,0)</f>
        <v>1</v>
      </c>
    </row>
    <row r="957" spans="1:18" x14ac:dyDescent="0.35">
      <c r="A957" s="7">
        <v>44290</v>
      </c>
      <c r="B957" s="9" t="s">
        <v>66</v>
      </c>
      <c r="C957" s="9" t="s">
        <v>67</v>
      </c>
      <c r="D957" s="9" t="s">
        <v>4</v>
      </c>
      <c r="E957" s="9" t="s">
        <v>35</v>
      </c>
      <c r="F957" s="9" t="s">
        <v>44</v>
      </c>
      <c r="G957" s="9" t="s">
        <v>21</v>
      </c>
      <c r="H957" s="9" t="s">
        <v>57</v>
      </c>
      <c r="I957" s="9" t="s">
        <v>63</v>
      </c>
      <c r="J957" s="9" t="s">
        <v>7</v>
      </c>
      <c r="K957" s="9">
        <v>2</v>
      </c>
      <c r="L957" s="9" t="s">
        <v>7</v>
      </c>
      <c r="M957" s="9" t="s">
        <v>14</v>
      </c>
      <c r="P957"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57" s="4">
        <f>IF(Táblázat132[[#This Row],[Serving Team]]=Táblázat132[[#This Row],[Point for Team…]],1,0)</f>
        <v>1</v>
      </c>
      <c r="R957" s="4">
        <f>IF(AND(Táblázat132[[#This Row],[Service]]=1,Táblázat132[[#This Row],[Serving Team]]=Táblázat132[[#This Row],[Point for Team…]]),1,0)</f>
        <v>0</v>
      </c>
    </row>
    <row r="958" spans="1:18" x14ac:dyDescent="0.35">
      <c r="A958" s="7">
        <v>44290</v>
      </c>
      <c r="B958" s="9" t="s">
        <v>66</v>
      </c>
      <c r="C958" s="9" t="s">
        <v>67</v>
      </c>
      <c r="D958" s="9" t="s">
        <v>4</v>
      </c>
      <c r="E958" s="9" t="s">
        <v>35</v>
      </c>
      <c r="F958" s="9" t="s">
        <v>44</v>
      </c>
      <c r="G958" s="9" t="s">
        <v>21</v>
      </c>
      <c r="H958" s="9" t="s">
        <v>57</v>
      </c>
      <c r="I958" s="9" t="s">
        <v>63</v>
      </c>
      <c r="J958" s="9" t="s">
        <v>7</v>
      </c>
      <c r="K958" s="9">
        <v>2</v>
      </c>
      <c r="L958" s="9" t="s">
        <v>7</v>
      </c>
      <c r="M958" s="9" t="s">
        <v>14</v>
      </c>
      <c r="P958"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58" s="4">
        <f>IF(Táblázat132[[#This Row],[Serving Team]]=Táblázat132[[#This Row],[Point for Team…]],1,0)</f>
        <v>1</v>
      </c>
      <c r="R958" s="4">
        <f>IF(AND(Táblázat132[[#This Row],[Service]]=1,Táblázat132[[#This Row],[Serving Team]]=Táblázat132[[#This Row],[Point for Team…]]),1,0)</f>
        <v>0</v>
      </c>
    </row>
    <row r="959" spans="1:18" x14ac:dyDescent="0.35">
      <c r="A959" s="7">
        <v>44290</v>
      </c>
      <c r="B959" s="9" t="s">
        <v>66</v>
      </c>
      <c r="C959" s="9" t="s">
        <v>67</v>
      </c>
      <c r="D959" s="9" t="s">
        <v>4</v>
      </c>
      <c r="E959" s="9" t="s">
        <v>35</v>
      </c>
      <c r="F959" s="9" t="s">
        <v>44</v>
      </c>
      <c r="G959" s="9" t="s">
        <v>21</v>
      </c>
      <c r="H959" s="9" t="s">
        <v>57</v>
      </c>
      <c r="I959" s="9" t="s">
        <v>63</v>
      </c>
      <c r="J959" s="9" t="s">
        <v>7</v>
      </c>
      <c r="K959" s="9">
        <v>1</v>
      </c>
      <c r="L959" s="9" t="s">
        <v>7</v>
      </c>
      <c r="M959" s="9" t="s">
        <v>14</v>
      </c>
      <c r="P959"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59" s="4">
        <f>IF(Táblázat132[[#This Row],[Serving Team]]=Táblázat132[[#This Row],[Point for Team…]],1,0)</f>
        <v>1</v>
      </c>
      <c r="R959" s="4">
        <f>IF(AND(Táblázat132[[#This Row],[Service]]=1,Táblázat132[[#This Row],[Serving Team]]=Táblázat132[[#This Row],[Point for Team…]]),1,0)</f>
        <v>1</v>
      </c>
    </row>
    <row r="960" spans="1:18" x14ac:dyDescent="0.35">
      <c r="A960" s="7">
        <v>44290</v>
      </c>
      <c r="B960" s="9" t="s">
        <v>66</v>
      </c>
      <c r="C960" s="9" t="s">
        <v>67</v>
      </c>
      <c r="D960" s="9" t="s">
        <v>4</v>
      </c>
      <c r="E960" s="9" t="s">
        <v>35</v>
      </c>
      <c r="F960" s="9" t="s">
        <v>44</v>
      </c>
      <c r="G960" s="9" t="s">
        <v>21</v>
      </c>
      <c r="H960" s="9" t="s">
        <v>57</v>
      </c>
      <c r="I960" s="9" t="s">
        <v>63</v>
      </c>
      <c r="J960" s="9" t="s">
        <v>7</v>
      </c>
      <c r="K960" s="9">
        <v>2</v>
      </c>
      <c r="L960" s="9" t="s">
        <v>8</v>
      </c>
      <c r="M960" s="9" t="s">
        <v>14</v>
      </c>
      <c r="P960"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0" s="4">
        <f>IF(Táblázat132[[#This Row],[Serving Team]]=Táblázat132[[#This Row],[Point for Team…]],1,0)</f>
        <v>0</v>
      </c>
      <c r="R960" s="4">
        <f>IF(AND(Táblázat132[[#This Row],[Service]]=1,Táblázat132[[#This Row],[Serving Team]]=Táblázat132[[#This Row],[Point for Team…]]),1,0)</f>
        <v>0</v>
      </c>
    </row>
    <row r="961" spans="1:18" x14ac:dyDescent="0.35">
      <c r="A961" s="7">
        <v>44290</v>
      </c>
      <c r="B961" s="9" t="s">
        <v>66</v>
      </c>
      <c r="C961" s="9" t="s">
        <v>67</v>
      </c>
      <c r="D961" s="9" t="s">
        <v>4</v>
      </c>
      <c r="E961" s="9" t="s">
        <v>35</v>
      </c>
      <c r="F961" s="9" t="s">
        <v>44</v>
      </c>
      <c r="G961" s="9" t="s">
        <v>21</v>
      </c>
      <c r="H961" s="9" t="s">
        <v>57</v>
      </c>
      <c r="I961" s="9" t="s">
        <v>63</v>
      </c>
      <c r="J961" s="9" t="s">
        <v>8</v>
      </c>
      <c r="K961" s="9">
        <v>2</v>
      </c>
      <c r="L961" s="9" t="s">
        <v>8</v>
      </c>
      <c r="M961" s="9" t="s">
        <v>14</v>
      </c>
      <c r="P961"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1" s="4">
        <f>IF(Táblázat132[[#This Row],[Serving Team]]=Táblázat132[[#This Row],[Point for Team…]],1,0)</f>
        <v>1</v>
      </c>
      <c r="R961" s="4">
        <f>IF(AND(Táblázat132[[#This Row],[Service]]=1,Táblázat132[[#This Row],[Serving Team]]=Táblázat132[[#This Row],[Point for Team…]]),1,0)</f>
        <v>0</v>
      </c>
    </row>
    <row r="962" spans="1:18" x14ac:dyDescent="0.35">
      <c r="A962" s="7">
        <v>44290</v>
      </c>
      <c r="B962" s="9" t="s">
        <v>66</v>
      </c>
      <c r="C962" s="9" t="s">
        <v>67</v>
      </c>
      <c r="D962" s="9" t="s">
        <v>4</v>
      </c>
      <c r="E962" s="9" t="s">
        <v>35</v>
      </c>
      <c r="F962" s="9" t="s">
        <v>44</v>
      </c>
      <c r="G962" s="9" t="s">
        <v>21</v>
      </c>
      <c r="H962" s="9" t="s">
        <v>57</v>
      </c>
      <c r="I962" s="9" t="s">
        <v>63</v>
      </c>
      <c r="J962" s="9" t="s">
        <v>8</v>
      </c>
      <c r="K962" s="9">
        <v>2</v>
      </c>
      <c r="L962" s="9" t="s">
        <v>8</v>
      </c>
      <c r="M962" s="9" t="s">
        <v>14</v>
      </c>
      <c r="P962"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2" s="4">
        <f>IF(Táblázat132[[#This Row],[Serving Team]]=Táblázat132[[#This Row],[Point for Team…]],1,0)</f>
        <v>1</v>
      </c>
      <c r="R962" s="4">
        <f>IF(AND(Táblázat132[[#This Row],[Service]]=1,Táblázat132[[#This Row],[Serving Team]]=Táblázat132[[#This Row],[Point for Team…]]),1,0)</f>
        <v>0</v>
      </c>
    </row>
    <row r="963" spans="1:18" x14ac:dyDescent="0.35">
      <c r="A963" s="7">
        <v>44290</v>
      </c>
      <c r="B963" s="9" t="s">
        <v>66</v>
      </c>
      <c r="C963" s="9" t="s">
        <v>67</v>
      </c>
      <c r="D963" s="9" t="s">
        <v>4</v>
      </c>
      <c r="E963" s="9" t="s">
        <v>35</v>
      </c>
      <c r="F963" s="9" t="s">
        <v>44</v>
      </c>
      <c r="G963" s="9" t="s">
        <v>21</v>
      </c>
      <c r="H963" s="9" t="s">
        <v>57</v>
      </c>
      <c r="I963" s="9" t="s">
        <v>63</v>
      </c>
      <c r="J963" s="9" t="s">
        <v>8</v>
      </c>
      <c r="K963" s="9">
        <v>2</v>
      </c>
      <c r="L963" s="9" t="s">
        <v>7</v>
      </c>
      <c r="M963" s="9" t="s">
        <v>14</v>
      </c>
      <c r="P963"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3" s="4">
        <f>IF(Táblázat132[[#This Row],[Serving Team]]=Táblázat132[[#This Row],[Point for Team…]],1,0)</f>
        <v>0</v>
      </c>
      <c r="R963" s="4">
        <f>IF(AND(Táblázat132[[#This Row],[Service]]=1,Táblázat132[[#This Row],[Serving Team]]=Táblázat132[[#This Row],[Point for Team…]]),1,0)</f>
        <v>0</v>
      </c>
    </row>
    <row r="964" spans="1:18" x14ac:dyDescent="0.35">
      <c r="A964" s="7">
        <v>44290</v>
      </c>
      <c r="B964" s="9" t="s">
        <v>66</v>
      </c>
      <c r="C964" s="9" t="s">
        <v>67</v>
      </c>
      <c r="D964" s="9" t="s">
        <v>4</v>
      </c>
      <c r="E964" s="9" t="s">
        <v>35</v>
      </c>
      <c r="F964" s="9" t="s">
        <v>44</v>
      </c>
      <c r="G964" s="9" t="s">
        <v>21</v>
      </c>
      <c r="H964" s="9" t="s">
        <v>57</v>
      </c>
      <c r="I964" s="9" t="s">
        <v>63</v>
      </c>
      <c r="J964" s="9" t="s">
        <v>8</v>
      </c>
      <c r="K964" s="9">
        <v>1</v>
      </c>
      <c r="L964" s="9" t="s">
        <v>7</v>
      </c>
      <c r="M964" s="9" t="s">
        <v>15</v>
      </c>
      <c r="P964"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4" s="4">
        <f>IF(Táblázat132[[#This Row],[Serving Team]]=Táblázat132[[#This Row],[Point for Team…]],1,0)</f>
        <v>0</v>
      </c>
      <c r="R964" s="4">
        <f>IF(AND(Táblázat132[[#This Row],[Service]]=1,Táblázat132[[#This Row],[Serving Team]]=Táblázat132[[#This Row],[Point for Team…]]),1,0)</f>
        <v>0</v>
      </c>
    </row>
    <row r="965" spans="1:18" x14ac:dyDescent="0.35">
      <c r="A965" s="7">
        <v>44290</v>
      </c>
      <c r="B965" s="9" t="s">
        <v>66</v>
      </c>
      <c r="C965" s="9" t="s">
        <v>67</v>
      </c>
      <c r="D965" s="9" t="s">
        <v>4</v>
      </c>
      <c r="E965" s="9" t="s">
        <v>35</v>
      </c>
      <c r="F965" s="9" t="s">
        <v>44</v>
      </c>
      <c r="G965" s="9" t="s">
        <v>21</v>
      </c>
      <c r="H965" s="9" t="s">
        <v>57</v>
      </c>
      <c r="I965" s="9" t="s">
        <v>63</v>
      </c>
      <c r="J965" s="9" t="s">
        <v>7</v>
      </c>
      <c r="K965" s="9">
        <v>2</v>
      </c>
      <c r="L965" s="9" t="s">
        <v>7</v>
      </c>
      <c r="M965" s="9" t="s">
        <v>15</v>
      </c>
      <c r="P965"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5" s="4">
        <f>IF(Táblázat132[[#This Row],[Serving Team]]=Táblázat132[[#This Row],[Point for Team…]],1,0)</f>
        <v>1</v>
      </c>
      <c r="R965" s="4">
        <f>IF(AND(Táblázat132[[#This Row],[Service]]=1,Táblázat132[[#This Row],[Serving Team]]=Táblázat132[[#This Row],[Point for Team…]]),1,0)</f>
        <v>0</v>
      </c>
    </row>
    <row r="966" spans="1:18" x14ac:dyDescent="0.35">
      <c r="A966" s="7">
        <v>44290</v>
      </c>
      <c r="B966" s="9" t="s">
        <v>66</v>
      </c>
      <c r="C966" s="9" t="s">
        <v>67</v>
      </c>
      <c r="D966" s="9" t="s">
        <v>4</v>
      </c>
      <c r="E966" s="9" t="s">
        <v>35</v>
      </c>
      <c r="F966" s="9" t="s">
        <v>44</v>
      </c>
      <c r="G966" s="9" t="s">
        <v>21</v>
      </c>
      <c r="H966" s="9" t="s">
        <v>57</v>
      </c>
      <c r="I966" s="9" t="s">
        <v>63</v>
      </c>
      <c r="J966" s="9" t="s">
        <v>7</v>
      </c>
      <c r="K966" s="9">
        <v>2</v>
      </c>
      <c r="L966" s="9" t="s">
        <v>7</v>
      </c>
      <c r="M966" s="9" t="s">
        <v>16</v>
      </c>
      <c r="P966"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6" s="4">
        <f>IF(Táblázat132[[#This Row],[Serving Team]]=Táblázat132[[#This Row],[Point for Team…]],1,0)</f>
        <v>1</v>
      </c>
      <c r="R966" s="4">
        <f>IF(AND(Táblázat132[[#This Row],[Service]]=1,Táblázat132[[#This Row],[Serving Team]]=Táblázat132[[#This Row],[Point for Team…]]),1,0)</f>
        <v>0</v>
      </c>
    </row>
    <row r="967" spans="1:18" x14ac:dyDescent="0.35">
      <c r="A967" s="7">
        <v>44290</v>
      </c>
      <c r="B967" s="9" t="s">
        <v>66</v>
      </c>
      <c r="C967" s="9" t="s">
        <v>67</v>
      </c>
      <c r="D967" s="9" t="s">
        <v>4</v>
      </c>
      <c r="E967" s="9" t="s">
        <v>35</v>
      </c>
      <c r="F967" s="9" t="s">
        <v>44</v>
      </c>
      <c r="G967" s="9" t="s">
        <v>21</v>
      </c>
      <c r="H967" s="9" t="s">
        <v>57</v>
      </c>
      <c r="I967" s="9" t="s">
        <v>63</v>
      </c>
      <c r="J967" s="9" t="s">
        <v>7</v>
      </c>
      <c r="K967" s="9">
        <v>1</v>
      </c>
      <c r="L967" s="9" t="s">
        <v>8</v>
      </c>
      <c r="M967" s="9" t="s">
        <v>16</v>
      </c>
      <c r="P967"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7" s="4">
        <f>IF(Táblázat132[[#This Row],[Serving Team]]=Táblázat132[[#This Row],[Point for Team…]],1,0)</f>
        <v>0</v>
      </c>
      <c r="R967" s="4">
        <f>IF(AND(Táblázat132[[#This Row],[Service]]=1,Táblázat132[[#This Row],[Serving Team]]=Táblázat132[[#This Row],[Point for Team…]]),1,0)</f>
        <v>0</v>
      </c>
    </row>
    <row r="968" spans="1:18" x14ac:dyDescent="0.35">
      <c r="A968" s="7">
        <v>44290</v>
      </c>
      <c r="B968" s="9" t="s">
        <v>66</v>
      </c>
      <c r="C968" s="9" t="s">
        <v>67</v>
      </c>
      <c r="D968" s="9" t="s">
        <v>4</v>
      </c>
      <c r="E968" s="9" t="s">
        <v>35</v>
      </c>
      <c r="F968" s="9" t="s">
        <v>44</v>
      </c>
      <c r="G968" s="9" t="s">
        <v>21</v>
      </c>
      <c r="H968" s="9" t="s">
        <v>57</v>
      </c>
      <c r="I968" s="9" t="s">
        <v>63</v>
      </c>
      <c r="J968" s="9" t="s">
        <v>7</v>
      </c>
      <c r="K968" s="9">
        <v>2</v>
      </c>
      <c r="L968" s="9" t="s">
        <v>7</v>
      </c>
      <c r="M968" s="9" t="s">
        <v>14</v>
      </c>
      <c r="P968"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8" s="4">
        <f>IF(Táblázat132[[#This Row],[Serving Team]]=Táblázat132[[#This Row],[Point for Team…]],1,0)</f>
        <v>1</v>
      </c>
      <c r="R968" s="4">
        <f>IF(AND(Táblázat132[[#This Row],[Service]]=1,Táblázat132[[#This Row],[Serving Team]]=Táblázat132[[#This Row],[Point for Team…]]),1,0)</f>
        <v>0</v>
      </c>
    </row>
    <row r="969" spans="1:18" x14ac:dyDescent="0.35">
      <c r="A969" s="7">
        <v>44290</v>
      </c>
      <c r="B969" s="9" t="s">
        <v>66</v>
      </c>
      <c r="C969" s="9" t="s">
        <v>67</v>
      </c>
      <c r="D969" s="9" t="s">
        <v>4</v>
      </c>
      <c r="E969" s="9" t="s">
        <v>35</v>
      </c>
      <c r="F969" s="9" t="s">
        <v>44</v>
      </c>
      <c r="G969" s="9" t="s">
        <v>21</v>
      </c>
      <c r="H969" s="9" t="s">
        <v>57</v>
      </c>
      <c r="I969" s="9" t="s">
        <v>63</v>
      </c>
      <c r="J969" s="9" t="s">
        <v>8</v>
      </c>
      <c r="K969" s="9">
        <v>1</v>
      </c>
      <c r="L969" s="9" t="s">
        <v>8</v>
      </c>
      <c r="M969" s="9" t="s">
        <v>14</v>
      </c>
      <c r="P969"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69" s="4">
        <f>IF(Táblázat132[[#This Row],[Serving Team]]=Táblázat132[[#This Row],[Point for Team…]],1,0)</f>
        <v>1</v>
      </c>
      <c r="R969" s="4">
        <f>IF(AND(Táblázat132[[#This Row],[Service]]=1,Táblázat132[[#This Row],[Serving Team]]=Táblázat132[[#This Row],[Point for Team…]]),1,0)</f>
        <v>1</v>
      </c>
    </row>
    <row r="970" spans="1:18" x14ac:dyDescent="0.35">
      <c r="A970" s="7">
        <v>44290</v>
      </c>
      <c r="B970" s="9" t="s">
        <v>66</v>
      </c>
      <c r="C970" s="9" t="s">
        <v>67</v>
      </c>
      <c r="D970" s="9" t="s">
        <v>4</v>
      </c>
      <c r="E970" s="9" t="s">
        <v>35</v>
      </c>
      <c r="F970" s="9" t="s">
        <v>44</v>
      </c>
      <c r="G970" s="9" t="s">
        <v>21</v>
      </c>
      <c r="H970" s="9" t="s">
        <v>57</v>
      </c>
      <c r="I970" s="9" t="s">
        <v>63</v>
      </c>
      <c r="J970" s="9" t="s">
        <v>8</v>
      </c>
      <c r="K970" s="9">
        <v>1</v>
      </c>
      <c r="L970" s="9" t="s">
        <v>8</v>
      </c>
      <c r="M970" s="9" t="s">
        <v>14</v>
      </c>
      <c r="P970"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0" s="4">
        <f>IF(Táblázat132[[#This Row],[Serving Team]]=Táblázat132[[#This Row],[Point for Team…]],1,0)</f>
        <v>1</v>
      </c>
      <c r="R970" s="4">
        <f>IF(AND(Táblázat132[[#This Row],[Service]]=1,Táblázat132[[#This Row],[Serving Team]]=Táblázat132[[#This Row],[Point for Team…]]),1,0)</f>
        <v>1</v>
      </c>
    </row>
    <row r="971" spans="1:18" x14ac:dyDescent="0.35">
      <c r="A971" s="7">
        <v>44290</v>
      </c>
      <c r="B971" s="9" t="s">
        <v>66</v>
      </c>
      <c r="C971" s="9" t="s">
        <v>67</v>
      </c>
      <c r="D971" s="9" t="s">
        <v>4</v>
      </c>
      <c r="E971" s="9" t="s">
        <v>35</v>
      </c>
      <c r="F971" s="9" t="s">
        <v>44</v>
      </c>
      <c r="G971" s="9" t="s">
        <v>21</v>
      </c>
      <c r="H971" s="9" t="s">
        <v>57</v>
      </c>
      <c r="I971" s="9" t="s">
        <v>63</v>
      </c>
      <c r="J971" s="9" t="s">
        <v>8</v>
      </c>
      <c r="K971" s="9">
        <v>1</v>
      </c>
      <c r="L971" s="9" t="s">
        <v>7</v>
      </c>
      <c r="M971" s="9" t="s">
        <v>14</v>
      </c>
      <c r="P971"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1" s="4">
        <f>IF(Táblázat132[[#This Row],[Serving Team]]=Táblázat132[[#This Row],[Point for Team…]],1,0)</f>
        <v>0</v>
      </c>
      <c r="R971" s="4">
        <f>IF(AND(Táblázat132[[#This Row],[Service]]=1,Táblázat132[[#This Row],[Serving Team]]=Táblázat132[[#This Row],[Point for Team…]]),1,0)</f>
        <v>0</v>
      </c>
    </row>
    <row r="972" spans="1:18" x14ac:dyDescent="0.35">
      <c r="A972" s="7">
        <v>44290</v>
      </c>
      <c r="B972" s="9" t="s">
        <v>66</v>
      </c>
      <c r="C972" s="9" t="s">
        <v>67</v>
      </c>
      <c r="D972" s="9" t="s">
        <v>4</v>
      </c>
      <c r="E972" s="9" t="s">
        <v>35</v>
      </c>
      <c r="F972" s="9" t="s">
        <v>44</v>
      </c>
      <c r="G972" s="9" t="s">
        <v>21</v>
      </c>
      <c r="H972" s="9" t="s">
        <v>57</v>
      </c>
      <c r="I972" s="9" t="s">
        <v>63</v>
      </c>
      <c r="J972" s="9" t="s">
        <v>8</v>
      </c>
      <c r="K972" s="9">
        <v>2</v>
      </c>
      <c r="L972" s="9" t="s">
        <v>7</v>
      </c>
      <c r="M972" s="9" t="s">
        <v>16</v>
      </c>
      <c r="P972"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2" s="4">
        <f>IF(Táblázat132[[#This Row],[Serving Team]]=Táblázat132[[#This Row],[Point for Team…]],1,0)</f>
        <v>0</v>
      </c>
      <c r="R972" s="4">
        <f>IF(AND(Táblázat132[[#This Row],[Service]]=1,Táblázat132[[#This Row],[Serving Team]]=Táblázat132[[#This Row],[Point for Team…]]),1,0)</f>
        <v>0</v>
      </c>
    </row>
    <row r="973" spans="1:18" x14ac:dyDescent="0.35">
      <c r="A973" s="7">
        <v>44290</v>
      </c>
      <c r="B973" s="9" t="s">
        <v>66</v>
      </c>
      <c r="C973" s="9" t="s">
        <v>67</v>
      </c>
      <c r="D973" s="9" t="s">
        <v>4</v>
      </c>
      <c r="E973" s="9" t="s">
        <v>35</v>
      </c>
      <c r="F973" s="9" t="s">
        <v>44</v>
      </c>
      <c r="G973" s="9" t="s">
        <v>21</v>
      </c>
      <c r="H973" s="9" t="s">
        <v>57</v>
      </c>
      <c r="I973" s="9" t="s">
        <v>63</v>
      </c>
      <c r="J973" s="9" t="s">
        <v>7</v>
      </c>
      <c r="K973" s="9">
        <v>2</v>
      </c>
      <c r="L973" s="9" t="s">
        <v>8</v>
      </c>
      <c r="M973" s="9" t="s">
        <v>15</v>
      </c>
      <c r="P973"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3" s="4">
        <f>IF(Táblázat132[[#This Row],[Serving Team]]=Táblázat132[[#This Row],[Point for Team…]],1,0)</f>
        <v>0</v>
      </c>
      <c r="R973" s="4">
        <f>IF(AND(Táblázat132[[#This Row],[Service]]=1,Táblázat132[[#This Row],[Serving Team]]=Táblázat132[[#This Row],[Point for Team…]]),1,0)</f>
        <v>0</v>
      </c>
    </row>
    <row r="974" spans="1:18" x14ac:dyDescent="0.35">
      <c r="A974" s="7">
        <v>44290</v>
      </c>
      <c r="B974" s="9" t="s">
        <v>66</v>
      </c>
      <c r="C974" s="9" t="s">
        <v>67</v>
      </c>
      <c r="D974" s="9" t="s">
        <v>4</v>
      </c>
      <c r="E974" s="9" t="s">
        <v>35</v>
      </c>
      <c r="F974" s="9" t="s">
        <v>44</v>
      </c>
      <c r="G974" s="9" t="s">
        <v>21</v>
      </c>
      <c r="H974" s="9" t="s">
        <v>57</v>
      </c>
      <c r="I974" s="9" t="s">
        <v>63</v>
      </c>
      <c r="J974" s="9" t="s">
        <v>7</v>
      </c>
      <c r="K974" s="9">
        <v>1</v>
      </c>
      <c r="L974" s="9" t="s">
        <v>7</v>
      </c>
      <c r="M974" s="9" t="s">
        <v>15</v>
      </c>
      <c r="P974"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4" s="4">
        <f>IF(Táblázat132[[#This Row],[Serving Team]]=Táblázat132[[#This Row],[Point for Team…]],1,0)</f>
        <v>1</v>
      </c>
      <c r="R974" s="4">
        <f>IF(AND(Táblázat132[[#This Row],[Service]]=1,Táblázat132[[#This Row],[Serving Team]]=Táblázat132[[#This Row],[Point for Team…]]),1,0)</f>
        <v>1</v>
      </c>
    </row>
    <row r="975" spans="1:18" x14ac:dyDescent="0.35">
      <c r="A975" s="7">
        <v>44290</v>
      </c>
      <c r="B975" s="9" t="s">
        <v>66</v>
      </c>
      <c r="C975" s="9" t="s">
        <v>67</v>
      </c>
      <c r="D975" s="9" t="s">
        <v>4</v>
      </c>
      <c r="E975" s="9" t="s">
        <v>35</v>
      </c>
      <c r="F975" s="9" t="s">
        <v>44</v>
      </c>
      <c r="G975" s="9" t="s">
        <v>21</v>
      </c>
      <c r="H975" s="9" t="s">
        <v>57</v>
      </c>
      <c r="I975" s="9" t="s">
        <v>63</v>
      </c>
      <c r="J975" s="9" t="s">
        <v>7</v>
      </c>
      <c r="K975" s="9">
        <v>1</v>
      </c>
      <c r="L975" s="9" t="s">
        <v>8</v>
      </c>
      <c r="M975" s="9" t="s">
        <v>15</v>
      </c>
      <c r="P975"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5" s="4">
        <f>IF(Táblázat132[[#This Row],[Serving Team]]=Táblázat132[[#This Row],[Point for Team…]],1,0)</f>
        <v>0</v>
      </c>
      <c r="R975" s="4">
        <f>IF(AND(Táblázat132[[#This Row],[Service]]=1,Táblázat132[[#This Row],[Serving Team]]=Táblázat132[[#This Row],[Point for Team…]]),1,0)</f>
        <v>0</v>
      </c>
    </row>
    <row r="976" spans="1:18" x14ac:dyDescent="0.35">
      <c r="A976" s="7">
        <v>44290</v>
      </c>
      <c r="B976" s="9" t="s">
        <v>66</v>
      </c>
      <c r="C976" s="9" t="s">
        <v>67</v>
      </c>
      <c r="D976" s="9" t="s">
        <v>4</v>
      </c>
      <c r="E976" s="9" t="s">
        <v>35</v>
      </c>
      <c r="F976" s="9" t="s">
        <v>44</v>
      </c>
      <c r="G976" s="9" t="s">
        <v>21</v>
      </c>
      <c r="H976" s="9" t="s">
        <v>57</v>
      </c>
      <c r="I976" s="9" t="s">
        <v>63</v>
      </c>
      <c r="J976" s="9" t="s">
        <v>7</v>
      </c>
      <c r="K976" s="9">
        <v>1</v>
      </c>
      <c r="L976" s="9" t="s">
        <v>8</v>
      </c>
      <c r="M976" s="9" t="s">
        <v>15</v>
      </c>
      <c r="P976"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6" s="4">
        <f>IF(Táblázat132[[#This Row],[Serving Team]]=Táblázat132[[#This Row],[Point for Team…]],1,0)</f>
        <v>0</v>
      </c>
      <c r="R976" s="4">
        <f>IF(AND(Táblázat132[[#This Row],[Service]]=1,Táblázat132[[#This Row],[Serving Team]]=Táblázat132[[#This Row],[Point for Team…]]),1,0)</f>
        <v>0</v>
      </c>
    </row>
    <row r="977" spans="1:18" x14ac:dyDescent="0.35">
      <c r="A977" s="7">
        <v>44290</v>
      </c>
      <c r="B977" s="9" t="s">
        <v>66</v>
      </c>
      <c r="C977" s="9" t="s">
        <v>67</v>
      </c>
      <c r="D977" s="9" t="s">
        <v>4</v>
      </c>
      <c r="E977" s="9" t="s">
        <v>35</v>
      </c>
      <c r="F977" s="9" t="s">
        <v>44</v>
      </c>
      <c r="G977" s="9" t="s">
        <v>21</v>
      </c>
      <c r="H977" s="9" t="s">
        <v>57</v>
      </c>
      <c r="I977" s="9" t="s">
        <v>63</v>
      </c>
      <c r="J977" s="9" t="s">
        <v>8</v>
      </c>
      <c r="K977" s="9">
        <v>1</v>
      </c>
      <c r="L977" s="9" t="s">
        <v>8</v>
      </c>
      <c r="M977" s="9" t="s">
        <v>16</v>
      </c>
      <c r="P977"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7" s="4">
        <f>IF(Táblázat132[[#This Row],[Serving Team]]=Táblázat132[[#This Row],[Point for Team…]],1,0)</f>
        <v>1</v>
      </c>
      <c r="R977" s="4">
        <f>IF(AND(Táblázat132[[#This Row],[Service]]=1,Táblázat132[[#This Row],[Serving Team]]=Táblázat132[[#This Row],[Point for Team…]]),1,0)</f>
        <v>1</v>
      </c>
    </row>
    <row r="978" spans="1:18" x14ac:dyDescent="0.35">
      <c r="A978" s="7">
        <v>44290</v>
      </c>
      <c r="B978" s="9" t="s">
        <v>66</v>
      </c>
      <c r="C978" s="9" t="s">
        <v>67</v>
      </c>
      <c r="D978" s="9" t="s">
        <v>4</v>
      </c>
      <c r="E978" s="9" t="s">
        <v>35</v>
      </c>
      <c r="F978" s="9" t="s">
        <v>44</v>
      </c>
      <c r="G978" s="9" t="s">
        <v>21</v>
      </c>
      <c r="H978" s="9" t="s">
        <v>57</v>
      </c>
      <c r="I978" s="9" t="s">
        <v>63</v>
      </c>
      <c r="J978" s="9" t="s">
        <v>8</v>
      </c>
      <c r="K978" s="9">
        <v>2</v>
      </c>
      <c r="L978" s="9" t="s">
        <v>8</v>
      </c>
      <c r="M978" s="9" t="s">
        <v>14</v>
      </c>
      <c r="P978"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8" s="4">
        <f>IF(Táblázat132[[#This Row],[Serving Team]]=Táblázat132[[#This Row],[Point for Team…]],1,0)</f>
        <v>1</v>
      </c>
      <c r="R978" s="4">
        <f>IF(AND(Táblázat132[[#This Row],[Service]]=1,Táblázat132[[#This Row],[Serving Team]]=Táblázat132[[#This Row],[Point for Team…]]),1,0)</f>
        <v>0</v>
      </c>
    </row>
    <row r="979" spans="1:18" x14ac:dyDescent="0.35">
      <c r="A979" s="7">
        <v>44290</v>
      </c>
      <c r="B979" s="9" t="s">
        <v>66</v>
      </c>
      <c r="C979" s="9" t="s">
        <v>67</v>
      </c>
      <c r="D979" s="9" t="s">
        <v>4</v>
      </c>
      <c r="E979" s="9" t="s">
        <v>35</v>
      </c>
      <c r="F979" s="9" t="s">
        <v>44</v>
      </c>
      <c r="G979" s="9" t="s">
        <v>21</v>
      </c>
      <c r="H979" s="9" t="s">
        <v>57</v>
      </c>
      <c r="I979" s="9" t="s">
        <v>63</v>
      </c>
      <c r="J979" s="9" t="s">
        <v>8</v>
      </c>
      <c r="K979" s="9">
        <v>2</v>
      </c>
      <c r="L979" s="9" t="s">
        <v>8</v>
      </c>
      <c r="M979" s="9" t="s">
        <v>15</v>
      </c>
      <c r="P979"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79" s="4">
        <f>IF(Táblázat132[[#This Row],[Serving Team]]=Táblázat132[[#This Row],[Point for Team…]],1,0)</f>
        <v>1</v>
      </c>
      <c r="R979" s="4">
        <f>IF(AND(Táblázat132[[#This Row],[Service]]=1,Táblázat132[[#This Row],[Serving Team]]=Táblázat132[[#This Row],[Point for Team…]]),1,0)</f>
        <v>0</v>
      </c>
    </row>
    <row r="980" spans="1:18" x14ac:dyDescent="0.35">
      <c r="A980" s="7">
        <v>44290</v>
      </c>
      <c r="B980" s="9" t="s">
        <v>66</v>
      </c>
      <c r="C980" s="9" t="s">
        <v>67</v>
      </c>
      <c r="D980" s="9" t="s">
        <v>4</v>
      </c>
      <c r="E980" s="9" t="s">
        <v>35</v>
      </c>
      <c r="F980" s="9" t="s">
        <v>44</v>
      </c>
      <c r="G980" s="9" t="s">
        <v>21</v>
      </c>
      <c r="H980" s="9" t="s">
        <v>57</v>
      </c>
      <c r="I980" s="9" t="s">
        <v>63</v>
      </c>
      <c r="J980" s="9" t="s">
        <v>8</v>
      </c>
      <c r="K980" s="9">
        <v>1</v>
      </c>
      <c r="L980" s="9" t="s">
        <v>7</v>
      </c>
      <c r="M980" s="9" t="s">
        <v>16</v>
      </c>
      <c r="P980"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0" s="4">
        <f>IF(Táblázat132[[#This Row],[Serving Team]]=Táblázat132[[#This Row],[Point for Team…]],1,0)</f>
        <v>0</v>
      </c>
      <c r="R980" s="4">
        <f>IF(AND(Táblázat132[[#This Row],[Service]]=1,Táblázat132[[#This Row],[Serving Team]]=Táblázat132[[#This Row],[Point for Team…]]),1,0)</f>
        <v>0</v>
      </c>
    </row>
    <row r="981" spans="1:18" x14ac:dyDescent="0.35">
      <c r="A981" s="7">
        <v>44290</v>
      </c>
      <c r="B981" s="9" t="s">
        <v>66</v>
      </c>
      <c r="C981" s="9" t="s">
        <v>67</v>
      </c>
      <c r="D981" s="9" t="s">
        <v>4</v>
      </c>
      <c r="E981" s="9" t="s">
        <v>35</v>
      </c>
      <c r="F981" s="9" t="s">
        <v>44</v>
      </c>
      <c r="G981" s="9" t="s">
        <v>21</v>
      </c>
      <c r="H981" s="9" t="s">
        <v>57</v>
      </c>
      <c r="I981" s="9" t="s">
        <v>63</v>
      </c>
      <c r="J981" s="9" t="s">
        <v>7</v>
      </c>
      <c r="K981" s="9">
        <v>1</v>
      </c>
      <c r="L981" s="9" t="s">
        <v>8</v>
      </c>
      <c r="M981" s="9" t="s">
        <v>14</v>
      </c>
      <c r="P981"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1" s="4">
        <f>IF(Táblázat132[[#This Row],[Serving Team]]=Táblázat132[[#This Row],[Point for Team…]],1,0)</f>
        <v>0</v>
      </c>
      <c r="R981" s="4">
        <f>IF(AND(Táblázat132[[#This Row],[Service]]=1,Táblázat132[[#This Row],[Serving Team]]=Táblázat132[[#This Row],[Point for Team…]]),1,0)</f>
        <v>0</v>
      </c>
    </row>
    <row r="982" spans="1:18" x14ac:dyDescent="0.35">
      <c r="A982" s="7">
        <v>44290</v>
      </c>
      <c r="B982" s="9" t="s">
        <v>66</v>
      </c>
      <c r="C982" s="9" t="s">
        <v>67</v>
      </c>
      <c r="D982" s="9" t="s">
        <v>4</v>
      </c>
      <c r="E982" s="9" t="s">
        <v>35</v>
      </c>
      <c r="F982" s="9" t="s">
        <v>44</v>
      </c>
      <c r="G982" s="9" t="s">
        <v>21</v>
      </c>
      <c r="H982" s="9" t="s">
        <v>57</v>
      </c>
      <c r="I982" s="9" t="s">
        <v>63</v>
      </c>
      <c r="J982" s="9" t="s">
        <v>7</v>
      </c>
      <c r="K982" s="9">
        <v>2</v>
      </c>
      <c r="L982" s="9" t="s">
        <v>8</v>
      </c>
      <c r="M982" s="9" t="s">
        <v>15</v>
      </c>
      <c r="P982"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2" s="4">
        <f>IF(Táblázat132[[#This Row],[Serving Team]]=Táblázat132[[#This Row],[Point for Team…]],1,0)</f>
        <v>0</v>
      </c>
      <c r="R982" s="4">
        <f>IF(AND(Táblázat132[[#This Row],[Service]]=1,Táblázat132[[#This Row],[Serving Team]]=Táblázat132[[#This Row],[Point for Team…]]),1,0)</f>
        <v>0</v>
      </c>
    </row>
    <row r="983" spans="1:18" x14ac:dyDescent="0.35">
      <c r="A983" s="7">
        <v>44290</v>
      </c>
      <c r="B983" s="9" t="s">
        <v>66</v>
      </c>
      <c r="C983" s="9" t="s">
        <v>67</v>
      </c>
      <c r="D983" s="9" t="s">
        <v>4</v>
      </c>
      <c r="E983" s="9" t="s">
        <v>35</v>
      </c>
      <c r="F983" s="9" t="s">
        <v>44</v>
      </c>
      <c r="G983" s="9" t="s">
        <v>21</v>
      </c>
      <c r="H983" s="9" t="s">
        <v>57</v>
      </c>
      <c r="I983" s="9" t="s">
        <v>63</v>
      </c>
      <c r="J983" s="9" t="s">
        <v>7</v>
      </c>
      <c r="K983" s="9">
        <v>2</v>
      </c>
      <c r="L983" s="9" t="s">
        <v>8</v>
      </c>
      <c r="M983" s="9" t="s">
        <v>15</v>
      </c>
      <c r="P983"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3" s="4">
        <f>IF(Táblázat132[[#This Row],[Serving Team]]=Táblázat132[[#This Row],[Point for Team…]],1,0)</f>
        <v>0</v>
      </c>
      <c r="R983" s="4">
        <f>IF(AND(Táblázat132[[#This Row],[Service]]=1,Táblázat132[[#This Row],[Serving Team]]=Táblázat132[[#This Row],[Point for Team…]]),1,0)</f>
        <v>0</v>
      </c>
    </row>
    <row r="984" spans="1:18" x14ac:dyDescent="0.35">
      <c r="A984" s="7">
        <v>44290</v>
      </c>
      <c r="B984" s="9" t="s">
        <v>66</v>
      </c>
      <c r="C984" s="9" t="s">
        <v>67</v>
      </c>
      <c r="D984" s="9" t="s">
        <v>4</v>
      </c>
      <c r="E984" s="9" t="s">
        <v>35</v>
      </c>
      <c r="F984" s="9" t="s">
        <v>44</v>
      </c>
      <c r="G984" s="9" t="s">
        <v>21</v>
      </c>
      <c r="H984" s="9" t="s">
        <v>57</v>
      </c>
      <c r="I984" s="9" t="s">
        <v>63</v>
      </c>
      <c r="J984" s="9" t="s">
        <v>7</v>
      </c>
      <c r="K984" s="9">
        <v>1</v>
      </c>
      <c r="L984" s="9" t="s">
        <v>7</v>
      </c>
      <c r="M984" s="9" t="s">
        <v>15</v>
      </c>
      <c r="P984"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4" s="4">
        <f>IF(Táblázat132[[#This Row],[Serving Team]]=Táblázat132[[#This Row],[Point for Team…]],1,0)</f>
        <v>1</v>
      </c>
      <c r="R984" s="4">
        <f>IF(AND(Táblázat132[[#This Row],[Service]]=1,Táblázat132[[#This Row],[Serving Team]]=Táblázat132[[#This Row],[Point for Team…]]),1,0)</f>
        <v>1</v>
      </c>
    </row>
    <row r="985" spans="1:18" x14ac:dyDescent="0.35">
      <c r="A985" s="7">
        <v>44290</v>
      </c>
      <c r="B985" s="9" t="s">
        <v>66</v>
      </c>
      <c r="C985" s="9" t="s">
        <v>67</v>
      </c>
      <c r="D985" s="9" t="s">
        <v>4</v>
      </c>
      <c r="E985" s="9" t="s">
        <v>35</v>
      </c>
      <c r="F985" s="9" t="s">
        <v>44</v>
      </c>
      <c r="G985" s="9" t="s">
        <v>21</v>
      </c>
      <c r="H985" s="9" t="s">
        <v>57</v>
      </c>
      <c r="I985" s="9" t="s">
        <v>63</v>
      </c>
      <c r="J985" s="9" t="s">
        <v>8</v>
      </c>
      <c r="K985" s="9">
        <v>1</v>
      </c>
      <c r="L985" s="9" t="s">
        <v>7</v>
      </c>
      <c r="M985" s="9" t="s">
        <v>16</v>
      </c>
      <c r="P985"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5" s="4">
        <f>IF(Táblázat132[[#This Row],[Serving Team]]=Táblázat132[[#This Row],[Point for Team…]],1,0)</f>
        <v>0</v>
      </c>
      <c r="R985" s="4">
        <f>IF(AND(Táblázat132[[#This Row],[Service]]=1,Táblázat132[[#This Row],[Serving Team]]=Táblázat132[[#This Row],[Point for Team…]]),1,0)</f>
        <v>0</v>
      </c>
    </row>
    <row r="986" spans="1:18" x14ac:dyDescent="0.35">
      <c r="A986" s="7">
        <v>44290</v>
      </c>
      <c r="B986" s="9" t="s">
        <v>66</v>
      </c>
      <c r="C986" s="9" t="s">
        <v>67</v>
      </c>
      <c r="D986" s="9" t="s">
        <v>4</v>
      </c>
      <c r="E986" s="9" t="s">
        <v>35</v>
      </c>
      <c r="F986" s="9" t="s">
        <v>44</v>
      </c>
      <c r="G986" s="9" t="s">
        <v>21</v>
      </c>
      <c r="H986" s="9" t="s">
        <v>57</v>
      </c>
      <c r="I986" s="9" t="s">
        <v>63</v>
      </c>
      <c r="J986" s="9" t="s">
        <v>8</v>
      </c>
      <c r="K986" s="9">
        <v>1</v>
      </c>
      <c r="L986" s="9" t="s">
        <v>7</v>
      </c>
      <c r="M986" s="9" t="s">
        <v>15</v>
      </c>
      <c r="P986"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6" s="4">
        <f>IF(Táblázat132[[#This Row],[Serving Team]]=Táblázat132[[#This Row],[Point for Team…]],1,0)</f>
        <v>0</v>
      </c>
      <c r="R986" s="4">
        <f>IF(AND(Táblázat132[[#This Row],[Service]]=1,Táblázat132[[#This Row],[Serving Team]]=Táblázat132[[#This Row],[Point for Team…]]),1,0)</f>
        <v>0</v>
      </c>
    </row>
    <row r="987" spans="1:18" x14ac:dyDescent="0.35">
      <c r="A987" s="7">
        <v>44290</v>
      </c>
      <c r="B987" s="9" t="s">
        <v>66</v>
      </c>
      <c r="C987" s="9" t="s">
        <v>67</v>
      </c>
      <c r="D987" s="9" t="s">
        <v>4</v>
      </c>
      <c r="E987" s="9" t="s">
        <v>35</v>
      </c>
      <c r="F987" s="9" t="s">
        <v>44</v>
      </c>
      <c r="G987" s="9" t="s">
        <v>21</v>
      </c>
      <c r="H987" s="9" t="s">
        <v>57</v>
      </c>
      <c r="I987" s="9" t="s">
        <v>63</v>
      </c>
      <c r="J987" s="9" t="s">
        <v>8</v>
      </c>
      <c r="K987" s="9">
        <v>1</v>
      </c>
      <c r="L987" s="9" t="s">
        <v>20</v>
      </c>
      <c r="M987" s="9" t="s">
        <v>20</v>
      </c>
      <c r="P987"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7" s="4">
        <f>IF(Táblázat132[[#This Row],[Serving Team]]=Táblázat132[[#This Row],[Point for Team…]],1,0)</f>
        <v>0</v>
      </c>
      <c r="R987" s="4">
        <f>IF(AND(Táblázat132[[#This Row],[Service]]=1,Táblázat132[[#This Row],[Serving Team]]=Táblázat132[[#This Row],[Point for Team…]]),1,0)</f>
        <v>0</v>
      </c>
    </row>
    <row r="988" spans="1:18" x14ac:dyDescent="0.35">
      <c r="A988" s="7">
        <v>44290</v>
      </c>
      <c r="B988" s="9" t="s">
        <v>66</v>
      </c>
      <c r="C988" s="9" t="s">
        <v>67</v>
      </c>
      <c r="D988" s="9" t="s">
        <v>4</v>
      </c>
      <c r="E988" s="9" t="s">
        <v>35</v>
      </c>
      <c r="F988" s="9" t="s">
        <v>44</v>
      </c>
      <c r="G988" s="9" t="s">
        <v>21</v>
      </c>
      <c r="H988" s="9" t="s">
        <v>57</v>
      </c>
      <c r="I988" s="9" t="s">
        <v>63</v>
      </c>
      <c r="J988" s="9" t="s">
        <v>8</v>
      </c>
      <c r="K988" s="9">
        <v>1</v>
      </c>
      <c r="L988" s="9" t="s">
        <v>7</v>
      </c>
      <c r="M988" s="9" t="s">
        <v>16</v>
      </c>
      <c r="P988"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8" s="4">
        <f>IF(Táblázat132[[#This Row],[Serving Team]]=Táblázat132[[#This Row],[Point for Team…]],1,0)</f>
        <v>0</v>
      </c>
      <c r="R988" s="4">
        <f>IF(AND(Táblázat132[[#This Row],[Service]]=1,Táblázat132[[#This Row],[Serving Team]]=Táblázat132[[#This Row],[Point for Team…]]),1,0)</f>
        <v>0</v>
      </c>
    </row>
    <row r="989" spans="1:18" x14ac:dyDescent="0.35">
      <c r="A989" s="7">
        <v>44290</v>
      </c>
      <c r="B989" s="9" t="s">
        <v>66</v>
      </c>
      <c r="C989" s="9" t="s">
        <v>67</v>
      </c>
      <c r="D989" s="9" t="s">
        <v>4</v>
      </c>
      <c r="E989" s="9" t="s">
        <v>35</v>
      </c>
      <c r="F989" s="9" t="s">
        <v>44</v>
      </c>
      <c r="G989" s="9" t="s">
        <v>21</v>
      </c>
      <c r="H989" s="9" t="s">
        <v>57</v>
      </c>
      <c r="I989" s="9" t="s">
        <v>63</v>
      </c>
      <c r="J989" s="9" t="s">
        <v>8</v>
      </c>
      <c r="K989" s="9">
        <v>1</v>
      </c>
      <c r="L989" s="9" t="s">
        <v>8</v>
      </c>
      <c r="M989" s="9" t="s">
        <v>14</v>
      </c>
      <c r="P989"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89" s="4">
        <f>IF(Táblázat132[[#This Row],[Serving Team]]=Táblázat132[[#This Row],[Point for Team…]],1,0)</f>
        <v>1</v>
      </c>
      <c r="R989" s="4">
        <f>IF(AND(Táblázat132[[#This Row],[Service]]=1,Táblázat132[[#This Row],[Serving Team]]=Táblázat132[[#This Row],[Point for Team…]]),1,0)</f>
        <v>1</v>
      </c>
    </row>
    <row r="990" spans="1:18" x14ac:dyDescent="0.35">
      <c r="A990" s="7">
        <v>44290</v>
      </c>
      <c r="B990" s="9" t="s">
        <v>66</v>
      </c>
      <c r="C990" s="9" t="s">
        <v>67</v>
      </c>
      <c r="D990" s="9" t="s">
        <v>4</v>
      </c>
      <c r="E990" s="9" t="s">
        <v>35</v>
      </c>
      <c r="F990" s="9" t="s">
        <v>44</v>
      </c>
      <c r="G990" s="9" t="s">
        <v>21</v>
      </c>
      <c r="H990" s="9" t="s">
        <v>57</v>
      </c>
      <c r="I990" s="9" t="s">
        <v>63</v>
      </c>
      <c r="J990" s="9" t="s">
        <v>7</v>
      </c>
      <c r="K990" s="9">
        <v>1</v>
      </c>
      <c r="L990" s="9" t="s">
        <v>7</v>
      </c>
      <c r="M990" s="9" t="s">
        <v>15</v>
      </c>
      <c r="P990"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0" s="4">
        <f>IF(Táblázat132[[#This Row],[Serving Team]]=Táblázat132[[#This Row],[Point for Team…]],1,0)</f>
        <v>1</v>
      </c>
      <c r="R990" s="4">
        <f>IF(AND(Táblázat132[[#This Row],[Service]]=1,Táblázat132[[#This Row],[Serving Team]]=Táblázat132[[#This Row],[Point for Team…]]),1,0)</f>
        <v>1</v>
      </c>
    </row>
    <row r="991" spans="1:18" x14ac:dyDescent="0.35">
      <c r="A991" s="7">
        <v>44290</v>
      </c>
      <c r="B991" s="9" t="s">
        <v>66</v>
      </c>
      <c r="C991" s="9" t="s">
        <v>67</v>
      </c>
      <c r="D991" s="9" t="s">
        <v>4</v>
      </c>
      <c r="E991" s="9" t="s">
        <v>35</v>
      </c>
      <c r="F991" s="9" t="s">
        <v>44</v>
      </c>
      <c r="G991" s="9" t="s">
        <v>21</v>
      </c>
      <c r="H991" s="9" t="s">
        <v>57</v>
      </c>
      <c r="I991" s="9" t="s">
        <v>63</v>
      </c>
      <c r="J991" s="9" t="s">
        <v>7</v>
      </c>
      <c r="K991" s="9">
        <v>2</v>
      </c>
      <c r="L991" s="9" t="s">
        <v>8</v>
      </c>
      <c r="M991" s="9" t="s">
        <v>16</v>
      </c>
      <c r="P991"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1" s="4">
        <f>IF(Táblázat132[[#This Row],[Serving Team]]=Táblázat132[[#This Row],[Point for Team…]],1,0)</f>
        <v>0</v>
      </c>
      <c r="R991" s="4">
        <f>IF(AND(Táblázat132[[#This Row],[Service]]=1,Táblázat132[[#This Row],[Serving Team]]=Táblázat132[[#This Row],[Point for Team…]]),1,0)</f>
        <v>0</v>
      </c>
    </row>
    <row r="992" spans="1:18" x14ac:dyDescent="0.35">
      <c r="A992" s="7">
        <v>44290</v>
      </c>
      <c r="B992" s="9" t="s">
        <v>66</v>
      </c>
      <c r="C992" s="9" t="s">
        <v>67</v>
      </c>
      <c r="D992" s="9" t="s">
        <v>4</v>
      </c>
      <c r="E992" s="9" t="s">
        <v>35</v>
      </c>
      <c r="F992" s="9" t="s">
        <v>44</v>
      </c>
      <c r="G992" s="9" t="s">
        <v>21</v>
      </c>
      <c r="H992" s="9" t="s">
        <v>57</v>
      </c>
      <c r="I992" s="9" t="s">
        <v>63</v>
      </c>
      <c r="J992" s="9" t="s">
        <v>7</v>
      </c>
      <c r="K992" s="9" t="s">
        <v>19</v>
      </c>
      <c r="L992" s="9" t="s">
        <v>8</v>
      </c>
      <c r="M992" s="9" t="s">
        <v>14</v>
      </c>
      <c r="P992"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2" s="4">
        <f>IF(Táblázat132[[#This Row],[Serving Team]]=Táblázat132[[#This Row],[Point for Team…]],1,0)</f>
        <v>0</v>
      </c>
      <c r="R992" s="4">
        <f>IF(AND(Táblázat132[[#This Row],[Service]]=1,Táblázat132[[#This Row],[Serving Team]]=Táblázat132[[#This Row],[Point for Team…]]),1,0)</f>
        <v>0</v>
      </c>
    </row>
    <row r="993" spans="1:18" x14ac:dyDescent="0.35">
      <c r="A993" s="7">
        <v>44290</v>
      </c>
      <c r="B993" s="9" t="s">
        <v>66</v>
      </c>
      <c r="C993" s="9" t="s">
        <v>67</v>
      </c>
      <c r="D993" s="9" t="s">
        <v>4</v>
      </c>
      <c r="E993" s="9" t="s">
        <v>35</v>
      </c>
      <c r="F993" s="9" t="s">
        <v>44</v>
      </c>
      <c r="G993" s="9" t="s">
        <v>21</v>
      </c>
      <c r="H993" s="9" t="s">
        <v>57</v>
      </c>
      <c r="I993" s="9" t="s">
        <v>63</v>
      </c>
      <c r="J993" s="9" t="s">
        <v>7</v>
      </c>
      <c r="K993" s="9">
        <v>1</v>
      </c>
      <c r="L993" s="9" t="s">
        <v>8</v>
      </c>
      <c r="M993" s="9" t="s">
        <v>15</v>
      </c>
      <c r="P993"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3" s="4">
        <f>IF(Táblázat132[[#This Row],[Serving Team]]=Táblázat132[[#This Row],[Point for Team…]],1,0)</f>
        <v>0</v>
      </c>
      <c r="R993" s="4">
        <f>IF(AND(Táblázat132[[#This Row],[Service]]=1,Táblázat132[[#This Row],[Serving Team]]=Táblázat132[[#This Row],[Point for Team…]]),1,0)</f>
        <v>0</v>
      </c>
    </row>
    <row r="994" spans="1:18" x14ac:dyDescent="0.35">
      <c r="A994" s="7">
        <v>44290</v>
      </c>
      <c r="B994" s="9" t="s">
        <v>66</v>
      </c>
      <c r="C994" s="9" t="s">
        <v>67</v>
      </c>
      <c r="D994" s="9" t="s">
        <v>4</v>
      </c>
      <c r="E994" s="9" t="s">
        <v>35</v>
      </c>
      <c r="F994" s="9" t="s">
        <v>44</v>
      </c>
      <c r="G994" s="9" t="s">
        <v>21</v>
      </c>
      <c r="H994" s="9" t="s">
        <v>57</v>
      </c>
      <c r="I994" s="9" t="s">
        <v>63</v>
      </c>
      <c r="J994" s="9" t="s">
        <v>7</v>
      </c>
      <c r="K994" s="9">
        <v>2</v>
      </c>
      <c r="L994" s="9" t="s">
        <v>8</v>
      </c>
      <c r="M994" s="9" t="s">
        <v>14</v>
      </c>
      <c r="P994"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4" s="4">
        <f>IF(Táblázat132[[#This Row],[Serving Team]]=Táblázat132[[#This Row],[Point for Team…]],1,0)</f>
        <v>0</v>
      </c>
      <c r="R994" s="4">
        <f>IF(AND(Táblázat132[[#This Row],[Service]]=1,Táblázat132[[#This Row],[Serving Team]]=Táblázat132[[#This Row],[Point for Team…]]),1,0)</f>
        <v>0</v>
      </c>
    </row>
    <row r="995" spans="1:18" x14ac:dyDescent="0.35">
      <c r="A995" s="7">
        <v>44290</v>
      </c>
      <c r="B995" s="9" t="s">
        <v>66</v>
      </c>
      <c r="C995" s="9" t="s">
        <v>67</v>
      </c>
      <c r="D995" s="9" t="s">
        <v>4</v>
      </c>
      <c r="E995" s="9" t="s">
        <v>35</v>
      </c>
      <c r="F995" s="9" t="s">
        <v>44</v>
      </c>
      <c r="G995" s="9" t="s">
        <v>21</v>
      </c>
      <c r="H995" s="9" t="s">
        <v>57</v>
      </c>
      <c r="I995" s="9" t="s">
        <v>63</v>
      </c>
      <c r="J995" s="9" t="s">
        <v>7</v>
      </c>
      <c r="K995" s="9">
        <v>1</v>
      </c>
      <c r="L995" s="9" t="s">
        <v>7</v>
      </c>
      <c r="M995" s="9" t="s">
        <v>14</v>
      </c>
      <c r="P995"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5" s="4">
        <f>IF(Táblázat132[[#This Row],[Serving Team]]=Táblázat132[[#This Row],[Point for Team…]],1,0)</f>
        <v>1</v>
      </c>
      <c r="R995" s="4">
        <f>IF(AND(Táblázat132[[#This Row],[Service]]=1,Táblázat132[[#This Row],[Serving Team]]=Táblázat132[[#This Row],[Point for Team…]]),1,0)</f>
        <v>1</v>
      </c>
    </row>
    <row r="996" spans="1:18" x14ac:dyDescent="0.35">
      <c r="A996" s="7">
        <v>44290</v>
      </c>
      <c r="B996" s="9" t="s">
        <v>66</v>
      </c>
      <c r="C996" s="9" t="s">
        <v>67</v>
      </c>
      <c r="D996" s="9" t="s">
        <v>4</v>
      </c>
      <c r="E996" s="9" t="s">
        <v>35</v>
      </c>
      <c r="F996" s="9" t="s">
        <v>44</v>
      </c>
      <c r="G996" s="9" t="s">
        <v>21</v>
      </c>
      <c r="H996" s="9" t="s">
        <v>57</v>
      </c>
      <c r="I996" s="9" t="s">
        <v>63</v>
      </c>
      <c r="J996" s="9" t="s">
        <v>7</v>
      </c>
      <c r="K996" s="9">
        <v>1</v>
      </c>
      <c r="L996" s="9" t="s">
        <v>8</v>
      </c>
      <c r="M996" s="9" t="s">
        <v>15</v>
      </c>
      <c r="P996"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6" s="4">
        <f>IF(Táblázat132[[#This Row],[Serving Team]]=Táblázat132[[#This Row],[Point for Team…]],1,0)</f>
        <v>0</v>
      </c>
      <c r="R996" s="4">
        <f>IF(AND(Táblázat132[[#This Row],[Service]]=1,Táblázat132[[#This Row],[Serving Team]]=Táblázat132[[#This Row],[Point for Team…]]),1,0)</f>
        <v>0</v>
      </c>
    </row>
    <row r="997" spans="1:18" x14ac:dyDescent="0.35">
      <c r="A997" s="7">
        <v>44290</v>
      </c>
      <c r="B997" s="9" t="s">
        <v>66</v>
      </c>
      <c r="C997" s="9" t="s">
        <v>67</v>
      </c>
      <c r="D997" s="9" t="s">
        <v>4</v>
      </c>
      <c r="E997" s="9" t="s">
        <v>35</v>
      </c>
      <c r="F997" s="9" t="s">
        <v>44</v>
      </c>
      <c r="G997" s="9" t="s">
        <v>21</v>
      </c>
      <c r="H997" s="9" t="s">
        <v>57</v>
      </c>
      <c r="I997" s="9" t="s">
        <v>63</v>
      </c>
      <c r="J997" s="9" t="s">
        <v>8</v>
      </c>
      <c r="K997" s="9">
        <v>1</v>
      </c>
      <c r="L997" s="9" t="s">
        <v>7</v>
      </c>
      <c r="M997" s="9" t="s">
        <v>15</v>
      </c>
      <c r="P997"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7" s="4">
        <f>IF(Táblázat132[[#This Row],[Serving Team]]=Táblázat132[[#This Row],[Point for Team…]],1,0)</f>
        <v>0</v>
      </c>
      <c r="R997" s="4">
        <f>IF(AND(Táblázat132[[#This Row],[Service]]=1,Táblázat132[[#This Row],[Serving Team]]=Táblázat132[[#This Row],[Point for Team…]]),1,0)</f>
        <v>0</v>
      </c>
    </row>
    <row r="998" spans="1:18" x14ac:dyDescent="0.35">
      <c r="A998" s="7">
        <v>44290</v>
      </c>
      <c r="B998" s="9" t="s">
        <v>66</v>
      </c>
      <c r="C998" s="9" t="s">
        <v>67</v>
      </c>
      <c r="D998" s="9" t="s">
        <v>4</v>
      </c>
      <c r="E998" s="9" t="s">
        <v>35</v>
      </c>
      <c r="F998" s="9" t="s">
        <v>44</v>
      </c>
      <c r="G998" s="9" t="s">
        <v>21</v>
      </c>
      <c r="H998" s="9" t="s">
        <v>57</v>
      </c>
      <c r="I998" s="9" t="s">
        <v>63</v>
      </c>
      <c r="J998" s="9" t="s">
        <v>8</v>
      </c>
      <c r="K998" s="9">
        <v>2</v>
      </c>
      <c r="L998" s="9" t="s">
        <v>7</v>
      </c>
      <c r="M998" s="9" t="s">
        <v>16</v>
      </c>
      <c r="P998"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8" s="4">
        <f>IF(Táblázat132[[#This Row],[Serving Team]]=Táblázat132[[#This Row],[Point for Team…]],1,0)</f>
        <v>0</v>
      </c>
      <c r="R998" s="4">
        <f>IF(AND(Táblázat132[[#This Row],[Service]]=1,Táblázat132[[#This Row],[Serving Team]]=Táblázat132[[#This Row],[Point for Team…]]),1,0)</f>
        <v>0</v>
      </c>
    </row>
    <row r="999" spans="1:18" x14ac:dyDescent="0.35">
      <c r="A999" s="7">
        <v>44290</v>
      </c>
      <c r="B999" s="9" t="s">
        <v>66</v>
      </c>
      <c r="C999" s="9" t="s">
        <v>67</v>
      </c>
      <c r="D999" s="9" t="s">
        <v>4</v>
      </c>
      <c r="E999" s="9" t="s">
        <v>35</v>
      </c>
      <c r="F999" s="9" t="s">
        <v>44</v>
      </c>
      <c r="G999" s="9" t="s">
        <v>21</v>
      </c>
      <c r="H999" s="9" t="s">
        <v>57</v>
      </c>
      <c r="I999" s="9" t="s">
        <v>63</v>
      </c>
      <c r="J999" s="9" t="s">
        <v>8</v>
      </c>
      <c r="K999" s="9" t="s">
        <v>19</v>
      </c>
      <c r="L999" s="9" t="s">
        <v>7</v>
      </c>
      <c r="M999" s="9" t="s">
        <v>14</v>
      </c>
      <c r="P999"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999" s="4">
        <f>IF(Táblázat132[[#This Row],[Serving Team]]=Táblázat132[[#This Row],[Point for Team…]],1,0)</f>
        <v>0</v>
      </c>
      <c r="R999" s="4">
        <f>IF(AND(Táblázat132[[#This Row],[Service]]=1,Táblázat132[[#This Row],[Serving Team]]=Táblázat132[[#This Row],[Point for Team…]]),1,0)</f>
        <v>0</v>
      </c>
    </row>
    <row r="1000" spans="1:18" x14ac:dyDescent="0.35">
      <c r="A1000" s="7">
        <v>44290</v>
      </c>
      <c r="B1000" s="9" t="s">
        <v>66</v>
      </c>
      <c r="C1000" s="9" t="s">
        <v>67</v>
      </c>
      <c r="D1000" s="9" t="s">
        <v>4</v>
      </c>
      <c r="E1000" s="9" t="s">
        <v>35</v>
      </c>
      <c r="F1000" s="9" t="s">
        <v>44</v>
      </c>
      <c r="G1000" s="9" t="s">
        <v>21</v>
      </c>
      <c r="H1000" s="9" t="s">
        <v>57</v>
      </c>
      <c r="I1000" s="9" t="s">
        <v>63</v>
      </c>
      <c r="J1000" s="9" t="s">
        <v>8</v>
      </c>
      <c r="K1000" s="9">
        <v>1</v>
      </c>
      <c r="L1000" s="9" t="s">
        <v>8</v>
      </c>
      <c r="M1000" s="9" t="s">
        <v>14</v>
      </c>
      <c r="P1000"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0" s="4">
        <f>IF(Táblázat132[[#This Row],[Serving Team]]=Táblázat132[[#This Row],[Point for Team…]],1,0)</f>
        <v>1</v>
      </c>
      <c r="R1000" s="4">
        <f>IF(AND(Táblázat132[[#This Row],[Service]]=1,Táblázat132[[#This Row],[Serving Team]]=Táblázat132[[#This Row],[Point for Team…]]),1,0)</f>
        <v>1</v>
      </c>
    </row>
    <row r="1001" spans="1:18" x14ac:dyDescent="0.35">
      <c r="A1001" s="7">
        <v>44290</v>
      </c>
      <c r="B1001" s="9" t="s">
        <v>66</v>
      </c>
      <c r="C1001" s="9" t="s">
        <v>67</v>
      </c>
      <c r="D1001" s="9" t="s">
        <v>4</v>
      </c>
      <c r="E1001" s="9" t="s">
        <v>35</v>
      </c>
      <c r="F1001" s="9" t="s">
        <v>44</v>
      </c>
      <c r="G1001" s="9" t="s">
        <v>21</v>
      </c>
      <c r="H1001" s="9" t="s">
        <v>57</v>
      </c>
      <c r="I1001" s="9" t="s">
        <v>63</v>
      </c>
      <c r="J1001" s="9" t="s">
        <v>7</v>
      </c>
      <c r="K1001" s="9">
        <v>1</v>
      </c>
      <c r="L1001" s="9" t="s">
        <v>7</v>
      </c>
      <c r="M1001" s="9" t="s">
        <v>14</v>
      </c>
      <c r="P1001"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1" s="4">
        <f>IF(Táblázat132[[#This Row],[Serving Team]]=Táblázat132[[#This Row],[Point for Team…]],1,0)</f>
        <v>1</v>
      </c>
      <c r="R1001" s="4">
        <f>IF(AND(Táblázat132[[#This Row],[Service]]=1,Táblázat132[[#This Row],[Serving Team]]=Táblázat132[[#This Row],[Point for Team…]]),1,0)</f>
        <v>1</v>
      </c>
    </row>
    <row r="1002" spans="1:18" x14ac:dyDescent="0.35">
      <c r="A1002" s="7">
        <v>44290</v>
      </c>
      <c r="B1002" s="9" t="s">
        <v>66</v>
      </c>
      <c r="C1002" s="9" t="s">
        <v>67</v>
      </c>
      <c r="D1002" s="9" t="s">
        <v>4</v>
      </c>
      <c r="E1002" s="9" t="s">
        <v>35</v>
      </c>
      <c r="F1002" s="9" t="s">
        <v>44</v>
      </c>
      <c r="G1002" s="9" t="s">
        <v>21</v>
      </c>
      <c r="H1002" s="9" t="s">
        <v>57</v>
      </c>
      <c r="I1002" s="9" t="s">
        <v>63</v>
      </c>
      <c r="J1002" s="9" t="s">
        <v>7</v>
      </c>
      <c r="K1002" s="9">
        <v>2</v>
      </c>
      <c r="L1002" s="9" t="s">
        <v>8</v>
      </c>
      <c r="M1002" s="9" t="s">
        <v>14</v>
      </c>
      <c r="P1002"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2" s="4">
        <f>IF(Táblázat132[[#This Row],[Serving Team]]=Táblázat132[[#This Row],[Point for Team…]],1,0)</f>
        <v>0</v>
      </c>
      <c r="R1002" s="4">
        <f>IF(AND(Táblázat132[[#This Row],[Service]]=1,Táblázat132[[#This Row],[Serving Team]]=Táblázat132[[#This Row],[Point for Team…]]),1,0)</f>
        <v>0</v>
      </c>
    </row>
    <row r="1003" spans="1:18" x14ac:dyDescent="0.35">
      <c r="A1003" s="7">
        <v>44290</v>
      </c>
      <c r="B1003" s="9" t="s">
        <v>66</v>
      </c>
      <c r="C1003" s="9" t="s">
        <v>67</v>
      </c>
      <c r="D1003" s="9" t="s">
        <v>4</v>
      </c>
      <c r="E1003" s="9" t="s">
        <v>35</v>
      </c>
      <c r="F1003" s="9" t="s">
        <v>44</v>
      </c>
      <c r="G1003" s="9" t="s">
        <v>21</v>
      </c>
      <c r="H1003" s="9" t="s">
        <v>57</v>
      </c>
      <c r="I1003" s="9" t="s">
        <v>63</v>
      </c>
      <c r="J1003" s="9" t="s">
        <v>7</v>
      </c>
      <c r="K1003" s="9">
        <v>1</v>
      </c>
      <c r="L1003" s="9" t="s">
        <v>8</v>
      </c>
      <c r="M1003" s="9" t="s">
        <v>14</v>
      </c>
      <c r="P1003"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3" s="4">
        <f>IF(Táblázat132[[#This Row],[Serving Team]]=Táblázat132[[#This Row],[Point for Team…]],1,0)</f>
        <v>0</v>
      </c>
      <c r="R1003" s="4">
        <f>IF(AND(Táblázat132[[#This Row],[Service]]=1,Táblázat132[[#This Row],[Serving Team]]=Táblázat132[[#This Row],[Point for Team…]]),1,0)</f>
        <v>0</v>
      </c>
    </row>
    <row r="1004" spans="1:18" x14ac:dyDescent="0.35">
      <c r="A1004" s="7">
        <v>44290</v>
      </c>
      <c r="B1004" s="9" t="s">
        <v>66</v>
      </c>
      <c r="C1004" s="9" t="s">
        <v>67</v>
      </c>
      <c r="D1004" s="9" t="s">
        <v>4</v>
      </c>
      <c r="E1004" s="9" t="s">
        <v>35</v>
      </c>
      <c r="F1004" s="9" t="s">
        <v>44</v>
      </c>
      <c r="G1004" s="9" t="s">
        <v>21</v>
      </c>
      <c r="H1004" s="9" t="s">
        <v>57</v>
      </c>
      <c r="I1004" s="9" t="s">
        <v>63</v>
      </c>
      <c r="J1004" s="9" t="s">
        <v>7</v>
      </c>
      <c r="K1004" s="9">
        <v>1</v>
      </c>
      <c r="L1004" s="9" t="s">
        <v>7</v>
      </c>
      <c r="M1004" s="9" t="s">
        <v>16</v>
      </c>
      <c r="P1004"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4" s="4">
        <f>IF(Táblázat132[[#This Row],[Serving Team]]=Táblázat132[[#This Row],[Point for Team…]],1,0)</f>
        <v>1</v>
      </c>
      <c r="R1004" s="4">
        <f>IF(AND(Táblázat132[[#This Row],[Service]]=1,Táblázat132[[#This Row],[Serving Team]]=Táblázat132[[#This Row],[Point for Team…]]),1,0)</f>
        <v>1</v>
      </c>
    </row>
    <row r="1005" spans="1:18" x14ac:dyDescent="0.35">
      <c r="A1005" s="7">
        <v>44290</v>
      </c>
      <c r="B1005" s="9" t="s">
        <v>66</v>
      </c>
      <c r="C1005" s="9" t="s">
        <v>67</v>
      </c>
      <c r="D1005" s="9" t="s">
        <v>4</v>
      </c>
      <c r="E1005" s="9" t="s">
        <v>35</v>
      </c>
      <c r="F1005" s="9" t="s">
        <v>44</v>
      </c>
      <c r="G1005" s="9" t="s">
        <v>21</v>
      </c>
      <c r="H1005" s="9" t="s">
        <v>57</v>
      </c>
      <c r="I1005" s="9" t="s">
        <v>63</v>
      </c>
      <c r="J1005" s="9" t="s">
        <v>8</v>
      </c>
      <c r="K1005" s="9" t="s">
        <v>19</v>
      </c>
      <c r="L1005" s="9" t="s">
        <v>7</v>
      </c>
      <c r="M1005" s="9" t="s">
        <v>14</v>
      </c>
      <c r="P1005"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5" s="4">
        <f>IF(Táblázat132[[#This Row],[Serving Team]]=Táblázat132[[#This Row],[Point for Team…]],1,0)</f>
        <v>0</v>
      </c>
      <c r="R1005" s="4">
        <f>IF(AND(Táblázat132[[#This Row],[Service]]=1,Táblázat132[[#This Row],[Serving Team]]=Táblázat132[[#This Row],[Point for Team…]]),1,0)</f>
        <v>0</v>
      </c>
    </row>
    <row r="1006" spans="1:18" x14ac:dyDescent="0.35">
      <c r="A1006" s="7">
        <v>44290</v>
      </c>
      <c r="B1006" s="9" t="s">
        <v>66</v>
      </c>
      <c r="C1006" s="9" t="s">
        <v>67</v>
      </c>
      <c r="D1006" s="9" t="s">
        <v>4</v>
      </c>
      <c r="E1006" s="9" t="s">
        <v>35</v>
      </c>
      <c r="F1006" s="9" t="s">
        <v>44</v>
      </c>
      <c r="G1006" s="9" t="s">
        <v>21</v>
      </c>
      <c r="H1006" s="9" t="s">
        <v>57</v>
      </c>
      <c r="I1006" s="9" t="s">
        <v>63</v>
      </c>
      <c r="J1006" s="9" t="s">
        <v>8</v>
      </c>
      <c r="K1006" s="9">
        <v>1</v>
      </c>
      <c r="L1006" s="9" t="s">
        <v>7</v>
      </c>
      <c r="M1006" s="9" t="s">
        <v>14</v>
      </c>
      <c r="P1006"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6" s="4">
        <f>IF(Táblázat132[[#This Row],[Serving Team]]=Táblázat132[[#This Row],[Point for Team…]],1,0)</f>
        <v>0</v>
      </c>
      <c r="R1006" s="4">
        <f>IF(AND(Táblázat132[[#This Row],[Service]]=1,Táblázat132[[#This Row],[Serving Team]]=Táblázat132[[#This Row],[Point for Team…]]),1,0)</f>
        <v>0</v>
      </c>
    </row>
    <row r="1007" spans="1:18" x14ac:dyDescent="0.35">
      <c r="A1007" s="7">
        <v>44290</v>
      </c>
      <c r="B1007" s="9" t="s">
        <v>66</v>
      </c>
      <c r="C1007" s="9" t="s">
        <v>67</v>
      </c>
      <c r="D1007" s="9" t="s">
        <v>4</v>
      </c>
      <c r="E1007" s="9" t="s">
        <v>35</v>
      </c>
      <c r="F1007" s="9" t="s">
        <v>44</v>
      </c>
      <c r="G1007" s="9" t="s">
        <v>21</v>
      </c>
      <c r="H1007" s="9" t="s">
        <v>57</v>
      </c>
      <c r="I1007" s="9" t="s">
        <v>63</v>
      </c>
      <c r="J1007" s="9" t="s">
        <v>8</v>
      </c>
      <c r="K1007" s="9">
        <v>2</v>
      </c>
      <c r="L1007" s="9" t="s">
        <v>8</v>
      </c>
      <c r="M1007" s="9" t="s">
        <v>14</v>
      </c>
      <c r="P1007"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7" s="4">
        <f>IF(Táblázat132[[#This Row],[Serving Team]]=Táblázat132[[#This Row],[Point for Team…]],1,0)</f>
        <v>1</v>
      </c>
      <c r="R1007" s="4">
        <f>IF(AND(Táblázat132[[#This Row],[Service]]=1,Táblázat132[[#This Row],[Serving Team]]=Táblázat132[[#This Row],[Point for Team…]]),1,0)</f>
        <v>0</v>
      </c>
    </row>
    <row r="1008" spans="1:18" x14ac:dyDescent="0.35">
      <c r="A1008" s="7">
        <v>44290</v>
      </c>
      <c r="B1008" s="9" t="s">
        <v>66</v>
      </c>
      <c r="C1008" s="9" t="s">
        <v>67</v>
      </c>
      <c r="D1008" s="9" t="s">
        <v>4</v>
      </c>
      <c r="E1008" s="9" t="s">
        <v>35</v>
      </c>
      <c r="F1008" s="9" t="s">
        <v>44</v>
      </c>
      <c r="G1008" s="9" t="s">
        <v>21</v>
      </c>
      <c r="H1008" s="9" t="s">
        <v>57</v>
      </c>
      <c r="I1008" s="9" t="s">
        <v>63</v>
      </c>
      <c r="J1008" s="9" t="s">
        <v>8</v>
      </c>
      <c r="K1008" s="9">
        <v>2</v>
      </c>
      <c r="L1008" s="9" t="s">
        <v>8</v>
      </c>
      <c r="M1008" s="9" t="s">
        <v>15</v>
      </c>
      <c r="P1008"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8" s="4">
        <f>IF(Táblázat132[[#This Row],[Serving Team]]=Táblázat132[[#This Row],[Point for Team…]],1,0)</f>
        <v>1</v>
      </c>
      <c r="R1008" s="4">
        <f>IF(AND(Táblázat132[[#This Row],[Service]]=1,Táblázat132[[#This Row],[Serving Team]]=Táblázat132[[#This Row],[Point for Team…]]),1,0)</f>
        <v>0</v>
      </c>
    </row>
    <row r="1009" spans="1:18" x14ac:dyDescent="0.35">
      <c r="A1009" s="7">
        <v>44290</v>
      </c>
      <c r="B1009" s="9" t="s">
        <v>66</v>
      </c>
      <c r="C1009" s="9" t="s">
        <v>67</v>
      </c>
      <c r="D1009" s="9" t="s">
        <v>4</v>
      </c>
      <c r="E1009" s="9" t="s">
        <v>35</v>
      </c>
      <c r="F1009" s="9" t="s">
        <v>44</v>
      </c>
      <c r="G1009" s="9" t="s">
        <v>21</v>
      </c>
      <c r="H1009" s="9" t="s">
        <v>57</v>
      </c>
      <c r="I1009" s="9" t="s">
        <v>63</v>
      </c>
      <c r="J1009" s="9" t="s">
        <v>7</v>
      </c>
      <c r="K1009" s="9">
        <v>2</v>
      </c>
      <c r="L1009" s="9" t="s">
        <v>8</v>
      </c>
      <c r="M1009" s="9" t="s">
        <v>14</v>
      </c>
      <c r="P1009"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09" s="4">
        <f>IF(Táblázat132[[#This Row],[Serving Team]]=Táblázat132[[#This Row],[Point for Team…]],1,0)</f>
        <v>0</v>
      </c>
      <c r="R1009" s="4">
        <f>IF(AND(Táblázat132[[#This Row],[Service]]=1,Táblázat132[[#This Row],[Serving Team]]=Táblázat132[[#This Row],[Point for Team…]]),1,0)</f>
        <v>0</v>
      </c>
    </row>
    <row r="1010" spans="1:18" x14ac:dyDescent="0.35">
      <c r="A1010" s="7">
        <v>44290</v>
      </c>
      <c r="B1010" s="9" t="s">
        <v>66</v>
      </c>
      <c r="C1010" s="9" t="s">
        <v>67</v>
      </c>
      <c r="D1010" s="9" t="s">
        <v>4</v>
      </c>
      <c r="E1010" s="9" t="s">
        <v>35</v>
      </c>
      <c r="F1010" s="9" t="s">
        <v>44</v>
      </c>
      <c r="G1010" s="9" t="s">
        <v>21</v>
      </c>
      <c r="H1010" s="9" t="s">
        <v>57</v>
      </c>
      <c r="I1010" s="9" t="s">
        <v>63</v>
      </c>
      <c r="J1010" s="9" t="s">
        <v>7</v>
      </c>
      <c r="K1010" s="9">
        <v>2</v>
      </c>
      <c r="L1010" s="9" t="s">
        <v>8</v>
      </c>
      <c r="M1010" s="9" t="s">
        <v>16</v>
      </c>
      <c r="P1010"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10" s="4">
        <f>IF(Táblázat132[[#This Row],[Serving Team]]=Táblázat132[[#This Row],[Point for Team…]],1,0)</f>
        <v>0</v>
      </c>
      <c r="R1010" s="4">
        <f>IF(AND(Táblázat132[[#This Row],[Service]]=1,Táblázat132[[#This Row],[Serving Team]]=Táblázat132[[#This Row],[Point for Team…]]),1,0)</f>
        <v>0</v>
      </c>
    </row>
    <row r="1011" spans="1:18" x14ac:dyDescent="0.35">
      <c r="A1011" s="7">
        <v>44290</v>
      </c>
      <c r="B1011" s="9" t="s">
        <v>66</v>
      </c>
      <c r="C1011" s="9" t="s">
        <v>67</v>
      </c>
      <c r="D1011" s="9" t="s">
        <v>4</v>
      </c>
      <c r="E1011" s="9" t="s">
        <v>35</v>
      </c>
      <c r="F1011" s="9" t="s">
        <v>44</v>
      </c>
      <c r="G1011" s="9" t="s">
        <v>21</v>
      </c>
      <c r="H1011" s="9" t="s">
        <v>57</v>
      </c>
      <c r="I1011" s="9" t="s">
        <v>63</v>
      </c>
      <c r="J1011" s="9" t="s">
        <v>7</v>
      </c>
      <c r="K1011" s="9">
        <v>2</v>
      </c>
      <c r="L1011" s="9" t="s">
        <v>8</v>
      </c>
      <c r="M1011" s="9" t="s">
        <v>16</v>
      </c>
      <c r="P1011"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11" s="4">
        <f>IF(Táblázat132[[#This Row],[Serving Team]]=Táblázat132[[#This Row],[Point for Team…]],1,0)</f>
        <v>0</v>
      </c>
      <c r="R1011" s="4">
        <f>IF(AND(Táblázat132[[#This Row],[Service]]=1,Táblázat132[[#This Row],[Serving Team]]=Táblázat132[[#This Row],[Point for Team…]]),1,0)</f>
        <v>0</v>
      </c>
    </row>
    <row r="1012" spans="1:18" x14ac:dyDescent="0.35">
      <c r="A1012" s="7">
        <v>44290</v>
      </c>
      <c r="B1012" s="9" t="s">
        <v>66</v>
      </c>
      <c r="C1012" s="9" t="s">
        <v>67</v>
      </c>
      <c r="D1012" s="9" t="s">
        <v>4</v>
      </c>
      <c r="E1012" s="9" t="s">
        <v>35</v>
      </c>
      <c r="F1012" s="9" t="s">
        <v>44</v>
      </c>
      <c r="G1012" s="9" t="s">
        <v>21</v>
      </c>
      <c r="H1012" s="9" t="s">
        <v>57</v>
      </c>
      <c r="I1012" s="9" t="s">
        <v>63</v>
      </c>
      <c r="J1012" s="9" t="s">
        <v>7</v>
      </c>
      <c r="K1012" s="9">
        <v>1</v>
      </c>
      <c r="L1012" s="9" t="s">
        <v>8</v>
      </c>
      <c r="M1012" s="9" t="s">
        <v>16</v>
      </c>
      <c r="P1012" s="43" t="str">
        <f>CONCATENATE(Táblázat132[[#This Row],[Competition name]],Táblázat132[[#This Row],[Competition type]],Táblázat132[[#This Row],[Competition Stage]],Táblázat132[[#This Row],[Team A]],Táblázat132[[#This Row],[Player B]])</f>
        <v>Tarrafal - Challenger Cup - Cape VerdeChallenger CupFinalHugo Rabeux / Julien GrondinApor Gyorgydeak / Szabolcs Ilyes</v>
      </c>
      <c r="Q1012" s="4">
        <f>IF(Táblázat132[[#This Row],[Serving Team]]=Táblázat132[[#This Row],[Point for Team…]],1,0)</f>
        <v>0</v>
      </c>
      <c r="R1012" s="4">
        <f>IF(AND(Táblázat132[[#This Row],[Service]]=1,Táblázat132[[#This Row],[Serving Team]]=Táblázat132[[#This Row],[Point for Team…]]),1,0)</f>
        <v>0</v>
      </c>
    </row>
    <row r="1013" spans="1:18" x14ac:dyDescent="0.35">
      <c r="A1013" s="3">
        <v>44318</v>
      </c>
      <c r="B1013" s="2" t="s">
        <v>9</v>
      </c>
      <c r="C1013" s="2" t="s">
        <v>50</v>
      </c>
      <c r="D1013" s="2" t="s">
        <v>4</v>
      </c>
      <c r="E1013" s="2" t="s">
        <v>34</v>
      </c>
      <c r="F1013" s="2" t="s">
        <v>44</v>
      </c>
      <c r="G1013" s="2" t="s">
        <v>29</v>
      </c>
      <c r="H1013" s="2" t="s">
        <v>74</v>
      </c>
      <c r="I1013" s="2" t="s">
        <v>75</v>
      </c>
      <c r="J1013" s="2" t="s">
        <v>8</v>
      </c>
      <c r="K1013" s="2">
        <v>2</v>
      </c>
      <c r="L1013" s="2" t="s">
        <v>7</v>
      </c>
      <c r="M1013" s="2" t="s">
        <v>16</v>
      </c>
      <c r="P1013"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13" s="4">
        <f>IF(Táblázat132[[#This Row],[Serving Team]]=Táblázat132[[#This Row],[Point for Team…]],1,0)</f>
        <v>0</v>
      </c>
      <c r="R1013" s="4">
        <f>IF(AND(Táblázat132[[#This Row],[Service]]=1,Táblázat132[[#This Row],[Serving Team]]=Táblázat132[[#This Row],[Point for Team…]]),1,0)</f>
        <v>0</v>
      </c>
    </row>
    <row r="1014" spans="1:18" x14ac:dyDescent="0.35">
      <c r="A1014" s="3">
        <v>44318</v>
      </c>
      <c r="B1014" s="2" t="s">
        <v>9</v>
      </c>
      <c r="C1014" s="2" t="s">
        <v>50</v>
      </c>
      <c r="D1014" s="2" t="s">
        <v>4</v>
      </c>
      <c r="E1014" s="2" t="s">
        <v>34</v>
      </c>
      <c r="F1014" s="2" t="s">
        <v>44</v>
      </c>
      <c r="G1014" s="2" t="s">
        <v>29</v>
      </c>
      <c r="H1014" s="2" t="s">
        <v>74</v>
      </c>
      <c r="I1014" s="2" t="s">
        <v>75</v>
      </c>
      <c r="J1014" s="2" t="s">
        <v>8</v>
      </c>
      <c r="K1014" s="2">
        <v>1</v>
      </c>
      <c r="L1014" s="2" t="s">
        <v>8</v>
      </c>
      <c r="M1014" s="2" t="s">
        <v>15</v>
      </c>
      <c r="P1014"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14" s="4">
        <f>IF(Táblázat132[[#This Row],[Serving Team]]=Táblázat132[[#This Row],[Point for Team…]],1,0)</f>
        <v>1</v>
      </c>
      <c r="R1014" s="4">
        <f>IF(AND(Táblázat132[[#This Row],[Service]]=1,Táblázat132[[#This Row],[Serving Team]]=Táblázat132[[#This Row],[Point for Team…]]),1,0)</f>
        <v>1</v>
      </c>
    </row>
    <row r="1015" spans="1:18" x14ac:dyDescent="0.35">
      <c r="A1015" s="3">
        <v>44318</v>
      </c>
      <c r="B1015" s="2" t="s">
        <v>9</v>
      </c>
      <c r="C1015" s="2" t="s">
        <v>50</v>
      </c>
      <c r="D1015" s="2" t="s">
        <v>4</v>
      </c>
      <c r="E1015" s="2" t="s">
        <v>34</v>
      </c>
      <c r="F1015" s="2" t="s">
        <v>44</v>
      </c>
      <c r="G1015" s="2" t="s">
        <v>29</v>
      </c>
      <c r="H1015" s="2" t="s">
        <v>74</v>
      </c>
      <c r="I1015" s="2" t="s">
        <v>75</v>
      </c>
      <c r="J1015" s="2" t="s">
        <v>8</v>
      </c>
      <c r="K1015" s="2">
        <v>1</v>
      </c>
      <c r="L1015" s="2" t="s">
        <v>7</v>
      </c>
      <c r="M1015" s="2" t="s">
        <v>16</v>
      </c>
      <c r="P1015"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15" s="4">
        <f>IF(Táblázat132[[#This Row],[Serving Team]]=Táblázat132[[#This Row],[Point for Team…]],1,0)</f>
        <v>0</v>
      </c>
      <c r="R1015" s="4">
        <f>IF(AND(Táblázat132[[#This Row],[Service]]=1,Táblázat132[[#This Row],[Serving Team]]=Táblázat132[[#This Row],[Point for Team…]]),1,0)</f>
        <v>0</v>
      </c>
    </row>
    <row r="1016" spans="1:18" x14ac:dyDescent="0.35">
      <c r="A1016" s="3">
        <v>44318</v>
      </c>
      <c r="B1016" s="2" t="s">
        <v>9</v>
      </c>
      <c r="C1016" s="2" t="s">
        <v>50</v>
      </c>
      <c r="D1016" s="2" t="s">
        <v>4</v>
      </c>
      <c r="E1016" s="2" t="s">
        <v>34</v>
      </c>
      <c r="F1016" s="2" t="s">
        <v>44</v>
      </c>
      <c r="G1016" s="2" t="s">
        <v>29</v>
      </c>
      <c r="H1016" s="2" t="s">
        <v>74</v>
      </c>
      <c r="I1016" s="2" t="s">
        <v>75</v>
      </c>
      <c r="J1016" s="2" t="s">
        <v>8</v>
      </c>
      <c r="K1016" s="2">
        <v>2</v>
      </c>
      <c r="L1016" s="2" t="s">
        <v>7</v>
      </c>
      <c r="M1016" s="2" t="s">
        <v>15</v>
      </c>
      <c r="P1016"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16" s="4">
        <f>IF(Táblázat132[[#This Row],[Serving Team]]=Táblázat132[[#This Row],[Point for Team…]],1,0)</f>
        <v>0</v>
      </c>
      <c r="R1016" s="4">
        <f>IF(AND(Táblázat132[[#This Row],[Service]]=1,Táblázat132[[#This Row],[Serving Team]]=Táblázat132[[#This Row],[Point for Team…]]),1,0)</f>
        <v>0</v>
      </c>
    </row>
    <row r="1017" spans="1:18" x14ac:dyDescent="0.35">
      <c r="A1017" s="3">
        <v>44318</v>
      </c>
      <c r="B1017" s="2" t="s">
        <v>9</v>
      </c>
      <c r="C1017" s="2" t="s">
        <v>50</v>
      </c>
      <c r="D1017" s="2" t="s">
        <v>4</v>
      </c>
      <c r="E1017" s="2" t="s">
        <v>34</v>
      </c>
      <c r="F1017" s="2" t="s">
        <v>44</v>
      </c>
      <c r="G1017" s="2" t="s">
        <v>29</v>
      </c>
      <c r="H1017" s="2" t="s">
        <v>74</v>
      </c>
      <c r="I1017" s="2" t="s">
        <v>75</v>
      </c>
      <c r="J1017" s="2" t="s">
        <v>7</v>
      </c>
      <c r="K1017" s="2">
        <v>2</v>
      </c>
      <c r="L1017" s="2" t="s">
        <v>7</v>
      </c>
      <c r="M1017" s="2" t="s">
        <v>14</v>
      </c>
      <c r="P1017"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17" s="4">
        <f>IF(Táblázat132[[#This Row],[Serving Team]]=Táblázat132[[#This Row],[Point for Team…]],1,0)</f>
        <v>1</v>
      </c>
      <c r="R1017" s="4">
        <f>IF(AND(Táblázat132[[#This Row],[Service]]=1,Táblázat132[[#This Row],[Serving Team]]=Táblázat132[[#This Row],[Point for Team…]]),1,0)</f>
        <v>0</v>
      </c>
    </row>
    <row r="1018" spans="1:18" x14ac:dyDescent="0.35">
      <c r="A1018" s="3">
        <v>44318</v>
      </c>
      <c r="B1018" s="2" t="s">
        <v>9</v>
      </c>
      <c r="C1018" s="2" t="s">
        <v>50</v>
      </c>
      <c r="D1018" s="2" t="s">
        <v>4</v>
      </c>
      <c r="E1018" s="2" t="s">
        <v>34</v>
      </c>
      <c r="F1018" s="2" t="s">
        <v>44</v>
      </c>
      <c r="G1018" s="2" t="s">
        <v>29</v>
      </c>
      <c r="H1018" s="2" t="s">
        <v>74</v>
      </c>
      <c r="I1018" s="2" t="s">
        <v>75</v>
      </c>
      <c r="J1018" s="2" t="s">
        <v>7</v>
      </c>
      <c r="K1018" s="2">
        <v>2</v>
      </c>
      <c r="L1018" s="2" t="s">
        <v>8</v>
      </c>
      <c r="M1018" s="2" t="s">
        <v>15</v>
      </c>
      <c r="P1018"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18" s="4">
        <f>IF(Táblázat132[[#This Row],[Serving Team]]=Táblázat132[[#This Row],[Point for Team…]],1,0)</f>
        <v>0</v>
      </c>
      <c r="R1018" s="4">
        <f>IF(AND(Táblázat132[[#This Row],[Service]]=1,Táblázat132[[#This Row],[Serving Team]]=Táblázat132[[#This Row],[Point for Team…]]),1,0)</f>
        <v>0</v>
      </c>
    </row>
    <row r="1019" spans="1:18" x14ac:dyDescent="0.35">
      <c r="A1019" s="3">
        <v>44318</v>
      </c>
      <c r="B1019" s="2" t="s">
        <v>9</v>
      </c>
      <c r="C1019" s="2" t="s">
        <v>50</v>
      </c>
      <c r="D1019" s="2" t="s">
        <v>4</v>
      </c>
      <c r="E1019" s="2" t="s">
        <v>34</v>
      </c>
      <c r="F1019" s="2" t="s">
        <v>44</v>
      </c>
      <c r="G1019" s="2" t="s">
        <v>29</v>
      </c>
      <c r="H1019" s="2" t="s">
        <v>74</v>
      </c>
      <c r="I1019" s="2" t="s">
        <v>75</v>
      </c>
      <c r="J1019" s="2" t="s">
        <v>7</v>
      </c>
      <c r="K1019" s="2">
        <v>2</v>
      </c>
      <c r="L1019" s="2" t="s">
        <v>7</v>
      </c>
      <c r="M1019" s="2" t="s">
        <v>14</v>
      </c>
      <c r="P1019"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19" s="4">
        <f>IF(Táblázat132[[#This Row],[Serving Team]]=Táblázat132[[#This Row],[Point for Team…]],1,0)</f>
        <v>1</v>
      </c>
      <c r="R1019" s="4">
        <f>IF(AND(Táblázat132[[#This Row],[Service]]=1,Táblázat132[[#This Row],[Serving Team]]=Táblázat132[[#This Row],[Point for Team…]]),1,0)</f>
        <v>0</v>
      </c>
    </row>
    <row r="1020" spans="1:18" x14ac:dyDescent="0.35">
      <c r="A1020" s="3">
        <v>44318</v>
      </c>
      <c r="B1020" s="2" t="s">
        <v>9</v>
      </c>
      <c r="C1020" s="2" t="s">
        <v>50</v>
      </c>
      <c r="D1020" s="2" t="s">
        <v>4</v>
      </c>
      <c r="E1020" s="2" t="s">
        <v>34</v>
      </c>
      <c r="F1020" s="2" t="s">
        <v>44</v>
      </c>
      <c r="G1020" s="2" t="s">
        <v>29</v>
      </c>
      <c r="H1020" s="2" t="s">
        <v>74</v>
      </c>
      <c r="I1020" s="2" t="s">
        <v>75</v>
      </c>
      <c r="J1020" s="2" t="s">
        <v>7</v>
      </c>
      <c r="K1020" s="2">
        <v>1</v>
      </c>
      <c r="L1020" s="2" t="s">
        <v>7</v>
      </c>
      <c r="M1020" s="2" t="s">
        <v>16</v>
      </c>
      <c r="P1020"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0" s="4">
        <f>IF(Táblázat132[[#This Row],[Serving Team]]=Táblázat132[[#This Row],[Point for Team…]],1,0)</f>
        <v>1</v>
      </c>
      <c r="R1020" s="4">
        <f>IF(AND(Táblázat132[[#This Row],[Service]]=1,Táblázat132[[#This Row],[Serving Team]]=Táblázat132[[#This Row],[Point for Team…]]),1,0)</f>
        <v>1</v>
      </c>
    </row>
    <row r="1021" spans="1:18" x14ac:dyDescent="0.35">
      <c r="A1021" s="3">
        <v>44318</v>
      </c>
      <c r="B1021" s="2" t="s">
        <v>9</v>
      </c>
      <c r="C1021" s="2" t="s">
        <v>50</v>
      </c>
      <c r="D1021" s="2" t="s">
        <v>4</v>
      </c>
      <c r="E1021" s="2" t="s">
        <v>34</v>
      </c>
      <c r="F1021" s="2" t="s">
        <v>44</v>
      </c>
      <c r="G1021" s="2" t="s">
        <v>29</v>
      </c>
      <c r="H1021" s="2" t="s">
        <v>74</v>
      </c>
      <c r="I1021" s="2" t="s">
        <v>75</v>
      </c>
      <c r="J1021" s="2" t="s">
        <v>8</v>
      </c>
      <c r="K1021" s="2">
        <v>2</v>
      </c>
      <c r="L1021" s="2" t="s">
        <v>8</v>
      </c>
      <c r="M1021" s="2" t="s">
        <v>14</v>
      </c>
      <c r="P1021"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1" s="4">
        <f>IF(Táblázat132[[#This Row],[Serving Team]]=Táblázat132[[#This Row],[Point for Team…]],1,0)</f>
        <v>1</v>
      </c>
      <c r="R1021" s="4">
        <f>IF(AND(Táblázat132[[#This Row],[Service]]=1,Táblázat132[[#This Row],[Serving Team]]=Táblázat132[[#This Row],[Point for Team…]]),1,0)</f>
        <v>0</v>
      </c>
    </row>
    <row r="1022" spans="1:18" x14ac:dyDescent="0.35">
      <c r="A1022" s="3">
        <v>44318</v>
      </c>
      <c r="B1022" s="2" t="s">
        <v>9</v>
      </c>
      <c r="C1022" s="2" t="s">
        <v>50</v>
      </c>
      <c r="D1022" s="2" t="s">
        <v>4</v>
      </c>
      <c r="E1022" s="2" t="s">
        <v>34</v>
      </c>
      <c r="F1022" s="2" t="s">
        <v>44</v>
      </c>
      <c r="G1022" s="2" t="s">
        <v>29</v>
      </c>
      <c r="H1022" s="2" t="s">
        <v>74</v>
      </c>
      <c r="I1022" s="2" t="s">
        <v>75</v>
      </c>
      <c r="J1022" s="2" t="s">
        <v>8</v>
      </c>
      <c r="K1022" s="2">
        <v>2</v>
      </c>
      <c r="L1022" s="2" t="s">
        <v>7</v>
      </c>
      <c r="M1022" s="2" t="s">
        <v>16</v>
      </c>
      <c r="P1022"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2" s="4">
        <f>IF(Táblázat132[[#This Row],[Serving Team]]=Táblázat132[[#This Row],[Point for Team…]],1,0)</f>
        <v>0</v>
      </c>
      <c r="R1022" s="4">
        <f>IF(AND(Táblázat132[[#This Row],[Service]]=1,Táblázat132[[#This Row],[Serving Team]]=Táblázat132[[#This Row],[Point for Team…]]),1,0)</f>
        <v>0</v>
      </c>
    </row>
    <row r="1023" spans="1:18" x14ac:dyDescent="0.35">
      <c r="A1023" s="3">
        <v>44318</v>
      </c>
      <c r="B1023" s="2" t="s">
        <v>9</v>
      </c>
      <c r="C1023" s="2" t="s">
        <v>50</v>
      </c>
      <c r="D1023" s="2" t="s">
        <v>4</v>
      </c>
      <c r="E1023" s="2" t="s">
        <v>34</v>
      </c>
      <c r="F1023" s="2" t="s">
        <v>44</v>
      </c>
      <c r="G1023" s="2" t="s">
        <v>29</v>
      </c>
      <c r="H1023" s="2" t="s">
        <v>74</v>
      </c>
      <c r="I1023" s="2" t="s">
        <v>75</v>
      </c>
      <c r="J1023" s="2" t="s">
        <v>8</v>
      </c>
      <c r="K1023" s="2">
        <v>2</v>
      </c>
      <c r="L1023" s="2" t="s">
        <v>8</v>
      </c>
      <c r="M1023" s="2" t="s">
        <v>14</v>
      </c>
      <c r="P1023"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3" s="4">
        <f>IF(Táblázat132[[#This Row],[Serving Team]]=Táblázat132[[#This Row],[Point for Team…]],1,0)</f>
        <v>1</v>
      </c>
      <c r="R1023" s="4">
        <f>IF(AND(Táblázat132[[#This Row],[Service]]=1,Táblázat132[[#This Row],[Serving Team]]=Táblázat132[[#This Row],[Point for Team…]]),1,0)</f>
        <v>0</v>
      </c>
    </row>
    <row r="1024" spans="1:18" x14ac:dyDescent="0.35">
      <c r="A1024" s="3">
        <v>44318</v>
      </c>
      <c r="B1024" s="2" t="s">
        <v>9</v>
      </c>
      <c r="C1024" s="2" t="s">
        <v>50</v>
      </c>
      <c r="D1024" s="2" t="s">
        <v>4</v>
      </c>
      <c r="E1024" s="2" t="s">
        <v>34</v>
      </c>
      <c r="F1024" s="2" t="s">
        <v>44</v>
      </c>
      <c r="G1024" s="2" t="s">
        <v>29</v>
      </c>
      <c r="H1024" s="2" t="s">
        <v>74</v>
      </c>
      <c r="I1024" s="2" t="s">
        <v>75</v>
      </c>
      <c r="J1024" s="2" t="s">
        <v>8</v>
      </c>
      <c r="K1024" s="2">
        <v>2</v>
      </c>
      <c r="L1024" s="2" t="s">
        <v>8</v>
      </c>
      <c r="M1024" s="2" t="s">
        <v>15</v>
      </c>
      <c r="P1024"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4" s="4">
        <f>IF(Táblázat132[[#This Row],[Serving Team]]=Táblázat132[[#This Row],[Point for Team…]],1,0)</f>
        <v>1</v>
      </c>
      <c r="R1024" s="4">
        <f>IF(AND(Táblázat132[[#This Row],[Service]]=1,Táblázat132[[#This Row],[Serving Team]]=Táblázat132[[#This Row],[Point for Team…]]),1,0)</f>
        <v>0</v>
      </c>
    </row>
    <row r="1025" spans="1:18" x14ac:dyDescent="0.35">
      <c r="A1025" s="3">
        <v>44318</v>
      </c>
      <c r="B1025" s="2" t="s">
        <v>9</v>
      </c>
      <c r="C1025" s="2" t="s">
        <v>50</v>
      </c>
      <c r="D1025" s="2" t="s">
        <v>4</v>
      </c>
      <c r="E1025" s="2" t="s">
        <v>34</v>
      </c>
      <c r="F1025" s="2" t="s">
        <v>44</v>
      </c>
      <c r="G1025" s="2" t="s">
        <v>29</v>
      </c>
      <c r="H1025" s="2" t="s">
        <v>74</v>
      </c>
      <c r="I1025" s="2" t="s">
        <v>75</v>
      </c>
      <c r="J1025" s="2" t="s">
        <v>7</v>
      </c>
      <c r="K1025" s="2">
        <v>2</v>
      </c>
      <c r="L1025" s="2" t="s">
        <v>8</v>
      </c>
      <c r="M1025" s="2" t="s">
        <v>15</v>
      </c>
      <c r="P1025"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5" s="4">
        <f>IF(Táblázat132[[#This Row],[Serving Team]]=Táblázat132[[#This Row],[Point for Team…]],1,0)</f>
        <v>0</v>
      </c>
      <c r="R1025" s="4">
        <f>IF(AND(Táblázat132[[#This Row],[Service]]=1,Táblázat132[[#This Row],[Serving Team]]=Táblázat132[[#This Row],[Point for Team…]]),1,0)</f>
        <v>0</v>
      </c>
    </row>
    <row r="1026" spans="1:18" x14ac:dyDescent="0.35">
      <c r="A1026" s="3">
        <v>44318</v>
      </c>
      <c r="B1026" s="2" t="s">
        <v>9</v>
      </c>
      <c r="C1026" s="2" t="s">
        <v>50</v>
      </c>
      <c r="D1026" s="2" t="s">
        <v>4</v>
      </c>
      <c r="E1026" s="2" t="s">
        <v>34</v>
      </c>
      <c r="F1026" s="2" t="s">
        <v>44</v>
      </c>
      <c r="G1026" s="2" t="s">
        <v>29</v>
      </c>
      <c r="H1026" s="2" t="s">
        <v>74</v>
      </c>
      <c r="I1026" s="2" t="s">
        <v>75</v>
      </c>
      <c r="J1026" s="2" t="s">
        <v>7</v>
      </c>
      <c r="K1026" s="2">
        <v>2</v>
      </c>
      <c r="L1026" s="2" t="s">
        <v>8</v>
      </c>
      <c r="M1026" s="2" t="s">
        <v>14</v>
      </c>
      <c r="P1026"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6" s="4">
        <f>IF(Táblázat132[[#This Row],[Serving Team]]=Táblázat132[[#This Row],[Point for Team…]],1,0)</f>
        <v>0</v>
      </c>
      <c r="R1026" s="4">
        <f>IF(AND(Táblázat132[[#This Row],[Service]]=1,Táblázat132[[#This Row],[Serving Team]]=Táblázat132[[#This Row],[Point for Team…]]),1,0)</f>
        <v>0</v>
      </c>
    </row>
    <row r="1027" spans="1:18" x14ac:dyDescent="0.35">
      <c r="A1027" s="3">
        <v>44318</v>
      </c>
      <c r="B1027" s="2" t="s">
        <v>9</v>
      </c>
      <c r="C1027" s="2" t="s">
        <v>50</v>
      </c>
      <c r="D1027" s="2" t="s">
        <v>4</v>
      </c>
      <c r="E1027" s="2" t="s">
        <v>34</v>
      </c>
      <c r="F1027" s="2" t="s">
        <v>44</v>
      </c>
      <c r="G1027" s="2" t="s">
        <v>29</v>
      </c>
      <c r="H1027" s="2" t="s">
        <v>74</v>
      </c>
      <c r="I1027" s="2" t="s">
        <v>75</v>
      </c>
      <c r="J1027" s="2" t="s">
        <v>7</v>
      </c>
      <c r="K1027" s="2">
        <v>2</v>
      </c>
      <c r="L1027" s="2" t="s">
        <v>7</v>
      </c>
      <c r="M1027" s="2" t="s">
        <v>14</v>
      </c>
      <c r="P1027"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7" s="4">
        <f>IF(Táblázat132[[#This Row],[Serving Team]]=Táblázat132[[#This Row],[Point for Team…]],1,0)</f>
        <v>1</v>
      </c>
      <c r="R1027" s="4">
        <f>IF(AND(Táblázat132[[#This Row],[Service]]=1,Táblázat132[[#This Row],[Serving Team]]=Táblázat132[[#This Row],[Point for Team…]]),1,0)</f>
        <v>0</v>
      </c>
    </row>
    <row r="1028" spans="1:18" x14ac:dyDescent="0.35">
      <c r="A1028" s="3">
        <v>44318</v>
      </c>
      <c r="B1028" s="2" t="s">
        <v>9</v>
      </c>
      <c r="C1028" s="2" t="s">
        <v>50</v>
      </c>
      <c r="D1028" s="2" t="s">
        <v>4</v>
      </c>
      <c r="E1028" s="2" t="s">
        <v>34</v>
      </c>
      <c r="F1028" s="2" t="s">
        <v>44</v>
      </c>
      <c r="G1028" s="2" t="s">
        <v>29</v>
      </c>
      <c r="H1028" s="2" t="s">
        <v>74</v>
      </c>
      <c r="I1028" s="2" t="s">
        <v>75</v>
      </c>
      <c r="J1028" s="2" t="s">
        <v>7</v>
      </c>
      <c r="K1028" s="2">
        <v>1</v>
      </c>
      <c r="L1028" s="2" t="s">
        <v>7</v>
      </c>
      <c r="M1028" s="2" t="s">
        <v>14</v>
      </c>
      <c r="P1028"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8" s="4">
        <f>IF(Táblázat132[[#This Row],[Serving Team]]=Táblázat132[[#This Row],[Point for Team…]],1,0)</f>
        <v>1</v>
      </c>
      <c r="R1028" s="4">
        <f>IF(AND(Táblázat132[[#This Row],[Service]]=1,Táblázat132[[#This Row],[Serving Team]]=Táblázat132[[#This Row],[Point for Team…]]),1,0)</f>
        <v>1</v>
      </c>
    </row>
    <row r="1029" spans="1:18" x14ac:dyDescent="0.35">
      <c r="A1029" s="3">
        <v>44318</v>
      </c>
      <c r="B1029" s="2" t="s">
        <v>9</v>
      </c>
      <c r="C1029" s="2" t="s">
        <v>50</v>
      </c>
      <c r="D1029" s="2" t="s">
        <v>4</v>
      </c>
      <c r="E1029" s="2" t="s">
        <v>34</v>
      </c>
      <c r="F1029" s="2" t="s">
        <v>44</v>
      </c>
      <c r="G1029" s="2" t="s">
        <v>29</v>
      </c>
      <c r="H1029" s="2" t="s">
        <v>74</v>
      </c>
      <c r="I1029" s="2" t="s">
        <v>75</v>
      </c>
      <c r="J1029" s="2" t="s">
        <v>8</v>
      </c>
      <c r="K1029" s="2">
        <v>1</v>
      </c>
      <c r="L1029" s="2" t="s">
        <v>7</v>
      </c>
      <c r="M1029" s="2" t="s">
        <v>14</v>
      </c>
      <c r="P1029"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29" s="4">
        <f>IF(Táblázat132[[#This Row],[Serving Team]]=Táblázat132[[#This Row],[Point for Team…]],1,0)</f>
        <v>0</v>
      </c>
      <c r="R1029" s="4">
        <f>IF(AND(Táblázat132[[#This Row],[Service]]=1,Táblázat132[[#This Row],[Serving Team]]=Táblázat132[[#This Row],[Point for Team…]]),1,0)</f>
        <v>0</v>
      </c>
    </row>
    <row r="1030" spans="1:18" x14ac:dyDescent="0.35">
      <c r="A1030" s="3">
        <v>44318</v>
      </c>
      <c r="B1030" s="2" t="s">
        <v>9</v>
      </c>
      <c r="C1030" s="2" t="s">
        <v>50</v>
      </c>
      <c r="D1030" s="2" t="s">
        <v>4</v>
      </c>
      <c r="E1030" s="2" t="s">
        <v>34</v>
      </c>
      <c r="F1030" s="2" t="s">
        <v>44</v>
      </c>
      <c r="G1030" s="2" t="s">
        <v>29</v>
      </c>
      <c r="H1030" s="2" t="s">
        <v>74</v>
      </c>
      <c r="I1030" s="2" t="s">
        <v>75</v>
      </c>
      <c r="J1030" s="2" t="s">
        <v>8</v>
      </c>
      <c r="K1030" s="2">
        <v>2</v>
      </c>
      <c r="L1030" s="2" t="s">
        <v>7</v>
      </c>
      <c r="M1030" s="2" t="s">
        <v>14</v>
      </c>
      <c r="P1030"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0" s="4">
        <f>IF(Táblázat132[[#This Row],[Serving Team]]=Táblázat132[[#This Row],[Point for Team…]],1,0)</f>
        <v>0</v>
      </c>
      <c r="R1030" s="4">
        <f>IF(AND(Táblázat132[[#This Row],[Service]]=1,Táblázat132[[#This Row],[Serving Team]]=Táblázat132[[#This Row],[Point for Team…]]),1,0)</f>
        <v>0</v>
      </c>
    </row>
    <row r="1031" spans="1:18" x14ac:dyDescent="0.35">
      <c r="A1031" s="3">
        <v>44318</v>
      </c>
      <c r="B1031" s="2" t="s">
        <v>9</v>
      </c>
      <c r="C1031" s="2" t="s">
        <v>50</v>
      </c>
      <c r="D1031" s="2" t="s">
        <v>4</v>
      </c>
      <c r="E1031" s="2" t="s">
        <v>34</v>
      </c>
      <c r="F1031" s="2" t="s">
        <v>44</v>
      </c>
      <c r="G1031" s="2" t="s">
        <v>29</v>
      </c>
      <c r="H1031" s="2" t="s">
        <v>74</v>
      </c>
      <c r="I1031" s="2" t="s">
        <v>75</v>
      </c>
      <c r="J1031" s="2" t="s">
        <v>8</v>
      </c>
      <c r="K1031" s="2">
        <v>2</v>
      </c>
      <c r="L1031" s="2" t="s">
        <v>8</v>
      </c>
      <c r="M1031" s="2" t="s">
        <v>14</v>
      </c>
      <c r="P1031"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1" s="4">
        <f>IF(Táblázat132[[#This Row],[Serving Team]]=Táblázat132[[#This Row],[Point for Team…]],1,0)</f>
        <v>1</v>
      </c>
      <c r="R1031" s="4">
        <f>IF(AND(Táblázat132[[#This Row],[Service]]=1,Táblázat132[[#This Row],[Serving Team]]=Táblázat132[[#This Row],[Point for Team…]]),1,0)</f>
        <v>0</v>
      </c>
    </row>
    <row r="1032" spans="1:18" x14ac:dyDescent="0.35">
      <c r="A1032" s="3">
        <v>44318</v>
      </c>
      <c r="B1032" s="2" t="s">
        <v>9</v>
      </c>
      <c r="C1032" s="2" t="s">
        <v>50</v>
      </c>
      <c r="D1032" s="2" t="s">
        <v>4</v>
      </c>
      <c r="E1032" s="2" t="s">
        <v>34</v>
      </c>
      <c r="F1032" s="2" t="s">
        <v>44</v>
      </c>
      <c r="G1032" s="2" t="s">
        <v>29</v>
      </c>
      <c r="H1032" s="2" t="s">
        <v>74</v>
      </c>
      <c r="I1032" s="2" t="s">
        <v>75</v>
      </c>
      <c r="J1032" s="2" t="s">
        <v>8</v>
      </c>
      <c r="K1032" s="2">
        <v>1</v>
      </c>
      <c r="L1032" s="2" t="s">
        <v>7</v>
      </c>
      <c r="M1032" s="2" t="s">
        <v>16</v>
      </c>
      <c r="P1032"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2" s="4">
        <f>IF(Táblázat132[[#This Row],[Serving Team]]=Táblázat132[[#This Row],[Point for Team…]],1,0)</f>
        <v>0</v>
      </c>
      <c r="R1032" s="4">
        <f>IF(AND(Táblázat132[[#This Row],[Service]]=1,Táblázat132[[#This Row],[Serving Team]]=Táblázat132[[#This Row],[Point for Team…]]),1,0)</f>
        <v>0</v>
      </c>
    </row>
    <row r="1033" spans="1:18" x14ac:dyDescent="0.35">
      <c r="A1033" s="3">
        <v>44318</v>
      </c>
      <c r="B1033" s="2" t="s">
        <v>9</v>
      </c>
      <c r="C1033" s="2" t="s">
        <v>50</v>
      </c>
      <c r="D1033" s="2" t="s">
        <v>4</v>
      </c>
      <c r="E1033" s="2" t="s">
        <v>34</v>
      </c>
      <c r="F1033" s="2" t="s">
        <v>44</v>
      </c>
      <c r="G1033" s="2" t="s">
        <v>29</v>
      </c>
      <c r="H1033" s="2" t="s">
        <v>74</v>
      </c>
      <c r="I1033" s="2" t="s">
        <v>75</v>
      </c>
      <c r="J1033" s="2" t="s">
        <v>7</v>
      </c>
      <c r="K1033" s="2">
        <v>2</v>
      </c>
      <c r="L1033" s="2" t="s">
        <v>7</v>
      </c>
      <c r="M1033" s="2" t="s">
        <v>16</v>
      </c>
      <c r="P1033"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3" s="4">
        <f>IF(Táblázat132[[#This Row],[Serving Team]]=Táblázat132[[#This Row],[Point for Team…]],1,0)</f>
        <v>1</v>
      </c>
      <c r="R1033" s="4">
        <f>IF(AND(Táblázat132[[#This Row],[Service]]=1,Táblázat132[[#This Row],[Serving Team]]=Táblázat132[[#This Row],[Point for Team…]]),1,0)</f>
        <v>0</v>
      </c>
    </row>
    <row r="1034" spans="1:18" x14ac:dyDescent="0.35">
      <c r="A1034" s="3">
        <v>44318</v>
      </c>
      <c r="B1034" s="2" t="s">
        <v>9</v>
      </c>
      <c r="C1034" s="2" t="s">
        <v>50</v>
      </c>
      <c r="D1034" s="2" t="s">
        <v>4</v>
      </c>
      <c r="E1034" s="2" t="s">
        <v>34</v>
      </c>
      <c r="F1034" s="2" t="s">
        <v>44</v>
      </c>
      <c r="G1034" s="2" t="s">
        <v>29</v>
      </c>
      <c r="H1034" s="2" t="s">
        <v>74</v>
      </c>
      <c r="I1034" s="2" t="s">
        <v>75</v>
      </c>
      <c r="J1034" s="2" t="s">
        <v>7</v>
      </c>
      <c r="K1034" s="2">
        <v>2</v>
      </c>
      <c r="L1034" s="2" t="s">
        <v>8</v>
      </c>
      <c r="M1034" s="2" t="s">
        <v>14</v>
      </c>
      <c r="P1034"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4" s="4">
        <f>IF(Táblázat132[[#This Row],[Serving Team]]=Táblázat132[[#This Row],[Point for Team…]],1,0)</f>
        <v>0</v>
      </c>
      <c r="R1034" s="4">
        <f>IF(AND(Táblázat132[[#This Row],[Service]]=1,Táblázat132[[#This Row],[Serving Team]]=Táblázat132[[#This Row],[Point for Team…]]),1,0)</f>
        <v>0</v>
      </c>
    </row>
    <row r="1035" spans="1:18" x14ac:dyDescent="0.35">
      <c r="A1035" s="3">
        <v>44318</v>
      </c>
      <c r="B1035" s="2" t="s">
        <v>9</v>
      </c>
      <c r="C1035" s="2" t="s">
        <v>50</v>
      </c>
      <c r="D1035" s="2" t="s">
        <v>4</v>
      </c>
      <c r="E1035" s="2" t="s">
        <v>34</v>
      </c>
      <c r="F1035" s="2" t="s">
        <v>44</v>
      </c>
      <c r="G1035" s="2" t="s">
        <v>29</v>
      </c>
      <c r="H1035" s="2" t="s">
        <v>74</v>
      </c>
      <c r="I1035" s="2" t="s">
        <v>75</v>
      </c>
      <c r="J1035" s="2" t="s">
        <v>7</v>
      </c>
      <c r="K1035" s="2">
        <v>1</v>
      </c>
      <c r="L1035" s="2" t="s">
        <v>7</v>
      </c>
      <c r="M1035" s="2" t="s">
        <v>16</v>
      </c>
      <c r="P1035"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5" s="4">
        <f>IF(Táblázat132[[#This Row],[Serving Team]]=Táblázat132[[#This Row],[Point for Team…]],1,0)</f>
        <v>1</v>
      </c>
      <c r="R1035" s="4">
        <f>IF(AND(Táblázat132[[#This Row],[Service]]=1,Táblázat132[[#This Row],[Serving Team]]=Táblázat132[[#This Row],[Point for Team…]]),1,0)</f>
        <v>1</v>
      </c>
    </row>
    <row r="1036" spans="1:18" x14ac:dyDescent="0.35">
      <c r="A1036" s="3">
        <v>44318</v>
      </c>
      <c r="B1036" s="2" t="s">
        <v>9</v>
      </c>
      <c r="C1036" s="2" t="s">
        <v>50</v>
      </c>
      <c r="D1036" s="2" t="s">
        <v>4</v>
      </c>
      <c r="E1036" s="2" t="s">
        <v>34</v>
      </c>
      <c r="F1036" s="2" t="s">
        <v>44</v>
      </c>
      <c r="G1036" s="2" t="s">
        <v>29</v>
      </c>
      <c r="H1036" s="2" t="s">
        <v>74</v>
      </c>
      <c r="I1036" s="2" t="s">
        <v>75</v>
      </c>
      <c r="J1036" s="2" t="s">
        <v>7</v>
      </c>
      <c r="K1036" s="2">
        <v>1</v>
      </c>
      <c r="L1036" s="2" t="s">
        <v>7</v>
      </c>
      <c r="M1036" s="2" t="s">
        <v>14</v>
      </c>
      <c r="P1036"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6" s="4">
        <f>IF(Táblázat132[[#This Row],[Serving Team]]=Táblázat132[[#This Row],[Point for Team…]],1,0)</f>
        <v>1</v>
      </c>
      <c r="R1036" s="4">
        <f>IF(AND(Táblázat132[[#This Row],[Service]]=1,Táblázat132[[#This Row],[Serving Team]]=Táblázat132[[#This Row],[Point for Team…]]),1,0)</f>
        <v>1</v>
      </c>
    </row>
    <row r="1037" spans="1:18" x14ac:dyDescent="0.35">
      <c r="A1037" s="3">
        <v>44318</v>
      </c>
      <c r="B1037" s="2" t="s">
        <v>9</v>
      </c>
      <c r="C1037" s="2" t="s">
        <v>50</v>
      </c>
      <c r="D1037" s="2" t="s">
        <v>4</v>
      </c>
      <c r="E1037" s="2" t="s">
        <v>34</v>
      </c>
      <c r="F1037" s="2" t="s">
        <v>44</v>
      </c>
      <c r="G1037" s="2" t="s">
        <v>29</v>
      </c>
      <c r="H1037" s="2" t="s">
        <v>74</v>
      </c>
      <c r="I1037" s="2" t="s">
        <v>75</v>
      </c>
      <c r="J1037" s="2" t="s">
        <v>8</v>
      </c>
      <c r="K1037" s="2">
        <v>1</v>
      </c>
      <c r="L1037" s="2" t="s">
        <v>8</v>
      </c>
      <c r="M1037" s="2" t="s">
        <v>16</v>
      </c>
      <c r="P1037"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7" s="4">
        <f>IF(Táblázat132[[#This Row],[Serving Team]]=Táblázat132[[#This Row],[Point for Team…]],1,0)</f>
        <v>1</v>
      </c>
      <c r="R1037" s="4">
        <f>IF(AND(Táblázat132[[#This Row],[Service]]=1,Táblázat132[[#This Row],[Serving Team]]=Táblázat132[[#This Row],[Point for Team…]]),1,0)</f>
        <v>1</v>
      </c>
    </row>
    <row r="1038" spans="1:18" x14ac:dyDescent="0.35">
      <c r="A1038" s="3">
        <v>44318</v>
      </c>
      <c r="B1038" s="2" t="s">
        <v>9</v>
      </c>
      <c r="C1038" s="2" t="s">
        <v>50</v>
      </c>
      <c r="D1038" s="2" t="s">
        <v>4</v>
      </c>
      <c r="E1038" s="2" t="s">
        <v>34</v>
      </c>
      <c r="F1038" s="2" t="s">
        <v>44</v>
      </c>
      <c r="G1038" s="2" t="s">
        <v>29</v>
      </c>
      <c r="H1038" s="2" t="s">
        <v>74</v>
      </c>
      <c r="I1038" s="2" t="s">
        <v>75</v>
      </c>
      <c r="J1038" s="2" t="s">
        <v>8</v>
      </c>
      <c r="K1038" s="2">
        <v>2</v>
      </c>
      <c r="L1038" s="2" t="s">
        <v>8</v>
      </c>
      <c r="M1038" s="2" t="s">
        <v>14</v>
      </c>
      <c r="P1038"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8" s="4">
        <f>IF(Táblázat132[[#This Row],[Serving Team]]=Táblázat132[[#This Row],[Point for Team…]],1,0)</f>
        <v>1</v>
      </c>
      <c r="R1038" s="4">
        <f>IF(AND(Táblázat132[[#This Row],[Service]]=1,Táblázat132[[#This Row],[Serving Team]]=Táblázat132[[#This Row],[Point for Team…]]),1,0)</f>
        <v>0</v>
      </c>
    </row>
    <row r="1039" spans="1:18" x14ac:dyDescent="0.35">
      <c r="A1039" s="3">
        <v>44318</v>
      </c>
      <c r="B1039" s="2" t="s">
        <v>9</v>
      </c>
      <c r="C1039" s="2" t="s">
        <v>50</v>
      </c>
      <c r="D1039" s="2" t="s">
        <v>4</v>
      </c>
      <c r="E1039" s="2" t="s">
        <v>34</v>
      </c>
      <c r="F1039" s="2" t="s">
        <v>44</v>
      </c>
      <c r="G1039" s="2" t="s">
        <v>29</v>
      </c>
      <c r="H1039" s="2" t="s">
        <v>74</v>
      </c>
      <c r="I1039" s="2" t="s">
        <v>75</v>
      </c>
      <c r="J1039" s="2" t="s">
        <v>8</v>
      </c>
      <c r="K1039" s="2">
        <v>2</v>
      </c>
      <c r="L1039" s="2" t="s">
        <v>8</v>
      </c>
      <c r="M1039" s="2" t="s">
        <v>14</v>
      </c>
      <c r="P1039"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39" s="4">
        <f>IF(Táblázat132[[#This Row],[Serving Team]]=Táblázat132[[#This Row],[Point for Team…]],1,0)</f>
        <v>1</v>
      </c>
      <c r="R1039" s="4">
        <f>IF(AND(Táblázat132[[#This Row],[Service]]=1,Táblázat132[[#This Row],[Serving Team]]=Táblázat132[[#This Row],[Point for Team…]]),1,0)</f>
        <v>0</v>
      </c>
    </row>
    <row r="1040" spans="1:18" x14ac:dyDescent="0.35">
      <c r="A1040" s="3">
        <v>44318</v>
      </c>
      <c r="B1040" s="2" t="s">
        <v>9</v>
      </c>
      <c r="C1040" s="2" t="s">
        <v>50</v>
      </c>
      <c r="D1040" s="2" t="s">
        <v>4</v>
      </c>
      <c r="E1040" s="2" t="s">
        <v>34</v>
      </c>
      <c r="F1040" s="2" t="s">
        <v>44</v>
      </c>
      <c r="G1040" s="2" t="s">
        <v>29</v>
      </c>
      <c r="H1040" s="2" t="s">
        <v>74</v>
      </c>
      <c r="I1040" s="2" t="s">
        <v>75</v>
      </c>
      <c r="J1040" s="2" t="s">
        <v>8</v>
      </c>
      <c r="K1040" s="2">
        <v>2</v>
      </c>
      <c r="L1040" s="2" t="s">
        <v>7</v>
      </c>
      <c r="M1040" s="2" t="s">
        <v>16</v>
      </c>
      <c r="P1040"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0" s="4">
        <f>IF(Táblázat132[[#This Row],[Serving Team]]=Táblázat132[[#This Row],[Point for Team…]],1,0)</f>
        <v>0</v>
      </c>
      <c r="R1040" s="4">
        <f>IF(AND(Táblázat132[[#This Row],[Service]]=1,Táblázat132[[#This Row],[Serving Team]]=Táblázat132[[#This Row],[Point for Team…]]),1,0)</f>
        <v>0</v>
      </c>
    </row>
    <row r="1041" spans="1:18" x14ac:dyDescent="0.35">
      <c r="A1041" s="3">
        <v>44318</v>
      </c>
      <c r="B1041" s="2" t="s">
        <v>9</v>
      </c>
      <c r="C1041" s="2" t="s">
        <v>50</v>
      </c>
      <c r="D1041" s="2" t="s">
        <v>4</v>
      </c>
      <c r="E1041" s="2" t="s">
        <v>34</v>
      </c>
      <c r="F1041" s="2" t="s">
        <v>44</v>
      </c>
      <c r="G1041" s="2" t="s">
        <v>29</v>
      </c>
      <c r="H1041" s="2" t="s">
        <v>74</v>
      </c>
      <c r="I1041" s="2" t="s">
        <v>75</v>
      </c>
      <c r="J1041" s="2" t="s">
        <v>7</v>
      </c>
      <c r="K1041" s="2">
        <v>2</v>
      </c>
      <c r="L1041" s="2" t="s">
        <v>7</v>
      </c>
      <c r="M1041" s="2" t="s">
        <v>14</v>
      </c>
      <c r="P1041"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1" s="4">
        <f>IF(Táblázat132[[#This Row],[Serving Team]]=Táblázat132[[#This Row],[Point for Team…]],1,0)</f>
        <v>1</v>
      </c>
      <c r="R1041" s="4">
        <f>IF(AND(Táblázat132[[#This Row],[Service]]=1,Táblázat132[[#This Row],[Serving Team]]=Táblázat132[[#This Row],[Point for Team…]]),1,0)</f>
        <v>0</v>
      </c>
    </row>
    <row r="1042" spans="1:18" x14ac:dyDescent="0.35">
      <c r="A1042" s="3">
        <v>44318</v>
      </c>
      <c r="B1042" s="2" t="s">
        <v>9</v>
      </c>
      <c r="C1042" s="2" t="s">
        <v>50</v>
      </c>
      <c r="D1042" s="2" t="s">
        <v>4</v>
      </c>
      <c r="E1042" s="2" t="s">
        <v>34</v>
      </c>
      <c r="F1042" s="2" t="s">
        <v>44</v>
      </c>
      <c r="G1042" s="2" t="s">
        <v>29</v>
      </c>
      <c r="H1042" s="2" t="s">
        <v>74</v>
      </c>
      <c r="I1042" s="2" t="s">
        <v>75</v>
      </c>
      <c r="J1042" s="2" t="s">
        <v>7</v>
      </c>
      <c r="K1042" s="2">
        <v>1</v>
      </c>
      <c r="L1042" s="2" t="s">
        <v>7</v>
      </c>
      <c r="M1042" s="2" t="s">
        <v>15</v>
      </c>
      <c r="P1042"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2" s="4">
        <f>IF(Táblázat132[[#This Row],[Serving Team]]=Táblázat132[[#This Row],[Point for Team…]],1,0)</f>
        <v>1</v>
      </c>
      <c r="R1042" s="4">
        <f>IF(AND(Táblázat132[[#This Row],[Service]]=1,Táblázat132[[#This Row],[Serving Team]]=Táblázat132[[#This Row],[Point for Team…]]),1,0)</f>
        <v>1</v>
      </c>
    </row>
    <row r="1043" spans="1:18" x14ac:dyDescent="0.35">
      <c r="A1043" s="3">
        <v>44318</v>
      </c>
      <c r="B1043" s="2" t="s">
        <v>9</v>
      </c>
      <c r="C1043" s="2" t="s">
        <v>50</v>
      </c>
      <c r="D1043" s="2" t="s">
        <v>4</v>
      </c>
      <c r="E1043" s="2" t="s">
        <v>34</v>
      </c>
      <c r="F1043" s="2" t="s">
        <v>44</v>
      </c>
      <c r="G1043" s="2" t="s">
        <v>29</v>
      </c>
      <c r="H1043" s="2" t="s">
        <v>74</v>
      </c>
      <c r="I1043" s="2" t="s">
        <v>75</v>
      </c>
      <c r="J1043" s="2" t="s">
        <v>7</v>
      </c>
      <c r="K1043" s="2">
        <v>2</v>
      </c>
      <c r="L1043" s="2" t="s">
        <v>8</v>
      </c>
      <c r="M1043" s="2" t="s">
        <v>16</v>
      </c>
      <c r="P1043"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3" s="4">
        <f>IF(Táblázat132[[#This Row],[Serving Team]]=Táblázat132[[#This Row],[Point for Team…]],1,0)</f>
        <v>0</v>
      </c>
      <c r="R1043" s="4">
        <f>IF(AND(Táblázat132[[#This Row],[Service]]=1,Táblázat132[[#This Row],[Serving Team]]=Táblázat132[[#This Row],[Point for Team…]]),1,0)</f>
        <v>0</v>
      </c>
    </row>
    <row r="1044" spans="1:18" x14ac:dyDescent="0.35">
      <c r="A1044" s="3">
        <v>44318</v>
      </c>
      <c r="B1044" s="2" t="s">
        <v>9</v>
      </c>
      <c r="C1044" s="2" t="s">
        <v>50</v>
      </c>
      <c r="D1044" s="2" t="s">
        <v>4</v>
      </c>
      <c r="E1044" s="2" t="s">
        <v>34</v>
      </c>
      <c r="F1044" s="2" t="s">
        <v>44</v>
      </c>
      <c r="G1044" s="2" t="s">
        <v>29</v>
      </c>
      <c r="H1044" s="2" t="s">
        <v>74</v>
      </c>
      <c r="I1044" s="2" t="s">
        <v>75</v>
      </c>
      <c r="J1044" s="2" t="s">
        <v>7</v>
      </c>
      <c r="K1044" s="2">
        <v>1</v>
      </c>
      <c r="L1044" s="2" t="s">
        <v>8</v>
      </c>
      <c r="M1044" s="2" t="s">
        <v>14</v>
      </c>
      <c r="P1044"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4" s="4">
        <f>IF(Táblázat132[[#This Row],[Serving Team]]=Táblázat132[[#This Row],[Point for Team…]],1,0)</f>
        <v>0</v>
      </c>
      <c r="R1044" s="4">
        <f>IF(AND(Táblázat132[[#This Row],[Service]]=1,Táblázat132[[#This Row],[Serving Team]]=Táblázat132[[#This Row],[Point for Team…]]),1,0)</f>
        <v>0</v>
      </c>
    </row>
    <row r="1045" spans="1:18" x14ac:dyDescent="0.35">
      <c r="A1045" s="3">
        <v>44318</v>
      </c>
      <c r="B1045" s="2" t="s">
        <v>9</v>
      </c>
      <c r="C1045" s="2" t="s">
        <v>50</v>
      </c>
      <c r="D1045" s="2" t="s">
        <v>4</v>
      </c>
      <c r="E1045" s="2" t="s">
        <v>34</v>
      </c>
      <c r="F1045" s="2" t="s">
        <v>44</v>
      </c>
      <c r="G1045" s="2" t="s">
        <v>29</v>
      </c>
      <c r="H1045" s="2" t="s">
        <v>74</v>
      </c>
      <c r="I1045" s="2" t="s">
        <v>75</v>
      </c>
      <c r="J1045" s="2" t="s">
        <v>8</v>
      </c>
      <c r="K1045" s="2">
        <v>1</v>
      </c>
      <c r="L1045" s="2" t="s">
        <v>8</v>
      </c>
      <c r="M1045" s="2" t="s">
        <v>15</v>
      </c>
      <c r="P1045"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5" s="4">
        <f>IF(Táblázat132[[#This Row],[Serving Team]]=Táblázat132[[#This Row],[Point for Team…]],1,0)</f>
        <v>1</v>
      </c>
      <c r="R1045" s="4">
        <f>IF(AND(Táblázat132[[#This Row],[Service]]=1,Táblázat132[[#This Row],[Serving Team]]=Táblázat132[[#This Row],[Point for Team…]]),1,0)</f>
        <v>1</v>
      </c>
    </row>
    <row r="1046" spans="1:18" x14ac:dyDescent="0.35">
      <c r="A1046" s="3">
        <v>44318</v>
      </c>
      <c r="B1046" s="2" t="s">
        <v>9</v>
      </c>
      <c r="C1046" s="2" t="s">
        <v>50</v>
      </c>
      <c r="D1046" s="2" t="s">
        <v>4</v>
      </c>
      <c r="E1046" s="2" t="s">
        <v>34</v>
      </c>
      <c r="F1046" s="2" t="s">
        <v>44</v>
      </c>
      <c r="G1046" s="2" t="s">
        <v>29</v>
      </c>
      <c r="H1046" s="2" t="s">
        <v>74</v>
      </c>
      <c r="I1046" s="2" t="s">
        <v>75</v>
      </c>
      <c r="J1046" s="2" t="s">
        <v>8</v>
      </c>
      <c r="K1046" s="2">
        <v>2</v>
      </c>
      <c r="L1046" s="2" t="s">
        <v>7</v>
      </c>
      <c r="M1046" s="2" t="s">
        <v>14</v>
      </c>
      <c r="P1046"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6" s="4">
        <f>IF(Táblázat132[[#This Row],[Serving Team]]=Táblázat132[[#This Row],[Point for Team…]],1,0)</f>
        <v>0</v>
      </c>
      <c r="R1046" s="4">
        <f>IF(AND(Táblázat132[[#This Row],[Service]]=1,Táblázat132[[#This Row],[Serving Team]]=Táblázat132[[#This Row],[Point for Team…]]),1,0)</f>
        <v>0</v>
      </c>
    </row>
    <row r="1047" spans="1:18" x14ac:dyDescent="0.35">
      <c r="A1047" s="3">
        <v>44318</v>
      </c>
      <c r="B1047" s="2" t="s">
        <v>9</v>
      </c>
      <c r="C1047" s="2" t="s">
        <v>50</v>
      </c>
      <c r="D1047" s="2" t="s">
        <v>4</v>
      </c>
      <c r="E1047" s="2" t="s">
        <v>34</v>
      </c>
      <c r="F1047" s="2" t="s">
        <v>44</v>
      </c>
      <c r="G1047" s="2" t="s">
        <v>29</v>
      </c>
      <c r="H1047" s="2" t="s">
        <v>74</v>
      </c>
      <c r="I1047" s="2" t="s">
        <v>75</v>
      </c>
      <c r="J1047" s="2" t="s">
        <v>8</v>
      </c>
      <c r="K1047" s="2">
        <v>2</v>
      </c>
      <c r="L1047" s="2" t="s">
        <v>7</v>
      </c>
      <c r="M1047" s="2" t="s">
        <v>15</v>
      </c>
      <c r="P1047"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7" s="4">
        <f>IF(Táblázat132[[#This Row],[Serving Team]]=Táblázat132[[#This Row],[Point for Team…]],1,0)</f>
        <v>0</v>
      </c>
      <c r="R1047" s="4">
        <f>IF(AND(Táblázat132[[#This Row],[Service]]=1,Táblázat132[[#This Row],[Serving Team]]=Táblázat132[[#This Row],[Point for Team…]]),1,0)</f>
        <v>0</v>
      </c>
    </row>
    <row r="1048" spans="1:18" x14ac:dyDescent="0.35">
      <c r="A1048" s="3">
        <v>44318</v>
      </c>
      <c r="B1048" s="2" t="s">
        <v>9</v>
      </c>
      <c r="C1048" s="2" t="s">
        <v>50</v>
      </c>
      <c r="D1048" s="2" t="s">
        <v>4</v>
      </c>
      <c r="E1048" s="2" t="s">
        <v>34</v>
      </c>
      <c r="F1048" s="2" t="s">
        <v>44</v>
      </c>
      <c r="G1048" s="2" t="s">
        <v>29</v>
      </c>
      <c r="H1048" s="2" t="s">
        <v>74</v>
      </c>
      <c r="I1048" s="2" t="s">
        <v>75</v>
      </c>
      <c r="J1048" s="2" t="s">
        <v>8</v>
      </c>
      <c r="K1048" s="2">
        <v>2</v>
      </c>
      <c r="L1048" s="2" t="s">
        <v>8</v>
      </c>
      <c r="M1048" s="2" t="s">
        <v>15</v>
      </c>
      <c r="P1048"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8" s="4">
        <f>IF(Táblázat132[[#This Row],[Serving Team]]=Táblázat132[[#This Row],[Point for Team…]],1,0)</f>
        <v>1</v>
      </c>
      <c r="R1048" s="4">
        <f>IF(AND(Táblázat132[[#This Row],[Service]]=1,Táblázat132[[#This Row],[Serving Team]]=Táblázat132[[#This Row],[Point for Team…]]),1,0)</f>
        <v>0</v>
      </c>
    </row>
    <row r="1049" spans="1:18" x14ac:dyDescent="0.35">
      <c r="A1049" s="3">
        <v>44318</v>
      </c>
      <c r="B1049" s="2" t="s">
        <v>9</v>
      </c>
      <c r="C1049" s="2" t="s">
        <v>50</v>
      </c>
      <c r="D1049" s="2" t="s">
        <v>4</v>
      </c>
      <c r="E1049" s="2" t="s">
        <v>34</v>
      </c>
      <c r="F1049" s="2" t="s">
        <v>44</v>
      </c>
      <c r="G1049" s="2" t="s">
        <v>29</v>
      </c>
      <c r="H1049" s="2" t="s">
        <v>74</v>
      </c>
      <c r="I1049" s="2" t="s">
        <v>75</v>
      </c>
      <c r="J1049" s="2" t="s">
        <v>7</v>
      </c>
      <c r="K1049" s="2">
        <v>1</v>
      </c>
      <c r="L1049" s="2" t="s">
        <v>7</v>
      </c>
      <c r="M1049" s="2" t="s">
        <v>15</v>
      </c>
      <c r="P1049"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49" s="4">
        <f>IF(Táblázat132[[#This Row],[Serving Team]]=Táblázat132[[#This Row],[Point for Team…]],1,0)</f>
        <v>1</v>
      </c>
      <c r="R1049" s="4">
        <f>IF(AND(Táblázat132[[#This Row],[Service]]=1,Táblázat132[[#This Row],[Serving Team]]=Táblázat132[[#This Row],[Point for Team…]]),1,0)</f>
        <v>1</v>
      </c>
    </row>
    <row r="1050" spans="1:18" x14ac:dyDescent="0.35">
      <c r="A1050" s="3">
        <v>44318</v>
      </c>
      <c r="B1050" s="2" t="s">
        <v>9</v>
      </c>
      <c r="C1050" s="2" t="s">
        <v>50</v>
      </c>
      <c r="D1050" s="2" t="s">
        <v>4</v>
      </c>
      <c r="E1050" s="2" t="s">
        <v>34</v>
      </c>
      <c r="F1050" s="2" t="s">
        <v>44</v>
      </c>
      <c r="G1050" s="2" t="s">
        <v>29</v>
      </c>
      <c r="H1050" s="2" t="s">
        <v>74</v>
      </c>
      <c r="I1050" s="2" t="s">
        <v>75</v>
      </c>
      <c r="J1050" s="2" t="s">
        <v>7</v>
      </c>
      <c r="K1050" s="2">
        <v>1</v>
      </c>
      <c r="L1050" s="2" t="s">
        <v>7</v>
      </c>
      <c r="M1050" s="2" t="s">
        <v>14</v>
      </c>
      <c r="P1050"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50" s="4">
        <f>IF(Táblázat132[[#This Row],[Serving Team]]=Táblázat132[[#This Row],[Point for Team…]],1,0)</f>
        <v>1</v>
      </c>
      <c r="R1050" s="4">
        <f>IF(AND(Táblázat132[[#This Row],[Service]]=1,Táblázat132[[#This Row],[Serving Team]]=Táblázat132[[#This Row],[Point for Team…]]),1,0)</f>
        <v>1</v>
      </c>
    </row>
    <row r="1051" spans="1:18" x14ac:dyDescent="0.35">
      <c r="A1051" s="3">
        <v>44318</v>
      </c>
      <c r="B1051" s="2" t="s">
        <v>9</v>
      </c>
      <c r="C1051" s="2" t="s">
        <v>50</v>
      </c>
      <c r="D1051" s="2" t="s">
        <v>4</v>
      </c>
      <c r="E1051" s="2" t="s">
        <v>34</v>
      </c>
      <c r="F1051" s="2" t="s">
        <v>44</v>
      </c>
      <c r="G1051" s="2" t="s">
        <v>29</v>
      </c>
      <c r="H1051" s="2" t="s">
        <v>74</v>
      </c>
      <c r="I1051" s="2" t="s">
        <v>75</v>
      </c>
      <c r="J1051" s="2" t="s">
        <v>7</v>
      </c>
      <c r="K1051" s="2">
        <v>2</v>
      </c>
      <c r="L1051" s="2" t="s">
        <v>7</v>
      </c>
      <c r="M1051" s="2" t="s">
        <v>14</v>
      </c>
      <c r="P1051"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51" s="4">
        <f>IF(Táblázat132[[#This Row],[Serving Team]]=Táblázat132[[#This Row],[Point for Team…]],1,0)</f>
        <v>1</v>
      </c>
      <c r="R1051" s="4">
        <f>IF(AND(Táblázat132[[#This Row],[Service]]=1,Táblázat132[[#This Row],[Serving Team]]=Táblázat132[[#This Row],[Point for Team…]]),1,0)</f>
        <v>0</v>
      </c>
    </row>
    <row r="1052" spans="1:18" x14ac:dyDescent="0.35">
      <c r="A1052" s="3">
        <v>44318</v>
      </c>
      <c r="B1052" s="2" t="s">
        <v>9</v>
      </c>
      <c r="C1052" s="2" t="s">
        <v>50</v>
      </c>
      <c r="D1052" s="2" t="s">
        <v>4</v>
      </c>
      <c r="E1052" s="2" t="s">
        <v>34</v>
      </c>
      <c r="F1052" s="2" t="s">
        <v>44</v>
      </c>
      <c r="G1052" s="2" t="s">
        <v>29</v>
      </c>
      <c r="H1052" s="2" t="s">
        <v>74</v>
      </c>
      <c r="I1052" s="2" t="s">
        <v>75</v>
      </c>
      <c r="J1052" s="2" t="s">
        <v>7</v>
      </c>
      <c r="K1052" s="2">
        <v>2</v>
      </c>
      <c r="L1052" s="2" t="s">
        <v>8</v>
      </c>
      <c r="M1052" s="2" t="s">
        <v>16</v>
      </c>
      <c r="P1052"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52" s="4">
        <f>IF(Táblázat132[[#This Row],[Serving Team]]=Táblázat132[[#This Row],[Point for Team…]],1,0)</f>
        <v>0</v>
      </c>
      <c r="R1052" s="4">
        <f>IF(AND(Táblázat132[[#This Row],[Service]]=1,Táblázat132[[#This Row],[Serving Team]]=Táblázat132[[#This Row],[Point for Team…]]),1,0)</f>
        <v>0</v>
      </c>
    </row>
    <row r="1053" spans="1:18" x14ac:dyDescent="0.35">
      <c r="A1053" s="3">
        <v>44318</v>
      </c>
      <c r="B1053" s="2" t="s">
        <v>9</v>
      </c>
      <c r="C1053" s="2" t="s">
        <v>50</v>
      </c>
      <c r="D1053" s="2" t="s">
        <v>4</v>
      </c>
      <c r="E1053" s="2" t="s">
        <v>34</v>
      </c>
      <c r="F1053" s="2" t="s">
        <v>44</v>
      </c>
      <c r="G1053" s="2" t="s">
        <v>29</v>
      </c>
      <c r="H1053" s="2" t="s">
        <v>74</v>
      </c>
      <c r="I1053" s="2" t="s">
        <v>75</v>
      </c>
      <c r="J1053" s="2" t="s">
        <v>8</v>
      </c>
      <c r="K1053" s="2">
        <v>1</v>
      </c>
      <c r="L1053" s="2" t="s">
        <v>8</v>
      </c>
      <c r="M1053" s="2" t="s">
        <v>14</v>
      </c>
      <c r="P1053"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53" s="4">
        <f>IF(Táblázat132[[#This Row],[Serving Team]]=Táblázat132[[#This Row],[Point for Team…]],1,0)</f>
        <v>1</v>
      </c>
      <c r="R1053" s="4">
        <f>IF(AND(Táblázat132[[#This Row],[Service]]=1,Táblázat132[[#This Row],[Serving Team]]=Táblázat132[[#This Row],[Point for Team…]]),1,0)</f>
        <v>1</v>
      </c>
    </row>
    <row r="1054" spans="1:18" x14ac:dyDescent="0.35">
      <c r="A1054" s="3">
        <v>44318</v>
      </c>
      <c r="B1054" s="2" t="s">
        <v>9</v>
      </c>
      <c r="C1054" s="2" t="s">
        <v>50</v>
      </c>
      <c r="D1054" s="2" t="s">
        <v>4</v>
      </c>
      <c r="E1054" s="2" t="s">
        <v>34</v>
      </c>
      <c r="F1054" s="2" t="s">
        <v>44</v>
      </c>
      <c r="G1054" s="2" t="s">
        <v>29</v>
      </c>
      <c r="H1054" s="2" t="s">
        <v>74</v>
      </c>
      <c r="I1054" s="2" t="s">
        <v>75</v>
      </c>
      <c r="J1054" s="2" t="s">
        <v>8</v>
      </c>
      <c r="K1054" s="2">
        <v>1</v>
      </c>
      <c r="L1054" s="2" t="s">
        <v>8</v>
      </c>
      <c r="M1054" s="2" t="s">
        <v>14</v>
      </c>
      <c r="P1054"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54" s="4">
        <f>IF(Táblázat132[[#This Row],[Serving Team]]=Táblázat132[[#This Row],[Point for Team…]],1,0)</f>
        <v>1</v>
      </c>
      <c r="R1054" s="4">
        <f>IF(AND(Táblázat132[[#This Row],[Service]]=1,Táblázat132[[#This Row],[Serving Team]]=Táblázat132[[#This Row],[Point for Team…]]),1,0)</f>
        <v>1</v>
      </c>
    </row>
    <row r="1055" spans="1:18" x14ac:dyDescent="0.35">
      <c r="A1055" s="3">
        <v>44318</v>
      </c>
      <c r="B1055" s="2" t="s">
        <v>9</v>
      </c>
      <c r="C1055" s="2" t="s">
        <v>50</v>
      </c>
      <c r="D1055" s="2" t="s">
        <v>4</v>
      </c>
      <c r="E1055" s="2" t="s">
        <v>34</v>
      </c>
      <c r="F1055" s="2" t="s">
        <v>44</v>
      </c>
      <c r="G1055" s="2" t="s">
        <v>29</v>
      </c>
      <c r="H1055" s="2" t="s">
        <v>74</v>
      </c>
      <c r="I1055" s="2" t="s">
        <v>75</v>
      </c>
      <c r="J1055" s="2" t="s">
        <v>8</v>
      </c>
      <c r="K1055" s="2">
        <v>2</v>
      </c>
      <c r="L1055" s="2" t="s">
        <v>7</v>
      </c>
      <c r="M1055" s="2" t="s">
        <v>14</v>
      </c>
      <c r="P1055" s="43" t="str">
        <f>CONCATENATE(Táblázat132[[#This Row],[Competition name]],Táblázat132[[#This Row],[Competition type]],Táblázat132[[#This Row],[Competition Stage]],Táblázat132[[#This Row],[Team A]],Táblázat132[[#This Row],[Player B]])</f>
        <v>Budapest Challenger CupChallenger CupGroup StageLea Vasas / Marton KereszturyKonrad Nowiczki / Marek Pokwap</v>
      </c>
      <c r="Q1055" s="4">
        <f>IF(Táblázat132[[#This Row],[Serving Team]]=Táblázat132[[#This Row],[Point for Team…]],1,0)</f>
        <v>0</v>
      </c>
      <c r="R1055" s="4">
        <f>IF(AND(Táblázat132[[#This Row],[Service]]=1,Táblázat132[[#This Row],[Serving Team]]=Táblázat132[[#This Row],[Point for Team…]]),1,0)</f>
        <v>0</v>
      </c>
    </row>
    <row r="1056" spans="1:18" x14ac:dyDescent="0.35">
      <c r="A1056" s="3">
        <v>44395</v>
      </c>
      <c r="B1056" s="2" t="s">
        <v>102</v>
      </c>
      <c r="C1056" s="2" t="s">
        <v>103</v>
      </c>
      <c r="D1056" s="2" t="s">
        <v>4</v>
      </c>
      <c r="E1056" s="2" t="s">
        <v>34</v>
      </c>
      <c r="F1056" s="2" t="s">
        <v>44</v>
      </c>
      <c r="G1056" s="2" t="s">
        <v>29</v>
      </c>
      <c r="H1056" s="2" t="s">
        <v>48</v>
      </c>
      <c r="I1056" s="2" t="s">
        <v>120</v>
      </c>
      <c r="J1056" s="2" t="s">
        <v>8</v>
      </c>
      <c r="K1056" s="2" t="s">
        <v>19</v>
      </c>
      <c r="L1056" s="2" t="s">
        <v>7</v>
      </c>
      <c r="M1056" s="2" t="s">
        <v>14</v>
      </c>
    </row>
    <row r="1057" spans="1:13" x14ac:dyDescent="0.35">
      <c r="A1057" s="3">
        <v>44395</v>
      </c>
      <c r="B1057" s="2" t="s">
        <v>102</v>
      </c>
      <c r="C1057" s="2" t="s">
        <v>103</v>
      </c>
      <c r="D1057" s="2" t="s">
        <v>4</v>
      </c>
      <c r="E1057" s="2" t="s">
        <v>34</v>
      </c>
      <c r="F1057" s="2" t="s">
        <v>44</v>
      </c>
      <c r="G1057" s="2" t="s">
        <v>29</v>
      </c>
      <c r="H1057" s="2" t="s">
        <v>48</v>
      </c>
      <c r="I1057" s="2" t="s">
        <v>120</v>
      </c>
      <c r="J1057" s="2" t="s">
        <v>8</v>
      </c>
      <c r="K1057" s="2">
        <v>1</v>
      </c>
      <c r="L1057" s="2" t="s">
        <v>8</v>
      </c>
      <c r="M1057" s="2" t="s">
        <v>14</v>
      </c>
    </row>
    <row r="1058" spans="1:13" x14ac:dyDescent="0.35">
      <c r="A1058" s="3">
        <v>44395</v>
      </c>
      <c r="B1058" s="2" t="s">
        <v>102</v>
      </c>
      <c r="C1058" s="2" t="s">
        <v>103</v>
      </c>
      <c r="D1058" s="2" t="s">
        <v>4</v>
      </c>
      <c r="E1058" s="2" t="s">
        <v>34</v>
      </c>
      <c r="F1058" s="2" t="s">
        <v>44</v>
      </c>
      <c r="G1058" s="2" t="s">
        <v>29</v>
      </c>
      <c r="H1058" s="2" t="s">
        <v>48</v>
      </c>
      <c r="I1058" s="2" t="s">
        <v>120</v>
      </c>
      <c r="J1058" s="2" t="s">
        <v>8</v>
      </c>
      <c r="K1058" s="2">
        <v>1</v>
      </c>
      <c r="L1058" s="2" t="s">
        <v>20</v>
      </c>
      <c r="M1058" s="2" t="s">
        <v>20</v>
      </c>
    </row>
    <row r="1059" spans="1:13" x14ac:dyDescent="0.35">
      <c r="A1059" s="3">
        <v>44395</v>
      </c>
      <c r="B1059" s="2" t="s">
        <v>102</v>
      </c>
      <c r="C1059" s="2" t="s">
        <v>103</v>
      </c>
      <c r="D1059" s="2" t="s">
        <v>4</v>
      </c>
      <c r="E1059" s="2" t="s">
        <v>34</v>
      </c>
      <c r="F1059" s="2" t="s">
        <v>44</v>
      </c>
      <c r="G1059" s="2" t="s">
        <v>29</v>
      </c>
      <c r="H1059" s="2" t="s">
        <v>48</v>
      </c>
      <c r="I1059" s="2" t="s">
        <v>120</v>
      </c>
      <c r="J1059" s="2" t="s">
        <v>8</v>
      </c>
      <c r="K1059" s="2">
        <v>1</v>
      </c>
      <c r="L1059" s="2" t="s">
        <v>8</v>
      </c>
      <c r="M1059" s="2" t="s">
        <v>14</v>
      </c>
    </row>
    <row r="1060" spans="1:13" x14ac:dyDescent="0.35">
      <c r="A1060" s="3">
        <v>44395</v>
      </c>
      <c r="B1060" s="2" t="s">
        <v>102</v>
      </c>
      <c r="C1060" s="2" t="s">
        <v>103</v>
      </c>
      <c r="D1060" s="2" t="s">
        <v>4</v>
      </c>
      <c r="E1060" s="2" t="s">
        <v>34</v>
      </c>
      <c r="F1060" s="2" t="s">
        <v>44</v>
      </c>
      <c r="G1060" s="2" t="s">
        <v>29</v>
      </c>
      <c r="H1060" s="2" t="s">
        <v>48</v>
      </c>
      <c r="I1060" s="2" t="s">
        <v>120</v>
      </c>
      <c r="J1060" s="2" t="s">
        <v>8</v>
      </c>
      <c r="K1060" s="2">
        <v>1</v>
      </c>
      <c r="L1060" s="2" t="s">
        <v>7</v>
      </c>
      <c r="M1060" s="2" t="s">
        <v>16</v>
      </c>
    </row>
    <row r="1061" spans="1:13" x14ac:dyDescent="0.35">
      <c r="A1061" s="3">
        <v>44395</v>
      </c>
      <c r="B1061" s="2" t="s">
        <v>102</v>
      </c>
      <c r="C1061" s="2" t="s">
        <v>103</v>
      </c>
      <c r="D1061" s="2" t="s">
        <v>4</v>
      </c>
      <c r="E1061" s="2" t="s">
        <v>34</v>
      </c>
      <c r="F1061" s="2" t="s">
        <v>44</v>
      </c>
      <c r="G1061" s="2" t="s">
        <v>29</v>
      </c>
      <c r="H1061" s="2" t="s">
        <v>48</v>
      </c>
      <c r="I1061" s="2" t="s">
        <v>120</v>
      </c>
      <c r="J1061" s="2" t="s">
        <v>7</v>
      </c>
      <c r="K1061" s="2">
        <v>1</v>
      </c>
      <c r="L1061" s="2" t="s">
        <v>8</v>
      </c>
      <c r="M1061" s="2" t="s">
        <v>15</v>
      </c>
    </row>
    <row r="1062" spans="1:13" x14ac:dyDescent="0.35">
      <c r="A1062" s="3">
        <v>44395</v>
      </c>
      <c r="B1062" s="2" t="s">
        <v>102</v>
      </c>
      <c r="C1062" s="2" t="s">
        <v>103</v>
      </c>
      <c r="D1062" s="2" t="s">
        <v>4</v>
      </c>
      <c r="E1062" s="2" t="s">
        <v>34</v>
      </c>
      <c r="F1062" s="2" t="s">
        <v>44</v>
      </c>
      <c r="G1062" s="2" t="s">
        <v>29</v>
      </c>
      <c r="H1062" s="2" t="s">
        <v>48</v>
      </c>
      <c r="I1062" s="2" t="s">
        <v>120</v>
      </c>
      <c r="J1062" s="2" t="s">
        <v>7</v>
      </c>
      <c r="K1062" s="2">
        <v>1</v>
      </c>
      <c r="L1062" s="2" t="s">
        <v>7</v>
      </c>
      <c r="M1062" s="2" t="s">
        <v>15</v>
      </c>
    </row>
    <row r="1063" spans="1:13" x14ac:dyDescent="0.35">
      <c r="A1063" s="3">
        <v>44395</v>
      </c>
      <c r="B1063" s="2" t="s">
        <v>102</v>
      </c>
      <c r="C1063" s="2" t="s">
        <v>103</v>
      </c>
      <c r="D1063" s="2" t="s">
        <v>4</v>
      </c>
      <c r="E1063" s="2" t="s">
        <v>34</v>
      </c>
      <c r="F1063" s="2" t="s">
        <v>44</v>
      </c>
      <c r="G1063" s="2" t="s">
        <v>29</v>
      </c>
      <c r="H1063" s="2" t="s">
        <v>48</v>
      </c>
      <c r="I1063" s="2" t="s">
        <v>120</v>
      </c>
      <c r="J1063" s="2" t="s">
        <v>7</v>
      </c>
      <c r="K1063" s="2">
        <v>2</v>
      </c>
      <c r="L1063" s="2" t="s">
        <v>8</v>
      </c>
      <c r="M1063" s="2" t="s">
        <v>14</v>
      </c>
    </row>
    <row r="1064" spans="1:13" x14ac:dyDescent="0.35">
      <c r="A1064" s="3">
        <v>44395</v>
      </c>
      <c r="B1064" s="2" t="s">
        <v>102</v>
      </c>
      <c r="C1064" s="2" t="s">
        <v>103</v>
      </c>
      <c r="D1064" s="2" t="s">
        <v>4</v>
      </c>
      <c r="E1064" s="2" t="s">
        <v>34</v>
      </c>
      <c r="F1064" s="2" t="s">
        <v>44</v>
      </c>
      <c r="G1064" s="2" t="s">
        <v>29</v>
      </c>
      <c r="H1064" s="2" t="s">
        <v>48</v>
      </c>
      <c r="I1064" s="2" t="s">
        <v>120</v>
      </c>
      <c r="J1064" s="2" t="s">
        <v>7</v>
      </c>
      <c r="K1064" s="2">
        <v>1</v>
      </c>
      <c r="L1064" s="2" t="s">
        <v>7</v>
      </c>
      <c r="M1064" s="2" t="s">
        <v>15</v>
      </c>
    </row>
    <row r="1065" spans="1:13" x14ac:dyDescent="0.35">
      <c r="A1065" s="3">
        <v>44395</v>
      </c>
      <c r="B1065" s="2" t="s">
        <v>102</v>
      </c>
      <c r="C1065" s="2" t="s">
        <v>103</v>
      </c>
      <c r="D1065" s="2" t="s">
        <v>4</v>
      </c>
      <c r="E1065" s="2" t="s">
        <v>34</v>
      </c>
      <c r="F1065" s="2" t="s">
        <v>44</v>
      </c>
      <c r="G1065" s="2" t="s">
        <v>29</v>
      </c>
      <c r="H1065" s="2" t="s">
        <v>48</v>
      </c>
      <c r="I1065" s="2" t="s">
        <v>120</v>
      </c>
      <c r="J1065" s="2" t="s">
        <v>8</v>
      </c>
      <c r="K1065" s="2">
        <v>1</v>
      </c>
      <c r="L1065" s="2" t="s">
        <v>7</v>
      </c>
      <c r="M1065" s="2" t="s">
        <v>14</v>
      </c>
    </row>
    <row r="1066" spans="1:13" x14ac:dyDescent="0.35">
      <c r="A1066" s="3">
        <v>44395</v>
      </c>
      <c r="B1066" s="2" t="s">
        <v>102</v>
      </c>
      <c r="C1066" s="2" t="s">
        <v>103</v>
      </c>
      <c r="D1066" s="2" t="s">
        <v>4</v>
      </c>
      <c r="E1066" s="2" t="s">
        <v>34</v>
      </c>
      <c r="F1066" s="2" t="s">
        <v>44</v>
      </c>
      <c r="G1066" s="2" t="s">
        <v>29</v>
      </c>
      <c r="H1066" s="2" t="s">
        <v>48</v>
      </c>
      <c r="I1066" s="2" t="s">
        <v>120</v>
      </c>
      <c r="J1066" s="2" t="s">
        <v>8</v>
      </c>
      <c r="K1066" s="2">
        <v>1</v>
      </c>
      <c r="L1066" s="2" t="s">
        <v>8</v>
      </c>
      <c r="M1066" s="2" t="s">
        <v>14</v>
      </c>
    </row>
    <row r="1067" spans="1:13" x14ac:dyDescent="0.35">
      <c r="A1067" s="3">
        <v>44395</v>
      </c>
      <c r="B1067" s="2" t="s">
        <v>102</v>
      </c>
      <c r="C1067" s="2" t="s">
        <v>103</v>
      </c>
      <c r="D1067" s="2" t="s">
        <v>4</v>
      </c>
      <c r="E1067" s="2" t="s">
        <v>34</v>
      </c>
      <c r="F1067" s="2" t="s">
        <v>44</v>
      </c>
      <c r="G1067" s="2" t="s">
        <v>29</v>
      </c>
      <c r="H1067" s="2" t="s">
        <v>48</v>
      </c>
      <c r="I1067" s="2" t="s">
        <v>120</v>
      </c>
      <c r="J1067" s="2" t="s">
        <v>8</v>
      </c>
      <c r="K1067" s="2">
        <v>2</v>
      </c>
      <c r="L1067" s="2" t="s">
        <v>8</v>
      </c>
      <c r="M1067" s="2" t="s">
        <v>14</v>
      </c>
    </row>
    <row r="1068" spans="1:13" x14ac:dyDescent="0.35">
      <c r="A1068" s="3">
        <v>44395</v>
      </c>
      <c r="B1068" s="2" t="s">
        <v>102</v>
      </c>
      <c r="C1068" s="2" t="s">
        <v>103</v>
      </c>
      <c r="D1068" s="2" t="s">
        <v>4</v>
      </c>
      <c r="E1068" s="2" t="s">
        <v>34</v>
      </c>
      <c r="F1068" s="2" t="s">
        <v>44</v>
      </c>
      <c r="G1068" s="2" t="s">
        <v>29</v>
      </c>
      <c r="H1068" s="2" t="s">
        <v>48</v>
      </c>
      <c r="I1068" s="2" t="s">
        <v>120</v>
      </c>
      <c r="J1068" s="2" t="s">
        <v>8</v>
      </c>
      <c r="K1068" s="2">
        <v>1</v>
      </c>
      <c r="L1068" s="2" t="s">
        <v>7</v>
      </c>
      <c r="M1068" s="2" t="s">
        <v>14</v>
      </c>
    </row>
    <row r="1069" spans="1:13" x14ac:dyDescent="0.35">
      <c r="A1069" s="3">
        <v>44395</v>
      </c>
      <c r="B1069" s="2" t="s">
        <v>102</v>
      </c>
      <c r="C1069" s="2" t="s">
        <v>103</v>
      </c>
      <c r="D1069" s="2" t="s">
        <v>4</v>
      </c>
      <c r="E1069" s="2" t="s">
        <v>34</v>
      </c>
      <c r="F1069" s="2" t="s">
        <v>44</v>
      </c>
      <c r="G1069" s="2" t="s">
        <v>29</v>
      </c>
      <c r="H1069" s="2" t="s">
        <v>48</v>
      </c>
      <c r="I1069" s="2" t="s">
        <v>120</v>
      </c>
      <c r="J1069" s="2" t="s">
        <v>7</v>
      </c>
      <c r="K1069" s="2">
        <v>1</v>
      </c>
      <c r="L1069" s="2" t="s">
        <v>8</v>
      </c>
      <c r="M1069" s="2" t="s">
        <v>14</v>
      </c>
    </row>
    <row r="1070" spans="1:13" x14ac:dyDescent="0.35">
      <c r="A1070" s="3">
        <v>44395</v>
      </c>
      <c r="B1070" s="2" t="s">
        <v>102</v>
      </c>
      <c r="C1070" s="2" t="s">
        <v>103</v>
      </c>
      <c r="D1070" s="2" t="s">
        <v>4</v>
      </c>
      <c r="E1070" s="2" t="s">
        <v>34</v>
      </c>
      <c r="F1070" s="2" t="s">
        <v>44</v>
      </c>
      <c r="G1070" s="2" t="s">
        <v>29</v>
      </c>
      <c r="H1070" s="2" t="s">
        <v>48</v>
      </c>
      <c r="I1070" s="2" t="s">
        <v>120</v>
      </c>
      <c r="J1070" s="2" t="s">
        <v>7</v>
      </c>
      <c r="K1070" s="2">
        <v>1</v>
      </c>
      <c r="L1070" s="2" t="s">
        <v>7</v>
      </c>
      <c r="M1070" s="2" t="s">
        <v>15</v>
      </c>
    </row>
    <row r="1071" spans="1:13" x14ac:dyDescent="0.35">
      <c r="A1071" s="3">
        <v>44395</v>
      </c>
      <c r="B1071" s="2" t="s">
        <v>102</v>
      </c>
      <c r="C1071" s="2" t="s">
        <v>103</v>
      </c>
      <c r="D1071" s="2" t="s">
        <v>4</v>
      </c>
      <c r="E1071" s="2" t="s">
        <v>34</v>
      </c>
      <c r="F1071" s="2" t="s">
        <v>44</v>
      </c>
      <c r="G1071" s="2" t="s">
        <v>29</v>
      </c>
      <c r="H1071" s="2" t="s">
        <v>48</v>
      </c>
      <c r="I1071" s="2" t="s">
        <v>120</v>
      </c>
      <c r="J1071" s="2" t="s">
        <v>7</v>
      </c>
      <c r="K1071" s="2">
        <v>1</v>
      </c>
      <c r="L1071" s="2" t="s">
        <v>7</v>
      </c>
      <c r="M1071" s="2" t="s">
        <v>15</v>
      </c>
    </row>
    <row r="1072" spans="1:13" x14ac:dyDescent="0.35">
      <c r="A1072" s="3">
        <v>44395</v>
      </c>
      <c r="B1072" s="2" t="s">
        <v>102</v>
      </c>
      <c r="C1072" s="2" t="s">
        <v>103</v>
      </c>
      <c r="D1072" s="2" t="s">
        <v>4</v>
      </c>
      <c r="E1072" s="2" t="s">
        <v>34</v>
      </c>
      <c r="F1072" s="2" t="s">
        <v>44</v>
      </c>
      <c r="G1072" s="2" t="s">
        <v>29</v>
      </c>
      <c r="H1072" s="2" t="s">
        <v>48</v>
      </c>
      <c r="I1072" s="2" t="s">
        <v>120</v>
      </c>
      <c r="J1072" s="2" t="s">
        <v>7</v>
      </c>
      <c r="K1072" s="2">
        <v>1</v>
      </c>
      <c r="L1072" s="2" t="s">
        <v>7</v>
      </c>
      <c r="M1072" s="2" t="s">
        <v>14</v>
      </c>
    </row>
    <row r="1073" spans="1:13" x14ac:dyDescent="0.35">
      <c r="A1073" s="3">
        <v>44395</v>
      </c>
      <c r="B1073" s="2" t="s">
        <v>102</v>
      </c>
      <c r="C1073" s="2" t="s">
        <v>103</v>
      </c>
      <c r="D1073" s="2" t="s">
        <v>4</v>
      </c>
      <c r="E1073" s="2" t="s">
        <v>34</v>
      </c>
      <c r="F1073" s="2" t="s">
        <v>44</v>
      </c>
      <c r="G1073" s="2" t="s">
        <v>29</v>
      </c>
      <c r="H1073" s="2" t="s">
        <v>48</v>
      </c>
      <c r="I1073" s="2" t="s">
        <v>120</v>
      </c>
      <c r="J1073" s="2" t="s">
        <v>8</v>
      </c>
      <c r="K1073" s="2">
        <v>2</v>
      </c>
      <c r="L1073" s="2" t="s">
        <v>8</v>
      </c>
      <c r="M1073" s="2" t="s">
        <v>14</v>
      </c>
    </row>
    <row r="1074" spans="1:13" x14ac:dyDescent="0.35">
      <c r="A1074" s="3">
        <v>44395</v>
      </c>
      <c r="B1074" s="2" t="s">
        <v>102</v>
      </c>
      <c r="C1074" s="2" t="s">
        <v>103</v>
      </c>
      <c r="D1074" s="2" t="s">
        <v>4</v>
      </c>
      <c r="E1074" s="2" t="s">
        <v>34</v>
      </c>
      <c r="F1074" s="2" t="s">
        <v>44</v>
      </c>
      <c r="G1074" s="2" t="s">
        <v>29</v>
      </c>
      <c r="H1074" s="2" t="s">
        <v>48</v>
      </c>
      <c r="I1074" s="2" t="s">
        <v>120</v>
      </c>
      <c r="J1074" s="2" t="s">
        <v>8</v>
      </c>
      <c r="K1074" s="2">
        <v>1</v>
      </c>
      <c r="L1074" s="2" t="s">
        <v>7</v>
      </c>
      <c r="M1074" s="2" t="s">
        <v>14</v>
      </c>
    </row>
    <row r="1075" spans="1:13" x14ac:dyDescent="0.35">
      <c r="A1075" s="3">
        <v>44395</v>
      </c>
      <c r="B1075" s="2" t="s">
        <v>102</v>
      </c>
      <c r="C1075" s="2" t="s">
        <v>103</v>
      </c>
      <c r="D1075" s="2" t="s">
        <v>4</v>
      </c>
      <c r="E1075" s="2" t="s">
        <v>34</v>
      </c>
      <c r="F1075" s="2" t="s">
        <v>44</v>
      </c>
      <c r="G1075" s="2" t="s">
        <v>29</v>
      </c>
      <c r="H1075" s="2" t="s">
        <v>48</v>
      </c>
      <c r="I1075" s="2" t="s">
        <v>120</v>
      </c>
      <c r="J1075" s="2" t="s">
        <v>8</v>
      </c>
      <c r="K1075" s="2">
        <v>2</v>
      </c>
      <c r="L1075" s="2" t="s">
        <v>8</v>
      </c>
      <c r="M1075" s="2" t="s">
        <v>14</v>
      </c>
    </row>
    <row r="1076" spans="1:13" x14ac:dyDescent="0.35">
      <c r="A1076" s="3">
        <v>44395</v>
      </c>
      <c r="B1076" s="2" t="s">
        <v>102</v>
      </c>
      <c r="C1076" s="2" t="s">
        <v>103</v>
      </c>
      <c r="D1076" s="2" t="s">
        <v>4</v>
      </c>
      <c r="E1076" s="2" t="s">
        <v>34</v>
      </c>
      <c r="F1076" s="2" t="s">
        <v>44</v>
      </c>
      <c r="G1076" s="2" t="s">
        <v>29</v>
      </c>
      <c r="H1076" s="2" t="s">
        <v>48</v>
      </c>
      <c r="I1076" s="2" t="s">
        <v>120</v>
      </c>
      <c r="J1076" s="2" t="s">
        <v>8</v>
      </c>
      <c r="K1076" s="2" t="s">
        <v>19</v>
      </c>
      <c r="L1076" s="2" t="s">
        <v>7</v>
      </c>
      <c r="M1076" s="2" t="s">
        <v>14</v>
      </c>
    </row>
    <row r="1077" spans="1:13" x14ac:dyDescent="0.35">
      <c r="A1077" s="3">
        <v>44395</v>
      </c>
      <c r="B1077" s="2" t="s">
        <v>102</v>
      </c>
      <c r="C1077" s="2" t="s">
        <v>103</v>
      </c>
      <c r="D1077" s="2" t="s">
        <v>4</v>
      </c>
      <c r="E1077" s="2" t="s">
        <v>34</v>
      </c>
      <c r="F1077" s="2" t="s">
        <v>44</v>
      </c>
      <c r="G1077" s="2" t="s">
        <v>29</v>
      </c>
      <c r="H1077" s="2" t="s">
        <v>48</v>
      </c>
      <c r="I1077" s="2" t="s">
        <v>120</v>
      </c>
      <c r="J1077" s="2" t="s">
        <v>7</v>
      </c>
      <c r="K1077" s="2">
        <v>2</v>
      </c>
      <c r="L1077" s="2" t="s">
        <v>8</v>
      </c>
      <c r="M1077" s="2" t="s">
        <v>14</v>
      </c>
    </row>
    <row r="1078" spans="1:13" x14ac:dyDescent="0.35">
      <c r="A1078" s="3">
        <v>44395</v>
      </c>
      <c r="B1078" s="2" t="s">
        <v>102</v>
      </c>
      <c r="C1078" s="2" t="s">
        <v>103</v>
      </c>
      <c r="D1078" s="2" t="s">
        <v>4</v>
      </c>
      <c r="E1078" s="2" t="s">
        <v>34</v>
      </c>
      <c r="F1078" s="2" t="s">
        <v>44</v>
      </c>
      <c r="G1078" s="2" t="s">
        <v>29</v>
      </c>
      <c r="H1078" s="2" t="s">
        <v>48</v>
      </c>
      <c r="I1078" s="2" t="s">
        <v>120</v>
      </c>
      <c r="J1078" s="2" t="s">
        <v>7</v>
      </c>
      <c r="K1078" s="2">
        <v>2</v>
      </c>
      <c r="L1078" s="2" t="s">
        <v>8</v>
      </c>
      <c r="M1078" s="2" t="s">
        <v>14</v>
      </c>
    </row>
    <row r="1079" spans="1:13" x14ac:dyDescent="0.35">
      <c r="A1079" s="3">
        <v>44395</v>
      </c>
      <c r="B1079" s="2" t="s">
        <v>102</v>
      </c>
      <c r="C1079" s="2" t="s">
        <v>103</v>
      </c>
      <c r="D1079" s="2" t="s">
        <v>4</v>
      </c>
      <c r="E1079" s="2" t="s">
        <v>34</v>
      </c>
      <c r="F1079" s="2" t="s">
        <v>44</v>
      </c>
      <c r="G1079" s="2" t="s">
        <v>29</v>
      </c>
      <c r="H1079" s="2" t="s">
        <v>48</v>
      </c>
      <c r="I1079" s="2" t="s">
        <v>120</v>
      </c>
      <c r="J1079" s="2" t="s">
        <v>7</v>
      </c>
      <c r="K1079" s="2">
        <v>1</v>
      </c>
      <c r="L1079" s="2" t="s">
        <v>8</v>
      </c>
      <c r="M1079" s="2" t="s">
        <v>14</v>
      </c>
    </row>
    <row r="1080" spans="1:13" x14ac:dyDescent="0.35">
      <c r="A1080" s="3">
        <v>44395</v>
      </c>
      <c r="B1080" s="2" t="s">
        <v>102</v>
      </c>
      <c r="C1080" s="2" t="s">
        <v>103</v>
      </c>
      <c r="D1080" s="2" t="s">
        <v>4</v>
      </c>
      <c r="E1080" s="2" t="s">
        <v>34</v>
      </c>
      <c r="F1080" s="2" t="s">
        <v>44</v>
      </c>
      <c r="G1080" s="2" t="s">
        <v>29</v>
      </c>
      <c r="H1080" s="2" t="s">
        <v>48</v>
      </c>
      <c r="I1080" s="2" t="s">
        <v>120</v>
      </c>
      <c r="J1080" s="2" t="s">
        <v>7</v>
      </c>
      <c r="K1080" s="2">
        <v>2</v>
      </c>
      <c r="L1080" s="2" t="s">
        <v>8</v>
      </c>
      <c r="M1080" s="2" t="s">
        <v>15</v>
      </c>
    </row>
    <row r="1081" spans="1:13" x14ac:dyDescent="0.35">
      <c r="A1081" s="3">
        <v>44395</v>
      </c>
      <c r="B1081" s="2" t="s">
        <v>102</v>
      </c>
      <c r="C1081" s="2" t="s">
        <v>103</v>
      </c>
      <c r="D1081" s="2" t="s">
        <v>4</v>
      </c>
      <c r="E1081" s="2" t="s">
        <v>34</v>
      </c>
      <c r="F1081" s="2" t="s">
        <v>44</v>
      </c>
      <c r="G1081" s="2" t="s">
        <v>29</v>
      </c>
      <c r="H1081" s="2" t="s">
        <v>48</v>
      </c>
      <c r="I1081" s="2" t="s">
        <v>120</v>
      </c>
      <c r="J1081" s="2" t="s">
        <v>7</v>
      </c>
      <c r="K1081" s="2">
        <v>1</v>
      </c>
      <c r="L1081" s="2" t="s">
        <v>7</v>
      </c>
      <c r="M1081" s="2" t="s">
        <v>16</v>
      </c>
    </row>
    <row r="1082" spans="1:13" x14ac:dyDescent="0.35">
      <c r="A1082" s="3">
        <v>44395</v>
      </c>
      <c r="B1082" s="2" t="s">
        <v>102</v>
      </c>
      <c r="C1082" s="2" t="s">
        <v>103</v>
      </c>
      <c r="D1082" s="2" t="s">
        <v>4</v>
      </c>
      <c r="E1082" s="2" t="s">
        <v>34</v>
      </c>
      <c r="F1082" s="2" t="s">
        <v>44</v>
      </c>
      <c r="G1082" s="2" t="s">
        <v>29</v>
      </c>
      <c r="H1082" s="2" t="s">
        <v>48</v>
      </c>
      <c r="I1082" s="2" t="s">
        <v>120</v>
      </c>
      <c r="J1082" s="2" t="s">
        <v>7</v>
      </c>
      <c r="K1082" s="2">
        <v>2</v>
      </c>
      <c r="L1082" s="2" t="s">
        <v>7</v>
      </c>
      <c r="M1082" s="2" t="s">
        <v>14</v>
      </c>
    </row>
    <row r="1083" spans="1:13" x14ac:dyDescent="0.35">
      <c r="A1083" s="3">
        <v>44395</v>
      </c>
      <c r="B1083" s="2" t="s">
        <v>102</v>
      </c>
      <c r="C1083" s="2" t="s">
        <v>103</v>
      </c>
      <c r="D1083" s="2" t="s">
        <v>4</v>
      </c>
      <c r="E1083" s="2" t="s">
        <v>34</v>
      </c>
      <c r="F1083" s="2" t="s">
        <v>44</v>
      </c>
      <c r="G1083" s="2" t="s">
        <v>29</v>
      </c>
      <c r="H1083" s="2" t="s">
        <v>48</v>
      </c>
      <c r="I1083" s="2" t="s">
        <v>120</v>
      </c>
      <c r="J1083" s="2" t="s">
        <v>7</v>
      </c>
      <c r="K1083" s="2">
        <v>1</v>
      </c>
      <c r="L1083" s="2" t="s">
        <v>20</v>
      </c>
      <c r="M1083" s="2" t="s">
        <v>20</v>
      </c>
    </row>
    <row r="1084" spans="1:13" x14ac:dyDescent="0.35">
      <c r="A1084" s="3">
        <v>44395</v>
      </c>
      <c r="B1084" s="2" t="s">
        <v>102</v>
      </c>
      <c r="C1084" s="2" t="s">
        <v>103</v>
      </c>
      <c r="D1084" s="2" t="s">
        <v>4</v>
      </c>
      <c r="E1084" s="2" t="s">
        <v>34</v>
      </c>
      <c r="F1084" s="2" t="s">
        <v>44</v>
      </c>
      <c r="G1084" s="2" t="s">
        <v>29</v>
      </c>
      <c r="H1084" s="2" t="s">
        <v>48</v>
      </c>
      <c r="I1084" s="2" t="s">
        <v>120</v>
      </c>
      <c r="J1084" s="2" t="s">
        <v>7</v>
      </c>
      <c r="K1084" s="2">
        <v>1</v>
      </c>
      <c r="L1084" s="2" t="s">
        <v>7</v>
      </c>
      <c r="M1084" s="2" t="s">
        <v>14</v>
      </c>
    </row>
    <row r="1085" spans="1:13" x14ac:dyDescent="0.35">
      <c r="A1085" s="3">
        <v>44395</v>
      </c>
      <c r="B1085" s="2" t="s">
        <v>102</v>
      </c>
      <c r="C1085" s="2" t="s">
        <v>103</v>
      </c>
      <c r="D1085" s="2" t="s">
        <v>4</v>
      </c>
      <c r="E1085" s="2" t="s">
        <v>34</v>
      </c>
      <c r="F1085" s="2" t="s">
        <v>44</v>
      </c>
      <c r="G1085" s="2" t="s">
        <v>29</v>
      </c>
      <c r="H1085" s="2" t="s">
        <v>48</v>
      </c>
      <c r="I1085" s="2" t="s">
        <v>120</v>
      </c>
      <c r="J1085" s="2" t="s">
        <v>8</v>
      </c>
      <c r="K1085" s="2">
        <v>2</v>
      </c>
      <c r="L1085" s="2" t="s">
        <v>7</v>
      </c>
      <c r="M1085" s="2" t="s">
        <v>14</v>
      </c>
    </row>
    <row r="1086" spans="1:13" x14ac:dyDescent="0.35">
      <c r="A1086" s="3">
        <v>44395</v>
      </c>
      <c r="B1086" s="2" t="s">
        <v>102</v>
      </c>
      <c r="C1086" s="2" t="s">
        <v>103</v>
      </c>
      <c r="D1086" s="2" t="s">
        <v>4</v>
      </c>
      <c r="E1086" s="2" t="s">
        <v>34</v>
      </c>
      <c r="F1086" s="2" t="s">
        <v>44</v>
      </c>
      <c r="G1086" s="2" t="s">
        <v>29</v>
      </c>
      <c r="H1086" s="2" t="s">
        <v>48</v>
      </c>
      <c r="I1086" s="2" t="s">
        <v>120</v>
      </c>
      <c r="J1086" s="2" t="s">
        <v>8</v>
      </c>
      <c r="K1086" s="2">
        <v>1</v>
      </c>
      <c r="L1086" s="2" t="s">
        <v>7</v>
      </c>
      <c r="M1086" s="2" t="s">
        <v>14</v>
      </c>
    </row>
    <row r="1087" spans="1:13" x14ac:dyDescent="0.35">
      <c r="A1087" s="3">
        <v>44395</v>
      </c>
      <c r="B1087" s="2" t="s">
        <v>102</v>
      </c>
      <c r="C1087" s="2" t="s">
        <v>103</v>
      </c>
      <c r="D1087" s="2" t="s">
        <v>4</v>
      </c>
      <c r="E1087" s="2" t="s">
        <v>34</v>
      </c>
      <c r="F1087" s="2" t="s">
        <v>44</v>
      </c>
      <c r="G1087" s="2" t="s">
        <v>29</v>
      </c>
      <c r="H1087" s="2" t="s">
        <v>48</v>
      </c>
      <c r="I1087" s="2" t="s">
        <v>120</v>
      </c>
      <c r="J1087" s="2" t="s">
        <v>8</v>
      </c>
      <c r="K1087" s="2">
        <v>1</v>
      </c>
      <c r="L1087" s="2" t="s">
        <v>7</v>
      </c>
      <c r="M1087" s="2" t="s">
        <v>16</v>
      </c>
    </row>
    <row r="1088" spans="1:13" x14ac:dyDescent="0.35">
      <c r="A1088" s="3">
        <v>44395</v>
      </c>
      <c r="B1088" s="2" t="s">
        <v>102</v>
      </c>
      <c r="C1088" s="2" t="s">
        <v>103</v>
      </c>
      <c r="D1088" s="2" t="s">
        <v>4</v>
      </c>
      <c r="E1088" s="2" t="s">
        <v>34</v>
      </c>
      <c r="F1088" s="2" t="s">
        <v>44</v>
      </c>
      <c r="G1088" s="2" t="s">
        <v>29</v>
      </c>
      <c r="H1088" s="2" t="s">
        <v>48</v>
      </c>
      <c r="I1088" s="2" t="s">
        <v>120</v>
      </c>
      <c r="J1088" s="2" t="s">
        <v>8</v>
      </c>
      <c r="K1088" s="2" t="s">
        <v>19</v>
      </c>
      <c r="L1088" s="2" t="s">
        <v>7</v>
      </c>
      <c r="M1088" s="2" t="s">
        <v>14</v>
      </c>
    </row>
    <row r="1089" spans="1:13" x14ac:dyDescent="0.35">
      <c r="A1089" s="3">
        <v>44395</v>
      </c>
      <c r="B1089" s="2" t="s">
        <v>102</v>
      </c>
      <c r="C1089" s="2" t="s">
        <v>103</v>
      </c>
      <c r="D1089" s="2" t="s">
        <v>4</v>
      </c>
      <c r="E1089" s="2" t="s">
        <v>34</v>
      </c>
      <c r="F1089" s="2" t="s">
        <v>44</v>
      </c>
      <c r="G1089" s="2" t="s">
        <v>29</v>
      </c>
      <c r="H1089" s="2" t="s">
        <v>48</v>
      </c>
      <c r="I1089" s="2" t="s">
        <v>120</v>
      </c>
      <c r="J1089" s="2" t="s">
        <v>7</v>
      </c>
      <c r="K1089" s="2">
        <v>2</v>
      </c>
      <c r="L1089" s="2" t="s">
        <v>7</v>
      </c>
      <c r="M1089" s="2" t="s">
        <v>14</v>
      </c>
    </row>
    <row r="1090" spans="1:13" x14ac:dyDescent="0.35">
      <c r="A1090" s="3">
        <v>44395</v>
      </c>
      <c r="B1090" s="2" t="s">
        <v>102</v>
      </c>
      <c r="C1090" s="2" t="s">
        <v>103</v>
      </c>
      <c r="D1090" s="2" t="s">
        <v>4</v>
      </c>
      <c r="E1090" s="2" t="s">
        <v>34</v>
      </c>
      <c r="F1090" s="2" t="s">
        <v>44</v>
      </c>
      <c r="G1090" s="2" t="s">
        <v>29</v>
      </c>
      <c r="H1090" s="2" t="s">
        <v>48</v>
      </c>
      <c r="I1090" s="2" t="s">
        <v>120</v>
      </c>
      <c r="J1090" s="2" t="s">
        <v>7</v>
      </c>
      <c r="K1090" s="2">
        <v>1</v>
      </c>
      <c r="L1090" s="2" t="s">
        <v>7</v>
      </c>
      <c r="M1090" s="2" t="s">
        <v>14</v>
      </c>
    </row>
    <row r="1091" spans="1:13" x14ac:dyDescent="0.35">
      <c r="A1091" s="3">
        <v>44395</v>
      </c>
      <c r="B1091" s="2" t="s">
        <v>102</v>
      </c>
      <c r="C1091" s="2" t="s">
        <v>103</v>
      </c>
      <c r="D1091" s="2" t="s">
        <v>4</v>
      </c>
      <c r="E1091" s="2" t="s">
        <v>34</v>
      </c>
      <c r="F1091" s="2" t="s">
        <v>44</v>
      </c>
      <c r="G1091" s="2" t="s">
        <v>29</v>
      </c>
      <c r="H1091" s="2" t="s">
        <v>48</v>
      </c>
      <c r="I1091" s="2" t="s">
        <v>120</v>
      </c>
      <c r="J1091" s="2" t="s">
        <v>7</v>
      </c>
      <c r="K1091" s="2">
        <v>1</v>
      </c>
      <c r="L1091" s="2" t="s">
        <v>7</v>
      </c>
      <c r="M1091" s="2" t="s">
        <v>14</v>
      </c>
    </row>
    <row r="1092" spans="1:13" x14ac:dyDescent="0.35">
      <c r="A1092" s="3">
        <v>44395</v>
      </c>
      <c r="B1092" s="2" t="s">
        <v>102</v>
      </c>
      <c r="C1092" s="2" t="s">
        <v>103</v>
      </c>
      <c r="D1092" s="2" t="s">
        <v>4</v>
      </c>
      <c r="E1092" s="2" t="s">
        <v>34</v>
      </c>
      <c r="F1092" s="2" t="s">
        <v>44</v>
      </c>
      <c r="G1092" s="2" t="s">
        <v>29</v>
      </c>
      <c r="H1092" s="2" t="s">
        <v>48</v>
      </c>
      <c r="I1092" s="2" t="s">
        <v>120</v>
      </c>
      <c r="J1092" s="2" t="s">
        <v>7</v>
      </c>
      <c r="K1092" s="2">
        <v>1</v>
      </c>
      <c r="L1092" s="2" t="s">
        <v>7</v>
      </c>
      <c r="M1092" s="2" t="s">
        <v>14</v>
      </c>
    </row>
    <row r="1093" spans="1:13" x14ac:dyDescent="0.35">
      <c r="A1093" s="3">
        <v>44395</v>
      </c>
      <c r="B1093" s="2" t="s">
        <v>102</v>
      </c>
      <c r="C1093" s="2" t="s">
        <v>103</v>
      </c>
      <c r="D1093" s="2" t="s">
        <v>4</v>
      </c>
      <c r="E1093" s="2" t="s">
        <v>34</v>
      </c>
      <c r="F1093" s="2" t="s">
        <v>44</v>
      </c>
      <c r="G1093" s="2" t="s">
        <v>29</v>
      </c>
      <c r="H1093" s="2" t="s">
        <v>48</v>
      </c>
      <c r="I1093" s="2" t="s">
        <v>120</v>
      </c>
      <c r="J1093" s="2" t="s">
        <v>8</v>
      </c>
      <c r="K1093" s="2">
        <v>2</v>
      </c>
      <c r="L1093" s="2" t="s">
        <v>7</v>
      </c>
      <c r="M1093" s="2" t="s">
        <v>14</v>
      </c>
    </row>
    <row r="1094" spans="1:13" x14ac:dyDescent="0.35">
      <c r="A1094" s="3">
        <v>44395</v>
      </c>
      <c r="B1094" s="2" t="s">
        <v>102</v>
      </c>
      <c r="C1094" s="2" t="s">
        <v>103</v>
      </c>
      <c r="D1094" s="2" t="s">
        <v>4</v>
      </c>
      <c r="E1094" s="2" t="s">
        <v>34</v>
      </c>
      <c r="F1094" s="2" t="s">
        <v>44</v>
      </c>
      <c r="G1094" s="2" t="s">
        <v>29</v>
      </c>
      <c r="H1094" s="2" t="s">
        <v>48</v>
      </c>
      <c r="I1094" s="2" t="s">
        <v>120</v>
      </c>
      <c r="J1094" s="2" t="s">
        <v>8</v>
      </c>
      <c r="K1094" s="2">
        <v>2</v>
      </c>
      <c r="L1094" s="2" t="s">
        <v>7</v>
      </c>
      <c r="M1094" s="2" t="s">
        <v>15</v>
      </c>
    </row>
    <row r="1095" spans="1:13" x14ac:dyDescent="0.35">
      <c r="A1095" s="3">
        <v>44395</v>
      </c>
      <c r="B1095" s="2" t="s">
        <v>102</v>
      </c>
      <c r="C1095" s="2" t="s">
        <v>103</v>
      </c>
      <c r="D1095" s="2" t="s">
        <v>4</v>
      </c>
      <c r="E1095" s="2" t="s">
        <v>34</v>
      </c>
      <c r="F1095" s="2" t="s">
        <v>44</v>
      </c>
      <c r="G1095" s="2" t="s">
        <v>29</v>
      </c>
      <c r="H1095" s="2" t="s">
        <v>48</v>
      </c>
      <c r="I1095" s="2" t="s">
        <v>120</v>
      </c>
      <c r="J1095" s="2" t="s">
        <v>8</v>
      </c>
      <c r="K1095" s="2">
        <v>1</v>
      </c>
      <c r="L1095" s="2" t="s">
        <v>8</v>
      </c>
      <c r="M1095" s="2" t="s">
        <v>14</v>
      </c>
    </row>
    <row r="1096" spans="1:13" x14ac:dyDescent="0.35">
      <c r="A1096" s="3">
        <v>44395</v>
      </c>
      <c r="B1096" s="2" t="s">
        <v>102</v>
      </c>
      <c r="C1096" s="2" t="s">
        <v>103</v>
      </c>
      <c r="D1096" s="2" t="s">
        <v>4</v>
      </c>
      <c r="E1096" s="2" t="s">
        <v>34</v>
      </c>
      <c r="F1096" s="2" t="s">
        <v>44</v>
      </c>
      <c r="G1096" s="2" t="s">
        <v>29</v>
      </c>
      <c r="H1096" s="2" t="s">
        <v>48</v>
      </c>
      <c r="I1096" s="2" t="s">
        <v>120</v>
      </c>
      <c r="J1096" s="2" t="s">
        <v>8</v>
      </c>
      <c r="K1096" s="2">
        <v>2</v>
      </c>
      <c r="L1096" s="2" t="s">
        <v>7</v>
      </c>
      <c r="M1096" s="2" t="s">
        <v>14</v>
      </c>
    </row>
    <row r="1097" spans="1:13" x14ac:dyDescent="0.35">
      <c r="A1097" s="3">
        <v>44395</v>
      </c>
      <c r="B1097" s="2" t="s">
        <v>102</v>
      </c>
      <c r="C1097" s="2" t="s">
        <v>103</v>
      </c>
      <c r="D1097" s="2" t="s">
        <v>4</v>
      </c>
      <c r="E1097" s="2" t="s">
        <v>34</v>
      </c>
      <c r="F1097" s="2" t="s">
        <v>44</v>
      </c>
      <c r="G1097" s="2" t="s">
        <v>29</v>
      </c>
      <c r="H1097" s="2" t="s">
        <v>48</v>
      </c>
      <c r="I1097" s="2" t="s">
        <v>120</v>
      </c>
      <c r="J1097" s="2" t="s">
        <v>8</v>
      </c>
      <c r="K1097" s="2">
        <v>2</v>
      </c>
      <c r="L1097" s="2" t="s">
        <v>7</v>
      </c>
      <c r="M1097" s="2" t="s">
        <v>14</v>
      </c>
    </row>
    <row r="1098" spans="1:13" x14ac:dyDescent="0.35">
      <c r="A1098" s="3">
        <v>44395</v>
      </c>
      <c r="B1098" s="2" t="s">
        <v>102</v>
      </c>
      <c r="C1098" s="2" t="s">
        <v>103</v>
      </c>
      <c r="D1098" s="2" t="s">
        <v>4</v>
      </c>
      <c r="E1098" s="2" t="s">
        <v>34</v>
      </c>
      <c r="F1098" s="2" t="s">
        <v>44</v>
      </c>
      <c r="G1098" s="2" t="s">
        <v>29</v>
      </c>
      <c r="H1098" s="2" t="s">
        <v>48</v>
      </c>
      <c r="I1098" s="2" t="s">
        <v>120</v>
      </c>
      <c r="J1098" s="2" t="s">
        <v>7</v>
      </c>
      <c r="K1098" s="2">
        <v>1</v>
      </c>
      <c r="L1098" s="2" t="s">
        <v>7</v>
      </c>
      <c r="M1098" s="2" t="s">
        <v>14</v>
      </c>
    </row>
    <row r="1099" spans="1:13" x14ac:dyDescent="0.35">
      <c r="A1099" s="3">
        <v>44395</v>
      </c>
      <c r="B1099" s="2" t="s">
        <v>102</v>
      </c>
      <c r="C1099" s="2" t="s">
        <v>103</v>
      </c>
      <c r="D1099" s="2" t="s">
        <v>4</v>
      </c>
      <c r="E1099" s="2" t="s">
        <v>34</v>
      </c>
      <c r="F1099" s="2" t="s">
        <v>44</v>
      </c>
      <c r="G1099" s="2" t="s">
        <v>29</v>
      </c>
      <c r="H1099" s="2" t="s">
        <v>48</v>
      </c>
      <c r="I1099" s="2" t="s">
        <v>120</v>
      </c>
      <c r="J1099" s="2" t="s">
        <v>7</v>
      </c>
      <c r="K1099" s="2">
        <v>1</v>
      </c>
      <c r="L1099" s="2" t="s">
        <v>7</v>
      </c>
      <c r="M1099" s="2" t="s">
        <v>16</v>
      </c>
    </row>
    <row r="1100" spans="1:13" x14ac:dyDescent="0.35">
      <c r="A1100" s="3">
        <v>44395</v>
      </c>
      <c r="B1100" s="2" t="s">
        <v>102</v>
      </c>
      <c r="C1100" s="2" t="s">
        <v>103</v>
      </c>
      <c r="D1100" s="2" t="s">
        <v>4</v>
      </c>
      <c r="E1100" s="2" t="s">
        <v>34</v>
      </c>
      <c r="F1100" s="2" t="s">
        <v>44</v>
      </c>
      <c r="G1100" s="2" t="s">
        <v>29</v>
      </c>
      <c r="H1100" s="2" t="s">
        <v>48</v>
      </c>
      <c r="I1100" s="2" t="s">
        <v>120</v>
      </c>
      <c r="J1100" s="2" t="s">
        <v>7</v>
      </c>
      <c r="K1100" s="2" t="s">
        <v>19</v>
      </c>
      <c r="L1100" s="2" t="s">
        <v>8</v>
      </c>
      <c r="M1100" s="2" t="s">
        <v>14</v>
      </c>
    </row>
    <row r="1101" spans="1:13" x14ac:dyDescent="0.35">
      <c r="A1101" s="3">
        <v>44395</v>
      </c>
      <c r="B1101" s="2" t="s">
        <v>102</v>
      </c>
      <c r="C1101" s="2" t="s">
        <v>103</v>
      </c>
      <c r="D1101" s="2" t="s">
        <v>4</v>
      </c>
      <c r="E1101" s="2" t="s">
        <v>34</v>
      </c>
      <c r="F1101" s="2" t="s">
        <v>44</v>
      </c>
      <c r="G1101" s="2" t="s">
        <v>29</v>
      </c>
      <c r="H1101" s="2" t="s">
        <v>48</v>
      </c>
      <c r="I1101" s="2" t="s">
        <v>120</v>
      </c>
      <c r="J1101" s="2" t="s">
        <v>7</v>
      </c>
      <c r="K1101" s="2">
        <v>1</v>
      </c>
      <c r="L1101" s="2" t="s">
        <v>7</v>
      </c>
      <c r="M1101" s="2" t="s">
        <v>14</v>
      </c>
    </row>
    <row r="1102" spans="1:13" x14ac:dyDescent="0.35">
      <c r="A1102" s="3">
        <v>44395</v>
      </c>
      <c r="B1102" s="2" t="s">
        <v>102</v>
      </c>
      <c r="C1102" s="2" t="s">
        <v>103</v>
      </c>
      <c r="D1102" s="2" t="s">
        <v>4</v>
      </c>
      <c r="E1102" s="2" t="s">
        <v>34</v>
      </c>
      <c r="F1102" s="2" t="s">
        <v>44</v>
      </c>
      <c r="G1102" s="2" t="s">
        <v>29</v>
      </c>
      <c r="H1102" s="2" t="s">
        <v>48</v>
      </c>
      <c r="I1102" s="2" t="s">
        <v>120</v>
      </c>
      <c r="J1102" s="2" t="s">
        <v>8</v>
      </c>
      <c r="K1102" s="2">
        <v>2</v>
      </c>
      <c r="L1102" s="2" t="s">
        <v>7</v>
      </c>
      <c r="M1102" s="2" t="s">
        <v>14</v>
      </c>
    </row>
    <row r="1103" spans="1:13" x14ac:dyDescent="0.35">
      <c r="A1103" s="3">
        <v>44395</v>
      </c>
      <c r="B1103" s="2" t="s">
        <v>102</v>
      </c>
      <c r="C1103" s="2" t="s">
        <v>103</v>
      </c>
      <c r="D1103" s="2" t="s">
        <v>4</v>
      </c>
      <c r="E1103" s="2" t="s">
        <v>34</v>
      </c>
      <c r="F1103" s="2" t="s">
        <v>44</v>
      </c>
      <c r="G1103" s="2" t="s">
        <v>29</v>
      </c>
      <c r="H1103" s="2" t="s">
        <v>48</v>
      </c>
      <c r="I1103" s="2" t="s">
        <v>120</v>
      </c>
      <c r="J1103" s="2" t="s">
        <v>8</v>
      </c>
      <c r="K1103" s="2">
        <v>1</v>
      </c>
      <c r="L1103" s="2" t="s">
        <v>7</v>
      </c>
      <c r="M1103" s="2" t="s">
        <v>14</v>
      </c>
    </row>
    <row r="1104" spans="1:13" x14ac:dyDescent="0.35">
      <c r="A1104" s="3">
        <v>44395</v>
      </c>
      <c r="B1104" s="2" t="s">
        <v>102</v>
      </c>
      <c r="C1104" s="2" t="s">
        <v>103</v>
      </c>
      <c r="D1104" s="2" t="s">
        <v>4</v>
      </c>
      <c r="E1104" s="2" t="s">
        <v>34</v>
      </c>
      <c r="F1104" s="2" t="s">
        <v>44</v>
      </c>
      <c r="G1104" s="2" t="s">
        <v>29</v>
      </c>
      <c r="H1104" s="2" t="s">
        <v>48</v>
      </c>
      <c r="I1104" s="2" t="s">
        <v>120</v>
      </c>
      <c r="J1104" s="2" t="s">
        <v>8</v>
      </c>
      <c r="K1104" s="2">
        <v>2</v>
      </c>
      <c r="L1104" s="2" t="s">
        <v>7</v>
      </c>
      <c r="M1104" s="2" t="s">
        <v>14</v>
      </c>
    </row>
    <row r="1105" spans="1:13" x14ac:dyDescent="0.35">
      <c r="A1105" s="3">
        <v>44395</v>
      </c>
      <c r="B1105" s="2" t="s">
        <v>102</v>
      </c>
      <c r="C1105" s="2" t="s">
        <v>103</v>
      </c>
      <c r="D1105" s="2" t="s">
        <v>4</v>
      </c>
      <c r="E1105" s="2" t="s">
        <v>34</v>
      </c>
      <c r="F1105" s="2" t="s">
        <v>44</v>
      </c>
      <c r="G1105" s="2" t="s">
        <v>29</v>
      </c>
      <c r="H1105" s="2" t="s">
        <v>48</v>
      </c>
      <c r="I1105" s="2" t="s">
        <v>120</v>
      </c>
      <c r="J1105" s="2" t="s">
        <v>8</v>
      </c>
      <c r="K1105" s="2">
        <v>2</v>
      </c>
      <c r="L1105" s="2" t="s">
        <v>20</v>
      </c>
      <c r="M1105" s="2" t="s">
        <v>20</v>
      </c>
    </row>
    <row r="1106" spans="1:13" x14ac:dyDescent="0.35">
      <c r="A1106" s="3">
        <v>44395</v>
      </c>
      <c r="B1106" s="2" t="s">
        <v>102</v>
      </c>
      <c r="C1106" s="2" t="s">
        <v>103</v>
      </c>
      <c r="D1106" s="2" t="s">
        <v>4</v>
      </c>
      <c r="E1106" s="2" t="s">
        <v>34</v>
      </c>
      <c r="F1106" s="2" t="s">
        <v>44</v>
      </c>
      <c r="G1106" s="2" t="s">
        <v>29</v>
      </c>
      <c r="H1106" s="2" t="s">
        <v>48</v>
      </c>
      <c r="I1106" s="2" t="s">
        <v>120</v>
      </c>
      <c r="J1106" s="2" t="s">
        <v>8</v>
      </c>
      <c r="K1106" s="2">
        <v>1</v>
      </c>
      <c r="L1106" s="2" t="s">
        <v>20</v>
      </c>
      <c r="M1106" s="2" t="s">
        <v>20</v>
      </c>
    </row>
    <row r="1107" spans="1:13" x14ac:dyDescent="0.35">
      <c r="A1107" s="3">
        <v>44395</v>
      </c>
      <c r="B1107" s="2" t="s">
        <v>102</v>
      </c>
      <c r="C1107" s="2" t="s">
        <v>103</v>
      </c>
      <c r="D1107" s="2" t="s">
        <v>4</v>
      </c>
      <c r="E1107" s="2" t="s">
        <v>34</v>
      </c>
      <c r="F1107" s="2" t="s">
        <v>44</v>
      </c>
      <c r="G1107" s="2" t="s">
        <v>29</v>
      </c>
      <c r="H1107" s="2" t="s">
        <v>48</v>
      </c>
      <c r="I1107" s="2" t="s">
        <v>120</v>
      </c>
      <c r="J1107" s="2" t="s">
        <v>8</v>
      </c>
      <c r="K1107" s="2">
        <v>1</v>
      </c>
      <c r="L1107" s="2" t="s">
        <v>8</v>
      </c>
      <c r="M1107" s="2" t="s">
        <v>14</v>
      </c>
    </row>
    <row r="1108" spans="1:13" x14ac:dyDescent="0.35">
      <c r="A1108" s="3">
        <v>44395</v>
      </c>
      <c r="B1108" s="2" t="s">
        <v>102</v>
      </c>
      <c r="C1108" s="2" t="s">
        <v>103</v>
      </c>
      <c r="D1108" s="2" t="s">
        <v>4</v>
      </c>
      <c r="E1108" s="2" t="s">
        <v>34</v>
      </c>
      <c r="F1108" s="2" t="s">
        <v>44</v>
      </c>
      <c r="G1108" s="2" t="s">
        <v>29</v>
      </c>
      <c r="H1108" s="2" t="s">
        <v>48</v>
      </c>
      <c r="I1108" s="2" t="s">
        <v>120</v>
      </c>
      <c r="J1108" s="2" t="s">
        <v>7</v>
      </c>
      <c r="K1108" s="2">
        <v>1</v>
      </c>
      <c r="L1108" s="2" t="s">
        <v>8</v>
      </c>
      <c r="M1108" s="2" t="s">
        <v>14</v>
      </c>
    </row>
    <row r="1109" spans="1:13" x14ac:dyDescent="0.35">
      <c r="A1109" s="3">
        <v>44395</v>
      </c>
      <c r="B1109" s="2" t="s">
        <v>102</v>
      </c>
      <c r="C1109" s="2" t="s">
        <v>103</v>
      </c>
      <c r="D1109" s="2" t="s">
        <v>4</v>
      </c>
      <c r="E1109" s="2" t="s">
        <v>34</v>
      </c>
      <c r="F1109" s="2" t="s">
        <v>44</v>
      </c>
      <c r="G1109" s="2" t="s">
        <v>29</v>
      </c>
      <c r="H1109" s="2" t="s">
        <v>48</v>
      </c>
      <c r="I1109" s="2" t="s">
        <v>120</v>
      </c>
      <c r="J1109" s="2" t="s">
        <v>7</v>
      </c>
      <c r="K1109" s="2">
        <v>2</v>
      </c>
      <c r="L1109" s="2" t="s">
        <v>7</v>
      </c>
      <c r="M1109" s="2" t="s">
        <v>14</v>
      </c>
    </row>
    <row r="1110" spans="1:13" x14ac:dyDescent="0.35">
      <c r="A1110" s="3">
        <v>44395</v>
      </c>
      <c r="B1110" s="2" t="s">
        <v>102</v>
      </c>
      <c r="C1110" s="2" t="s">
        <v>103</v>
      </c>
      <c r="D1110" s="2" t="s">
        <v>4</v>
      </c>
      <c r="E1110" s="2" t="s">
        <v>34</v>
      </c>
      <c r="F1110" s="2" t="s">
        <v>44</v>
      </c>
      <c r="G1110" s="2" t="s">
        <v>29</v>
      </c>
      <c r="H1110" s="2" t="s">
        <v>48</v>
      </c>
      <c r="I1110" s="2" t="s">
        <v>120</v>
      </c>
      <c r="J1110" s="2" t="s">
        <v>7</v>
      </c>
      <c r="K1110" s="2">
        <v>1</v>
      </c>
      <c r="L1110" s="2" t="s">
        <v>7</v>
      </c>
      <c r="M1110" s="2" t="s">
        <v>14</v>
      </c>
    </row>
    <row r="1111" spans="1:13" x14ac:dyDescent="0.35">
      <c r="A1111" s="3">
        <v>44395</v>
      </c>
      <c r="B1111" s="2" t="s">
        <v>102</v>
      </c>
      <c r="C1111" s="2" t="s">
        <v>103</v>
      </c>
      <c r="D1111" s="2" t="s">
        <v>4</v>
      </c>
      <c r="E1111" s="2" t="s">
        <v>34</v>
      </c>
      <c r="F1111" s="2" t="s">
        <v>44</v>
      </c>
      <c r="G1111" s="2" t="s">
        <v>29</v>
      </c>
      <c r="H1111" s="2" t="s">
        <v>48</v>
      </c>
      <c r="I1111" s="2" t="s">
        <v>120</v>
      </c>
      <c r="J1111" s="2" t="s">
        <v>7</v>
      </c>
      <c r="K1111" s="2">
        <v>1</v>
      </c>
      <c r="L1111" s="2" t="s">
        <v>7</v>
      </c>
      <c r="M1111" s="2" t="s">
        <v>14</v>
      </c>
    </row>
    <row r="1112" spans="1:13" x14ac:dyDescent="0.35">
      <c r="A1112" s="3">
        <v>44395</v>
      </c>
      <c r="B1112" s="2" t="s">
        <v>102</v>
      </c>
      <c r="C1112" s="2" t="s">
        <v>103</v>
      </c>
      <c r="D1112" s="2" t="s">
        <v>4</v>
      </c>
      <c r="E1112" s="2" t="s">
        <v>34</v>
      </c>
      <c r="F1112" s="2" t="s">
        <v>44</v>
      </c>
      <c r="G1112" s="2" t="s">
        <v>29</v>
      </c>
      <c r="H1112" s="2" t="s">
        <v>104</v>
      </c>
      <c r="I1112" s="2" t="s">
        <v>105</v>
      </c>
      <c r="J1112" s="2" t="s">
        <v>7</v>
      </c>
      <c r="K1112" s="2">
        <v>1</v>
      </c>
      <c r="L1112" s="2" t="s">
        <v>7</v>
      </c>
      <c r="M1112" s="2" t="s">
        <v>14</v>
      </c>
    </row>
    <row r="1113" spans="1:13" x14ac:dyDescent="0.35">
      <c r="A1113" s="3">
        <v>44395</v>
      </c>
      <c r="B1113" s="2" t="s">
        <v>102</v>
      </c>
      <c r="C1113" s="2" t="s">
        <v>103</v>
      </c>
      <c r="D1113" s="2" t="s">
        <v>4</v>
      </c>
      <c r="E1113" s="2" t="s">
        <v>34</v>
      </c>
      <c r="F1113" s="2" t="s">
        <v>44</v>
      </c>
      <c r="G1113" s="2" t="s">
        <v>29</v>
      </c>
      <c r="H1113" s="2" t="s">
        <v>104</v>
      </c>
      <c r="I1113" s="2" t="s">
        <v>105</v>
      </c>
      <c r="J1113" s="2" t="s">
        <v>7</v>
      </c>
      <c r="K1113" s="2">
        <v>1</v>
      </c>
      <c r="L1113" s="2" t="s">
        <v>7</v>
      </c>
      <c r="M1113" s="2" t="s">
        <v>16</v>
      </c>
    </row>
    <row r="1114" spans="1:13" x14ac:dyDescent="0.35">
      <c r="A1114" s="3">
        <v>44395</v>
      </c>
      <c r="B1114" s="2" t="s">
        <v>102</v>
      </c>
      <c r="C1114" s="2" t="s">
        <v>103</v>
      </c>
      <c r="D1114" s="2" t="s">
        <v>4</v>
      </c>
      <c r="E1114" s="2" t="s">
        <v>34</v>
      </c>
      <c r="F1114" s="2" t="s">
        <v>44</v>
      </c>
      <c r="G1114" s="2" t="s">
        <v>29</v>
      </c>
      <c r="H1114" s="2" t="s">
        <v>104</v>
      </c>
      <c r="I1114" s="2" t="s">
        <v>105</v>
      </c>
      <c r="J1114" s="2" t="s">
        <v>7</v>
      </c>
      <c r="K1114" s="2">
        <v>2</v>
      </c>
      <c r="L1114" s="2" t="s">
        <v>8</v>
      </c>
      <c r="M1114" s="2" t="s">
        <v>15</v>
      </c>
    </row>
    <row r="1115" spans="1:13" x14ac:dyDescent="0.35">
      <c r="A1115" s="3">
        <v>44395</v>
      </c>
      <c r="B1115" s="2" t="s">
        <v>102</v>
      </c>
      <c r="C1115" s="2" t="s">
        <v>103</v>
      </c>
      <c r="D1115" s="2" t="s">
        <v>4</v>
      </c>
      <c r="E1115" s="2" t="s">
        <v>34</v>
      </c>
      <c r="F1115" s="2" t="s">
        <v>44</v>
      </c>
      <c r="G1115" s="2" t="s">
        <v>29</v>
      </c>
      <c r="H1115" s="2" t="s">
        <v>104</v>
      </c>
      <c r="I1115" s="2" t="s">
        <v>105</v>
      </c>
      <c r="J1115" s="2" t="s">
        <v>7</v>
      </c>
      <c r="K1115" s="2">
        <v>2</v>
      </c>
      <c r="L1115" s="2" t="s">
        <v>7</v>
      </c>
      <c r="M1115" s="2" t="s">
        <v>14</v>
      </c>
    </row>
    <row r="1116" spans="1:13" x14ac:dyDescent="0.35">
      <c r="A1116" s="3">
        <v>44395</v>
      </c>
      <c r="B1116" s="2" t="s">
        <v>102</v>
      </c>
      <c r="C1116" s="2" t="s">
        <v>103</v>
      </c>
      <c r="D1116" s="2" t="s">
        <v>4</v>
      </c>
      <c r="E1116" s="2" t="s">
        <v>34</v>
      </c>
      <c r="F1116" s="2" t="s">
        <v>44</v>
      </c>
      <c r="G1116" s="2" t="s">
        <v>29</v>
      </c>
      <c r="H1116" s="2" t="s">
        <v>104</v>
      </c>
      <c r="I1116" s="2" t="s">
        <v>105</v>
      </c>
      <c r="J1116" s="2" t="s">
        <v>8</v>
      </c>
      <c r="K1116" s="2">
        <v>1</v>
      </c>
      <c r="L1116" s="2" t="s">
        <v>8</v>
      </c>
      <c r="M1116" s="2" t="s">
        <v>14</v>
      </c>
    </row>
    <row r="1117" spans="1:13" x14ac:dyDescent="0.35">
      <c r="A1117" s="3">
        <v>44395</v>
      </c>
      <c r="B1117" s="2" t="s">
        <v>102</v>
      </c>
      <c r="C1117" s="2" t="s">
        <v>103</v>
      </c>
      <c r="D1117" s="2" t="s">
        <v>4</v>
      </c>
      <c r="E1117" s="2" t="s">
        <v>34</v>
      </c>
      <c r="F1117" s="2" t="s">
        <v>44</v>
      </c>
      <c r="G1117" s="2" t="s">
        <v>29</v>
      </c>
      <c r="H1117" s="2" t="s">
        <v>104</v>
      </c>
      <c r="I1117" s="2" t="s">
        <v>105</v>
      </c>
      <c r="J1117" s="2" t="s">
        <v>8</v>
      </c>
      <c r="K1117" s="2">
        <v>1</v>
      </c>
      <c r="L1117" s="2" t="s">
        <v>8</v>
      </c>
      <c r="M1117" s="2" t="s">
        <v>14</v>
      </c>
    </row>
    <row r="1118" spans="1:13" x14ac:dyDescent="0.35">
      <c r="A1118" s="3">
        <v>44395</v>
      </c>
      <c r="B1118" s="2" t="s">
        <v>102</v>
      </c>
      <c r="C1118" s="2" t="s">
        <v>103</v>
      </c>
      <c r="D1118" s="2" t="s">
        <v>4</v>
      </c>
      <c r="E1118" s="2" t="s">
        <v>34</v>
      </c>
      <c r="F1118" s="2" t="s">
        <v>44</v>
      </c>
      <c r="G1118" s="2" t="s">
        <v>29</v>
      </c>
      <c r="H1118" s="2" t="s">
        <v>104</v>
      </c>
      <c r="I1118" s="2" t="s">
        <v>105</v>
      </c>
      <c r="J1118" s="2" t="s">
        <v>8</v>
      </c>
      <c r="K1118" s="2">
        <v>1</v>
      </c>
      <c r="L1118" s="2" t="s">
        <v>8</v>
      </c>
      <c r="M1118" s="2" t="s">
        <v>15</v>
      </c>
    </row>
    <row r="1119" spans="1:13" x14ac:dyDescent="0.35">
      <c r="A1119" s="3">
        <v>44395</v>
      </c>
      <c r="B1119" s="2" t="s">
        <v>102</v>
      </c>
      <c r="C1119" s="2" t="s">
        <v>103</v>
      </c>
      <c r="D1119" s="2" t="s">
        <v>4</v>
      </c>
      <c r="E1119" s="2" t="s">
        <v>34</v>
      </c>
      <c r="F1119" s="2" t="s">
        <v>44</v>
      </c>
      <c r="G1119" s="2" t="s">
        <v>29</v>
      </c>
      <c r="H1119" s="2" t="s">
        <v>104</v>
      </c>
      <c r="I1119" s="2" t="s">
        <v>105</v>
      </c>
      <c r="J1119" s="2" t="s">
        <v>8</v>
      </c>
      <c r="K1119" s="2">
        <v>2</v>
      </c>
      <c r="L1119" s="2" t="s">
        <v>7</v>
      </c>
      <c r="M1119" s="2" t="s">
        <v>15</v>
      </c>
    </row>
    <row r="1120" spans="1:13" x14ac:dyDescent="0.35">
      <c r="A1120" s="3">
        <v>44395</v>
      </c>
      <c r="B1120" s="2" t="s">
        <v>102</v>
      </c>
      <c r="C1120" s="2" t="s">
        <v>103</v>
      </c>
      <c r="D1120" s="2" t="s">
        <v>4</v>
      </c>
      <c r="E1120" s="2" t="s">
        <v>34</v>
      </c>
      <c r="F1120" s="2" t="s">
        <v>44</v>
      </c>
      <c r="G1120" s="2" t="s">
        <v>29</v>
      </c>
      <c r="H1120" s="2" t="s">
        <v>104</v>
      </c>
      <c r="I1120" s="2" t="s">
        <v>105</v>
      </c>
      <c r="J1120" s="2" t="s">
        <v>7</v>
      </c>
      <c r="K1120" s="2">
        <v>2</v>
      </c>
      <c r="L1120" s="2" t="s">
        <v>8</v>
      </c>
      <c r="M1120" s="2" t="s">
        <v>16</v>
      </c>
    </row>
    <row r="1121" spans="1:13" x14ac:dyDescent="0.35">
      <c r="A1121" s="3">
        <v>44395</v>
      </c>
      <c r="B1121" s="2" t="s">
        <v>102</v>
      </c>
      <c r="C1121" s="2" t="s">
        <v>103</v>
      </c>
      <c r="D1121" s="2" t="s">
        <v>4</v>
      </c>
      <c r="E1121" s="2" t="s">
        <v>34</v>
      </c>
      <c r="F1121" s="2" t="s">
        <v>44</v>
      </c>
      <c r="G1121" s="2" t="s">
        <v>29</v>
      </c>
      <c r="H1121" s="2" t="s">
        <v>104</v>
      </c>
      <c r="I1121" s="2" t="s">
        <v>105</v>
      </c>
      <c r="J1121" s="2" t="s">
        <v>7</v>
      </c>
      <c r="K1121" s="2">
        <v>2</v>
      </c>
      <c r="L1121" s="2" t="s">
        <v>8</v>
      </c>
      <c r="M1121" s="2" t="s">
        <v>14</v>
      </c>
    </row>
    <row r="1122" spans="1:13" x14ac:dyDescent="0.35">
      <c r="A1122" s="3">
        <v>44395</v>
      </c>
      <c r="B1122" s="2" t="s">
        <v>102</v>
      </c>
      <c r="C1122" s="2" t="s">
        <v>103</v>
      </c>
      <c r="D1122" s="2" t="s">
        <v>4</v>
      </c>
      <c r="E1122" s="2" t="s">
        <v>34</v>
      </c>
      <c r="F1122" s="2" t="s">
        <v>44</v>
      </c>
      <c r="G1122" s="2" t="s">
        <v>29</v>
      </c>
      <c r="H1122" s="2" t="s">
        <v>104</v>
      </c>
      <c r="I1122" s="2" t="s">
        <v>105</v>
      </c>
      <c r="J1122" s="2" t="s">
        <v>7</v>
      </c>
      <c r="K1122" s="2">
        <v>2</v>
      </c>
      <c r="L1122" s="2" t="s">
        <v>7</v>
      </c>
      <c r="M1122" s="2" t="s">
        <v>14</v>
      </c>
    </row>
    <row r="1123" spans="1:13" x14ac:dyDescent="0.35">
      <c r="A1123" s="3">
        <v>44395</v>
      </c>
      <c r="B1123" s="2" t="s">
        <v>102</v>
      </c>
      <c r="C1123" s="2" t="s">
        <v>103</v>
      </c>
      <c r="D1123" s="2" t="s">
        <v>4</v>
      </c>
      <c r="E1123" s="2" t="s">
        <v>34</v>
      </c>
      <c r="F1123" s="2" t="s">
        <v>44</v>
      </c>
      <c r="G1123" s="2" t="s">
        <v>29</v>
      </c>
      <c r="H1123" s="2" t="s">
        <v>104</v>
      </c>
      <c r="I1123" s="2" t="s">
        <v>105</v>
      </c>
      <c r="J1123" s="2" t="s">
        <v>7</v>
      </c>
      <c r="K1123" s="2">
        <v>2</v>
      </c>
      <c r="L1123" s="2" t="s">
        <v>7</v>
      </c>
      <c r="M1123" s="2" t="s">
        <v>14</v>
      </c>
    </row>
    <row r="1124" spans="1:13" x14ac:dyDescent="0.35">
      <c r="A1124" s="3">
        <v>44395</v>
      </c>
      <c r="B1124" s="2" t="s">
        <v>102</v>
      </c>
      <c r="C1124" s="2" t="s">
        <v>103</v>
      </c>
      <c r="D1124" s="2" t="s">
        <v>4</v>
      </c>
      <c r="E1124" s="2" t="s">
        <v>34</v>
      </c>
      <c r="F1124" s="2" t="s">
        <v>44</v>
      </c>
      <c r="G1124" s="2" t="s">
        <v>29</v>
      </c>
      <c r="H1124" s="2" t="s">
        <v>104</v>
      </c>
      <c r="I1124" s="2" t="s">
        <v>105</v>
      </c>
      <c r="J1124" s="2" t="s">
        <v>8</v>
      </c>
      <c r="K1124" s="2">
        <v>2</v>
      </c>
      <c r="L1124" s="2" t="s">
        <v>7</v>
      </c>
      <c r="M1124" s="2" t="s">
        <v>16</v>
      </c>
    </row>
    <row r="1125" spans="1:13" x14ac:dyDescent="0.35">
      <c r="A1125" s="3">
        <v>44395</v>
      </c>
      <c r="B1125" s="2" t="s">
        <v>102</v>
      </c>
      <c r="C1125" s="2" t="s">
        <v>103</v>
      </c>
      <c r="D1125" s="2" t="s">
        <v>4</v>
      </c>
      <c r="E1125" s="2" t="s">
        <v>34</v>
      </c>
      <c r="F1125" s="2" t="s">
        <v>44</v>
      </c>
      <c r="G1125" s="2" t="s">
        <v>29</v>
      </c>
      <c r="H1125" s="2" t="s">
        <v>104</v>
      </c>
      <c r="I1125" s="2" t="s">
        <v>105</v>
      </c>
      <c r="J1125" s="2" t="s">
        <v>8</v>
      </c>
      <c r="K1125" s="2">
        <v>2</v>
      </c>
      <c r="L1125" s="2" t="s">
        <v>7</v>
      </c>
      <c r="M1125" s="2" t="s">
        <v>14</v>
      </c>
    </row>
    <row r="1126" spans="1:13" x14ac:dyDescent="0.35">
      <c r="A1126" s="3">
        <v>44395</v>
      </c>
      <c r="B1126" s="2" t="s">
        <v>102</v>
      </c>
      <c r="C1126" s="2" t="s">
        <v>103</v>
      </c>
      <c r="D1126" s="2" t="s">
        <v>4</v>
      </c>
      <c r="E1126" s="2" t="s">
        <v>34</v>
      </c>
      <c r="F1126" s="2" t="s">
        <v>44</v>
      </c>
      <c r="G1126" s="2" t="s">
        <v>29</v>
      </c>
      <c r="H1126" s="2" t="s">
        <v>104</v>
      </c>
      <c r="I1126" s="2" t="s">
        <v>105</v>
      </c>
      <c r="J1126" s="2" t="s">
        <v>8</v>
      </c>
      <c r="K1126" s="2">
        <v>1</v>
      </c>
      <c r="L1126" s="2" t="s">
        <v>20</v>
      </c>
      <c r="M1126" s="2" t="s">
        <v>20</v>
      </c>
    </row>
    <row r="1127" spans="1:13" x14ac:dyDescent="0.35">
      <c r="A1127" s="3">
        <v>44395</v>
      </c>
      <c r="B1127" s="2" t="s">
        <v>102</v>
      </c>
      <c r="C1127" s="2" t="s">
        <v>103</v>
      </c>
      <c r="D1127" s="2" t="s">
        <v>4</v>
      </c>
      <c r="E1127" s="2" t="s">
        <v>34</v>
      </c>
      <c r="F1127" s="2" t="s">
        <v>44</v>
      </c>
      <c r="G1127" s="2" t="s">
        <v>29</v>
      </c>
      <c r="H1127" s="2" t="s">
        <v>104</v>
      </c>
      <c r="I1127" s="2" t="s">
        <v>105</v>
      </c>
      <c r="J1127" s="2" t="s">
        <v>8</v>
      </c>
      <c r="K1127" s="2">
        <v>2</v>
      </c>
      <c r="L1127" s="2" t="s">
        <v>20</v>
      </c>
      <c r="M1127" s="2" t="s">
        <v>20</v>
      </c>
    </row>
    <row r="1128" spans="1:13" x14ac:dyDescent="0.35">
      <c r="A1128" s="3">
        <v>44395</v>
      </c>
      <c r="B1128" s="2" t="s">
        <v>102</v>
      </c>
      <c r="C1128" s="2" t="s">
        <v>103</v>
      </c>
      <c r="D1128" s="2" t="s">
        <v>4</v>
      </c>
      <c r="E1128" s="2" t="s">
        <v>34</v>
      </c>
      <c r="F1128" s="2" t="s">
        <v>44</v>
      </c>
      <c r="G1128" s="2" t="s">
        <v>29</v>
      </c>
      <c r="H1128" s="2" t="s">
        <v>104</v>
      </c>
      <c r="I1128" s="2" t="s">
        <v>105</v>
      </c>
      <c r="J1128" s="2" t="s">
        <v>8</v>
      </c>
      <c r="K1128" s="2">
        <v>1</v>
      </c>
      <c r="L1128" s="2" t="s">
        <v>8</v>
      </c>
      <c r="M1128" s="2" t="s">
        <v>16</v>
      </c>
    </row>
    <row r="1129" spans="1:13" x14ac:dyDescent="0.35">
      <c r="A1129" s="3">
        <v>44395</v>
      </c>
      <c r="B1129" s="2" t="s">
        <v>102</v>
      </c>
      <c r="C1129" s="2" t="s">
        <v>103</v>
      </c>
      <c r="D1129" s="2" t="s">
        <v>4</v>
      </c>
      <c r="E1129" s="2" t="s">
        <v>34</v>
      </c>
      <c r="F1129" s="2" t="s">
        <v>44</v>
      </c>
      <c r="G1129" s="2" t="s">
        <v>29</v>
      </c>
      <c r="H1129" s="2" t="s">
        <v>104</v>
      </c>
      <c r="I1129" s="2" t="s">
        <v>105</v>
      </c>
      <c r="J1129" s="2" t="s">
        <v>8</v>
      </c>
      <c r="K1129" s="2">
        <v>2</v>
      </c>
      <c r="L1129" s="2" t="s">
        <v>8</v>
      </c>
      <c r="M1129" s="2" t="s">
        <v>14</v>
      </c>
    </row>
    <row r="1130" spans="1:13" x14ac:dyDescent="0.35">
      <c r="A1130" s="3">
        <v>44395</v>
      </c>
      <c r="B1130" s="2" t="s">
        <v>102</v>
      </c>
      <c r="C1130" s="2" t="s">
        <v>103</v>
      </c>
      <c r="D1130" s="2" t="s">
        <v>4</v>
      </c>
      <c r="E1130" s="2" t="s">
        <v>34</v>
      </c>
      <c r="F1130" s="2" t="s">
        <v>44</v>
      </c>
      <c r="G1130" s="2" t="s">
        <v>29</v>
      </c>
      <c r="H1130" s="2" t="s">
        <v>104</v>
      </c>
      <c r="I1130" s="2" t="s">
        <v>105</v>
      </c>
      <c r="J1130" s="2" t="s">
        <v>7</v>
      </c>
      <c r="K1130" s="2">
        <v>2</v>
      </c>
      <c r="L1130" s="2" t="s">
        <v>20</v>
      </c>
      <c r="M1130" s="2" t="s">
        <v>20</v>
      </c>
    </row>
    <row r="1131" spans="1:13" x14ac:dyDescent="0.35">
      <c r="A1131" s="3">
        <v>44395</v>
      </c>
      <c r="B1131" s="2" t="s">
        <v>102</v>
      </c>
      <c r="C1131" s="2" t="s">
        <v>103</v>
      </c>
      <c r="D1131" s="2" t="s">
        <v>4</v>
      </c>
      <c r="E1131" s="2" t="s">
        <v>34</v>
      </c>
      <c r="F1131" s="2" t="s">
        <v>44</v>
      </c>
      <c r="G1131" s="2" t="s">
        <v>29</v>
      </c>
      <c r="H1131" s="2" t="s">
        <v>104</v>
      </c>
      <c r="I1131" s="2" t="s">
        <v>105</v>
      </c>
      <c r="J1131" s="2" t="s">
        <v>7</v>
      </c>
      <c r="K1131" s="2">
        <v>1</v>
      </c>
      <c r="L1131" s="2" t="s">
        <v>8</v>
      </c>
      <c r="M1131" s="2" t="s">
        <v>14</v>
      </c>
    </row>
    <row r="1132" spans="1:13" x14ac:dyDescent="0.35">
      <c r="A1132" s="3">
        <v>44395</v>
      </c>
      <c r="B1132" s="2" t="s">
        <v>102</v>
      </c>
      <c r="C1132" s="2" t="s">
        <v>103</v>
      </c>
      <c r="D1132" s="2" t="s">
        <v>4</v>
      </c>
      <c r="E1132" s="2" t="s">
        <v>34</v>
      </c>
      <c r="F1132" s="2" t="s">
        <v>44</v>
      </c>
      <c r="G1132" s="2" t="s">
        <v>29</v>
      </c>
      <c r="H1132" s="2" t="s">
        <v>104</v>
      </c>
      <c r="I1132" s="2" t="s">
        <v>105</v>
      </c>
      <c r="J1132" s="2" t="s">
        <v>7</v>
      </c>
      <c r="K1132" s="2">
        <v>2</v>
      </c>
      <c r="L1132" s="2" t="s">
        <v>8</v>
      </c>
      <c r="M1132" s="2" t="s">
        <v>15</v>
      </c>
    </row>
    <row r="1133" spans="1:13" x14ac:dyDescent="0.35">
      <c r="A1133" s="3">
        <v>44395</v>
      </c>
      <c r="B1133" s="2" t="s">
        <v>102</v>
      </c>
      <c r="C1133" s="2" t="s">
        <v>103</v>
      </c>
      <c r="D1133" s="2" t="s">
        <v>4</v>
      </c>
      <c r="E1133" s="2" t="s">
        <v>34</v>
      </c>
      <c r="F1133" s="2" t="s">
        <v>44</v>
      </c>
      <c r="G1133" s="2" t="s">
        <v>29</v>
      </c>
      <c r="H1133" s="2" t="s">
        <v>104</v>
      </c>
      <c r="I1133" s="2" t="s">
        <v>105</v>
      </c>
      <c r="J1133" s="2" t="s">
        <v>7</v>
      </c>
      <c r="K1133" s="2">
        <v>1</v>
      </c>
      <c r="L1133" s="2" t="s">
        <v>8</v>
      </c>
      <c r="M1133" s="2" t="s">
        <v>15</v>
      </c>
    </row>
    <row r="1134" spans="1:13" x14ac:dyDescent="0.35">
      <c r="A1134" s="3">
        <v>44395</v>
      </c>
      <c r="B1134" s="2" t="s">
        <v>102</v>
      </c>
      <c r="C1134" s="2" t="s">
        <v>103</v>
      </c>
      <c r="D1134" s="2" t="s">
        <v>4</v>
      </c>
      <c r="E1134" s="2" t="s">
        <v>34</v>
      </c>
      <c r="F1134" s="2" t="s">
        <v>44</v>
      </c>
      <c r="G1134" s="2" t="s">
        <v>29</v>
      </c>
      <c r="H1134" s="2" t="s">
        <v>104</v>
      </c>
      <c r="I1134" s="2" t="s">
        <v>105</v>
      </c>
      <c r="J1134" s="2" t="s">
        <v>7</v>
      </c>
      <c r="K1134" s="2">
        <v>1</v>
      </c>
      <c r="L1134" s="2" t="s">
        <v>8</v>
      </c>
      <c r="M1134" s="2" t="s">
        <v>16</v>
      </c>
    </row>
    <row r="1135" spans="1:13" x14ac:dyDescent="0.35">
      <c r="A1135" s="3">
        <v>44395</v>
      </c>
      <c r="B1135" s="2" t="s">
        <v>102</v>
      </c>
      <c r="C1135" s="2" t="s">
        <v>103</v>
      </c>
      <c r="D1135" s="2" t="s">
        <v>4</v>
      </c>
      <c r="E1135" s="2" t="s">
        <v>34</v>
      </c>
      <c r="F1135" s="2" t="s">
        <v>44</v>
      </c>
      <c r="G1135" s="2" t="s">
        <v>29</v>
      </c>
      <c r="H1135" s="2" t="s">
        <v>104</v>
      </c>
      <c r="I1135" s="2" t="s">
        <v>105</v>
      </c>
      <c r="J1135" s="2" t="s">
        <v>8</v>
      </c>
      <c r="K1135" s="2" t="s">
        <v>19</v>
      </c>
      <c r="L1135" s="2" t="s">
        <v>7</v>
      </c>
      <c r="M1135" s="2" t="s">
        <v>14</v>
      </c>
    </row>
    <row r="1136" spans="1:13" x14ac:dyDescent="0.35">
      <c r="A1136" s="3">
        <v>44395</v>
      </c>
      <c r="B1136" s="2" t="s">
        <v>102</v>
      </c>
      <c r="C1136" s="2" t="s">
        <v>103</v>
      </c>
      <c r="D1136" s="2" t="s">
        <v>4</v>
      </c>
      <c r="E1136" s="2" t="s">
        <v>34</v>
      </c>
      <c r="F1136" s="2" t="s">
        <v>44</v>
      </c>
      <c r="G1136" s="2" t="s">
        <v>29</v>
      </c>
      <c r="H1136" s="2" t="s">
        <v>104</v>
      </c>
      <c r="I1136" s="2" t="s">
        <v>105</v>
      </c>
      <c r="J1136" s="2" t="s">
        <v>8</v>
      </c>
      <c r="K1136" s="2">
        <v>2</v>
      </c>
      <c r="L1136" s="2" t="s">
        <v>8</v>
      </c>
      <c r="M1136" s="2" t="s">
        <v>14</v>
      </c>
    </row>
    <row r="1137" spans="1:13" x14ac:dyDescent="0.35">
      <c r="A1137" s="3">
        <v>44395</v>
      </c>
      <c r="B1137" s="2" t="s">
        <v>102</v>
      </c>
      <c r="C1137" s="2" t="s">
        <v>103</v>
      </c>
      <c r="D1137" s="2" t="s">
        <v>4</v>
      </c>
      <c r="E1137" s="2" t="s">
        <v>34</v>
      </c>
      <c r="F1137" s="2" t="s">
        <v>44</v>
      </c>
      <c r="G1137" s="2" t="s">
        <v>29</v>
      </c>
      <c r="H1137" s="2" t="s">
        <v>104</v>
      </c>
      <c r="I1137" s="2" t="s">
        <v>105</v>
      </c>
      <c r="J1137" s="2" t="s">
        <v>8</v>
      </c>
      <c r="K1137" s="2">
        <v>1</v>
      </c>
      <c r="L1137" s="2" t="s">
        <v>7</v>
      </c>
      <c r="M1137" s="2" t="s">
        <v>16</v>
      </c>
    </row>
    <row r="1138" spans="1:13" x14ac:dyDescent="0.35">
      <c r="A1138" s="3">
        <v>44395</v>
      </c>
      <c r="B1138" s="2" t="s">
        <v>102</v>
      </c>
      <c r="C1138" s="2" t="s">
        <v>103</v>
      </c>
      <c r="D1138" s="2" t="s">
        <v>4</v>
      </c>
      <c r="E1138" s="2" t="s">
        <v>34</v>
      </c>
      <c r="F1138" s="2" t="s">
        <v>44</v>
      </c>
      <c r="G1138" s="2" t="s">
        <v>29</v>
      </c>
      <c r="H1138" s="2" t="s">
        <v>104</v>
      </c>
      <c r="I1138" s="2" t="s">
        <v>105</v>
      </c>
      <c r="J1138" s="2" t="s">
        <v>8</v>
      </c>
      <c r="K1138" s="2">
        <v>1</v>
      </c>
      <c r="L1138" s="2" t="s">
        <v>7</v>
      </c>
      <c r="M1138" s="2" t="s">
        <v>14</v>
      </c>
    </row>
    <row r="1139" spans="1:13" x14ac:dyDescent="0.35">
      <c r="A1139" s="3">
        <v>44395</v>
      </c>
      <c r="B1139" s="2" t="s">
        <v>102</v>
      </c>
      <c r="C1139" s="2" t="s">
        <v>103</v>
      </c>
      <c r="D1139" s="2" t="s">
        <v>4</v>
      </c>
      <c r="E1139" s="2" t="s">
        <v>34</v>
      </c>
      <c r="F1139" s="2" t="s">
        <v>44</v>
      </c>
      <c r="G1139" s="2" t="s">
        <v>29</v>
      </c>
      <c r="H1139" s="2" t="s">
        <v>104</v>
      </c>
      <c r="I1139" s="2" t="s">
        <v>105</v>
      </c>
      <c r="J1139" s="2" t="s">
        <v>7</v>
      </c>
      <c r="K1139" s="2">
        <v>2</v>
      </c>
      <c r="L1139" s="2" t="s">
        <v>8</v>
      </c>
      <c r="M1139" s="2" t="s">
        <v>15</v>
      </c>
    </row>
    <row r="1140" spans="1:13" x14ac:dyDescent="0.35">
      <c r="A1140" s="3">
        <v>44395</v>
      </c>
      <c r="B1140" s="2" t="s">
        <v>102</v>
      </c>
      <c r="C1140" s="2" t="s">
        <v>103</v>
      </c>
      <c r="D1140" s="2" t="s">
        <v>4</v>
      </c>
      <c r="E1140" s="2" t="s">
        <v>34</v>
      </c>
      <c r="F1140" s="2" t="s">
        <v>44</v>
      </c>
      <c r="G1140" s="2" t="s">
        <v>29</v>
      </c>
      <c r="H1140" s="2" t="s">
        <v>104</v>
      </c>
      <c r="I1140" s="2" t="s">
        <v>105</v>
      </c>
      <c r="J1140" s="2" t="s">
        <v>7</v>
      </c>
      <c r="K1140" s="2">
        <v>1</v>
      </c>
      <c r="L1140" s="2" t="s">
        <v>8</v>
      </c>
      <c r="M1140" s="2" t="s">
        <v>15</v>
      </c>
    </row>
    <row r="1141" spans="1:13" x14ac:dyDescent="0.35">
      <c r="A1141" s="3">
        <v>44395</v>
      </c>
      <c r="B1141" s="2" t="s">
        <v>102</v>
      </c>
      <c r="C1141" s="2" t="s">
        <v>103</v>
      </c>
      <c r="D1141" s="2" t="s">
        <v>4</v>
      </c>
      <c r="E1141" s="2" t="s">
        <v>34</v>
      </c>
      <c r="F1141" s="2" t="s">
        <v>44</v>
      </c>
      <c r="G1141" s="2" t="s">
        <v>29</v>
      </c>
      <c r="H1141" s="2" t="s">
        <v>104</v>
      </c>
      <c r="I1141" s="2" t="s">
        <v>105</v>
      </c>
      <c r="J1141" s="2" t="s">
        <v>7</v>
      </c>
      <c r="K1141" s="2" t="s">
        <v>19</v>
      </c>
      <c r="L1141" s="2" t="s">
        <v>8</v>
      </c>
      <c r="M1141" s="2" t="s">
        <v>14</v>
      </c>
    </row>
    <row r="1142" spans="1:13" x14ac:dyDescent="0.35">
      <c r="A1142" s="3">
        <v>44395</v>
      </c>
      <c r="B1142" s="2" t="s">
        <v>102</v>
      </c>
      <c r="C1142" s="2" t="s">
        <v>103</v>
      </c>
      <c r="D1142" s="2" t="s">
        <v>4</v>
      </c>
      <c r="E1142" s="2" t="s">
        <v>34</v>
      </c>
      <c r="F1142" s="2" t="s">
        <v>44</v>
      </c>
      <c r="G1142" s="2" t="s">
        <v>29</v>
      </c>
      <c r="H1142" s="2" t="s">
        <v>104</v>
      </c>
      <c r="I1142" s="2" t="s">
        <v>105</v>
      </c>
      <c r="J1142" s="2" t="s">
        <v>7</v>
      </c>
      <c r="K1142" s="2">
        <v>1</v>
      </c>
      <c r="L1142" s="2" t="s">
        <v>20</v>
      </c>
      <c r="M1142" s="2" t="s">
        <v>20</v>
      </c>
    </row>
    <row r="1143" spans="1:13" x14ac:dyDescent="0.35">
      <c r="A1143" s="3">
        <v>44395</v>
      </c>
      <c r="B1143" s="2" t="s">
        <v>102</v>
      </c>
      <c r="C1143" s="2" t="s">
        <v>103</v>
      </c>
      <c r="D1143" s="2" t="s">
        <v>4</v>
      </c>
      <c r="E1143" s="2" t="s">
        <v>34</v>
      </c>
      <c r="F1143" s="2" t="s">
        <v>44</v>
      </c>
      <c r="G1143" s="2" t="s">
        <v>29</v>
      </c>
      <c r="H1143" s="2" t="s">
        <v>104</v>
      </c>
      <c r="I1143" s="2" t="s">
        <v>105</v>
      </c>
      <c r="J1143" s="2" t="s">
        <v>7</v>
      </c>
      <c r="K1143" s="2" t="s">
        <v>19</v>
      </c>
      <c r="L1143" s="2" t="s">
        <v>8</v>
      </c>
      <c r="M1143" s="2" t="s">
        <v>14</v>
      </c>
    </row>
    <row r="1144" spans="1:13" x14ac:dyDescent="0.35">
      <c r="A1144" s="3">
        <v>44395</v>
      </c>
      <c r="B1144" s="2" t="s">
        <v>102</v>
      </c>
      <c r="C1144" s="2" t="s">
        <v>103</v>
      </c>
      <c r="D1144" s="2" t="s">
        <v>4</v>
      </c>
      <c r="E1144" s="2" t="s">
        <v>34</v>
      </c>
      <c r="F1144" s="2" t="s">
        <v>44</v>
      </c>
      <c r="G1144" s="2" t="s">
        <v>29</v>
      </c>
      <c r="H1144" s="2" t="s">
        <v>104</v>
      </c>
      <c r="I1144" s="2" t="s">
        <v>105</v>
      </c>
      <c r="J1144" s="2" t="s">
        <v>8</v>
      </c>
      <c r="K1144" s="2">
        <v>2</v>
      </c>
      <c r="L1144" s="2" t="s">
        <v>8</v>
      </c>
      <c r="M1144" s="2" t="s">
        <v>15</v>
      </c>
    </row>
    <row r="1145" spans="1:13" x14ac:dyDescent="0.35">
      <c r="A1145" s="3">
        <v>44395</v>
      </c>
      <c r="B1145" s="2" t="s">
        <v>102</v>
      </c>
      <c r="C1145" s="2" t="s">
        <v>103</v>
      </c>
      <c r="D1145" s="2" t="s">
        <v>4</v>
      </c>
      <c r="E1145" s="2" t="s">
        <v>34</v>
      </c>
      <c r="F1145" s="2" t="s">
        <v>44</v>
      </c>
      <c r="G1145" s="2" t="s">
        <v>29</v>
      </c>
      <c r="H1145" s="2" t="s">
        <v>104</v>
      </c>
      <c r="I1145" s="2" t="s">
        <v>105</v>
      </c>
      <c r="J1145" s="2" t="s">
        <v>8</v>
      </c>
      <c r="K1145" s="2">
        <v>1</v>
      </c>
      <c r="L1145" s="2" t="s">
        <v>7</v>
      </c>
      <c r="M1145" s="2" t="s">
        <v>16</v>
      </c>
    </row>
    <row r="1146" spans="1:13" x14ac:dyDescent="0.35">
      <c r="A1146" s="3">
        <v>44395</v>
      </c>
      <c r="B1146" s="2" t="s">
        <v>102</v>
      </c>
      <c r="C1146" s="2" t="s">
        <v>103</v>
      </c>
      <c r="D1146" s="2" t="s">
        <v>4</v>
      </c>
      <c r="E1146" s="2" t="s">
        <v>34</v>
      </c>
      <c r="F1146" s="2" t="s">
        <v>44</v>
      </c>
      <c r="G1146" s="2" t="s">
        <v>29</v>
      </c>
      <c r="H1146" s="2" t="s">
        <v>104</v>
      </c>
      <c r="I1146" s="2" t="s">
        <v>105</v>
      </c>
      <c r="J1146" s="2" t="s">
        <v>8</v>
      </c>
      <c r="K1146" s="2">
        <v>2</v>
      </c>
      <c r="L1146" s="2" t="s">
        <v>20</v>
      </c>
      <c r="M1146" s="2" t="s">
        <v>20</v>
      </c>
    </row>
    <row r="1147" spans="1:13" x14ac:dyDescent="0.35">
      <c r="A1147" s="3">
        <v>44395</v>
      </c>
      <c r="B1147" s="2" t="s">
        <v>102</v>
      </c>
      <c r="C1147" s="2" t="s">
        <v>103</v>
      </c>
      <c r="D1147" s="2" t="s">
        <v>4</v>
      </c>
      <c r="E1147" s="2" t="s">
        <v>34</v>
      </c>
      <c r="F1147" s="2" t="s">
        <v>44</v>
      </c>
      <c r="G1147" s="2" t="s">
        <v>29</v>
      </c>
      <c r="H1147" s="2" t="s">
        <v>104</v>
      </c>
      <c r="I1147" s="2" t="s">
        <v>105</v>
      </c>
      <c r="J1147" s="2" t="s">
        <v>8</v>
      </c>
      <c r="K1147" s="2">
        <v>2</v>
      </c>
      <c r="L1147" s="2" t="s">
        <v>8</v>
      </c>
      <c r="M1147" s="2" t="s">
        <v>15</v>
      </c>
    </row>
    <row r="1148" spans="1:13" x14ac:dyDescent="0.35">
      <c r="A1148" s="3">
        <v>44395</v>
      </c>
      <c r="B1148" s="2" t="s">
        <v>102</v>
      </c>
      <c r="C1148" s="2" t="s">
        <v>103</v>
      </c>
      <c r="D1148" s="2" t="s">
        <v>4</v>
      </c>
      <c r="E1148" s="2" t="s">
        <v>34</v>
      </c>
      <c r="F1148" s="2" t="s">
        <v>44</v>
      </c>
      <c r="G1148" s="2" t="s">
        <v>29</v>
      </c>
      <c r="H1148" s="2" t="s">
        <v>104</v>
      </c>
      <c r="I1148" s="2" t="s">
        <v>105</v>
      </c>
      <c r="J1148" s="2" t="s">
        <v>8</v>
      </c>
      <c r="K1148" s="2" t="s">
        <v>19</v>
      </c>
      <c r="L1148" s="2" t="s">
        <v>7</v>
      </c>
      <c r="M1148" s="2" t="s">
        <v>14</v>
      </c>
    </row>
    <row r="1149" spans="1:13" x14ac:dyDescent="0.35">
      <c r="A1149" s="3">
        <v>44395</v>
      </c>
      <c r="B1149" s="2" t="s">
        <v>102</v>
      </c>
      <c r="C1149" s="2" t="s">
        <v>103</v>
      </c>
      <c r="D1149" s="2" t="s">
        <v>4</v>
      </c>
      <c r="E1149" s="2" t="s">
        <v>34</v>
      </c>
      <c r="F1149" s="2" t="s">
        <v>44</v>
      </c>
      <c r="G1149" s="2" t="s">
        <v>29</v>
      </c>
      <c r="H1149" s="2" t="s">
        <v>104</v>
      </c>
      <c r="I1149" s="2" t="s">
        <v>105</v>
      </c>
      <c r="J1149" s="2" t="s">
        <v>7</v>
      </c>
      <c r="K1149" s="2">
        <v>1</v>
      </c>
      <c r="L1149" s="2" t="s">
        <v>8</v>
      </c>
      <c r="M1149" s="2" t="s">
        <v>15</v>
      </c>
    </row>
    <row r="1150" spans="1:13" x14ac:dyDescent="0.35">
      <c r="A1150" s="3">
        <v>44395</v>
      </c>
      <c r="B1150" s="2" t="s">
        <v>102</v>
      </c>
      <c r="C1150" s="2" t="s">
        <v>103</v>
      </c>
      <c r="D1150" s="2" t="s">
        <v>4</v>
      </c>
      <c r="E1150" s="2" t="s">
        <v>34</v>
      </c>
      <c r="F1150" s="2" t="s">
        <v>44</v>
      </c>
      <c r="G1150" s="2" t="s">
        <v>29</v>
      </c>
      <c r="H1150" s="2" t="s">
        <v>104</v>
      </c>
      <c r="I1150" s="2" t="s">
        <v>105</v>
      </c>
      <c r="J1150" s="2" t="s">
        <v>7</v>
      </c>
      <c r="K1150" s="2">
        <v>2</v>
      </c>
      <c r="L1150" s="2" t="s">
        <v>20</v>
      </c>
      <c r="M1150" s="2" t="s">
        <v>20</v>
      </c>
    </row>
    <row r="1151" spans="1:13" x14ac:dyDescent="0.35">
      <c r="A1151" s="3">
        <v>44395</v>
      </c>
      <c r="B1151" s="2" t="s">
        <v>102</v>
      </c>
      <c r="C1151" s="2" t="s">
        <v>103</v>
      </c>
      <c r="D1151" s="2" t="s">
        <v>4</v>
      </c>
      <c r="E1151" s="2" t="s">
        <v>34</v>
      </c>
      <c r="F1151" s="2" t="s">
        <v>44</v>
      </c>
      <c r="G1151" s="2" t="s">
        <v>29</v>
      </c>
      <c r="H1151" s="2" t="s">
        <v>104</v>
      </c>
      <c r="I1151" s="2" t="s">
        <v>105</v>
      </c>
      <c r="J1151" s="2" t="s">
        <v>7</v>
      </c>
      <c r="K1151" s="2">
        <v>1</v>
      </c>
      <c r="L1151" s="2" t="s">
        <v>7</v>
      </c>
      <c r="M1151" s="2" t="s">
        <v>16</v>
      </c>
    </row>
    <row r="1152" spans="1:13" x14ac:dyDescent="0.35">
      <c r="A1152" s="3">
        <v>44395</v>
      </c>
      <c r="B1152" s="2" t="s">
        <v>102</v>
      </c>
      <c r="C1152" s="2" t="s">
        <v>103</v>
      </c>
      <c r="D1152" s="2" t="s">
        <v>4</v>
      </c>
      <c r="E1152" s="2" t="s">
        <v>34</v>
      </c>
      <c r="F1152" s="2" t="s">
        <v>44</v>
      </c>
      <c r="G1152" s="2" t="s">
        <v>29</v>
      </c>
      <c r="H1152" s="2" t="s">
        <v>104</v>
      </c>
      <c r="I1152" s="2" t="s">
        <v>105</v>
      </c>
      <c r="J1152" s="2" t="s">
        <v>7</v>
      </c>
      <c r="K1152" s="2">
        <v>2</v>
      </c>
      <c r="L1152" s="2" t="s">
        <v>20</v>
      </c>
      <c r="M1152" s="2" t="s">
        <v>20</v>
      </c>
    </row>
    <row r="1153" spans="1:14" x14ac:dyDescent="0.35">
      <c r="A1153" s="3">
        <v>44395</v>
      </c>
      <c r="B1153" s="2" t="s">
        <v>102</v>
      </c>
      <c r="C1153" s="2" t="s">
        <v>103</v>
      </c>
      <c r="D1153" s="2" t="s">
        <v>4</v>
      </c>
      <c r="E1153" s="2" t="s">
        <v>34</v>
      </c>
      <c r="F1153" s="2" t="s">
        <v>44</v>
      </c>
      <c r="G1153" s="2" t="s">
        <v>29</v>
      </c>
      <c r="H1153" s="2" t="s">
        <v>104</v>
      </c>
      <c r="I1153" s="2" t="s">
        <v>105</v>
      </c>
      <c r="J1153" s="2" t="s">
        <v>7</v>
      </c>
      <c r="K1153" s="2">
        <v>1</v>
      </c>
      <c r="L1153" s="2" t="s">
        <v>20</v>
      </c>
      <c r="M1153" s="2" t="s">
        <v>20</v>
      </c>
    </row>
    <row r="1154" spans="1:14" x14ac:dyDescent="0.35">
      <c r="A1154" s="3">
        <v>44395</v>
      </c>
      <c r="B1154" s="2" t="s">
        <v>102</v>
      </c>
      <c r="C1154" s="2" t="s">
        <v>103</v>
      </c>
      <c r="D1154" s="2" t="s">
        <v>4</v>
      </c>
      <c r="E1154" s="2" t="s">
        <v>34</v>
      </c>
      <c r="F1154" s="2" t="s">
        <v>44</v>
      </c>
      <c r="G1154" s="2" t="s">
        <v>29</v>
      </c>
      <c r="H1154" s="2" t="s">
        <v>104</v>
      </c>
      <c r="I1154" s="2" t="s">
        <v>105</v>
      </c>
      <c r="J1154" s="2" t="s">
        <v>7</v>
      </c>
      <c r="K1154" s="2">
        <v>2</v>
      </c>
      <c r="L1154" s="2" t="s">
        <v>7</v>
      </c>
      <c r="M1154" s="2" t="s">
        <v>14</v>
      </c>
    </row>
    <row r="1155" spans="1:14" x14ac:dyDescent="0.35">
      <c r="A1155" s="3">
        <v>44395</v>
      </c>
      <c r="B1155" s="2" t="s">
        <v>102</v>
      </c>
      <c r="C1155" s="2" t="s">
        <v>103</v>
      </c>
      <c r="D1155" s="2" t="s">
        <v>4</v>
      </c>
      <c r="E1155" s="2" t="s">
        <v>34</v>
      </c>
      <c r="F1155" s="2" t="s">
        <v>44</v>
      </c>
      <c r="G1155" s="2" t="s">
        <v>29</v>
      </c>
      <c r="H1155" s="2" t="s">
        <v>104</v>
      </c>
      <c r="I1155" s="2" t="s">
        <v>105</v>
      </c>
      <c r="J1155" s="2" t="s">
        <v>7</v>
      </c>
      <c r="K1155" s="2" t="s">
        <v>19</v>
      </c>
      <c r="L1155" s="2" t="s">
        <v>8</v>
      </c>
      <c r="M1155" s="2" t="s">
        <v>14</v>
      </c>
    </row>
    <row r="1156" spans="1:14" x14ac:dyDescent="0.35">
      <c r="A1156" s="3">
        <v>44395</v>
      </c>
      <c r="B1156" s="2" t="s">
        <v>102</v>
      </c>
      <c r="C1156" s="2" t="s">
        <v>103</v>
      </c>
      <c r="D1156" s="2" t="s">
        <v>4</v>
      </c>
      <c r="E1156" s="2" t="s">
        <v>34</v>
      </c>
      <c r="F1156" s="2" t="s">
        <v>44</v>
      </c>
      <c r="G1156" s="2" t="s">
        <v>29</v>
      </c>
      <c r="H1156" s="2" t="s">
        <v>104</v>
      </c>
      <c r="I1156" s="2" t="s">
        <v>105</v>
      </c>
      <c r="J1156" s="2" t="s">
        <v>8</v>
      </c>
      <c r="K1156" s="2">
        <v>1</v>
      </c>
      <c r="L1156" s="2" t="s">
        <v>20</v>
      </c>
      <c r="M1156" s="2" t="s">
        <v>20</v>
      </c>
    </row>
    <row r="1157" spans="1:14" x14ac:dyDescent="0.35">
      <c r="A1157" s="3">
        <v>44395</v>
      </c>
      <c r="B1157" s="2" t="s">
        <v>102</v>
      </c>
      <c r="C1157" s="2" t="s">
        <v>103</v>
      </c>
      <c r="D1157" s="2" t="s">
        <v>4</v>
      </c>
      <c r="E1157" s="2" t="s">
        <v>34</v>
      </c>
      <c r="F1157" s="2" t="s">
        <v>44</v>
      </c>
      <c r="G1157" s="2" t="s">
        <v>29</v>
      </c>
      <c r="H1157" s="2" t="s">
        <v>104</v>
      </c>
      <c r="I1157" s="2" t="s">
        <v>105</v>
      </c>
      <c r="J1157" s="2" t="s">
        <v>8</v>
      </c>
      <c r="K1157" s="2">
        <v>2</v>
      </c>
      <c r="L1157" s="2" t="s">
        <v>8</v>
      </c>
      <c r="M1157" s="2" t="s">
        <v>14</v>
      </c>
    </row>
    <row r="1158" spans="1:14" x14ac:dyDescent="0.35">
      <c r="A1158" s="3">
        <v>44395</v>
      </c>
      <c r="B1158" s="2" t="s">
        <v>102</v>
      </c>
      <c r="C1158" s="2" t="s">
        <v>103</v>
      </c>
      <c r="D1158" s="2" t="s">
        <v>4</v>
      </c>
      <c r="E1158" s="2" t="s">
        <v>34</v>
      </c>
      <c r="F1158" s="2" t="s">
        <v>44</v>
      </c>
      <c r="G1158" s="2" t="s">
        <v>29</v>
      </c>
      <c r="H1158" s="2" t="s">
        <v>104</v>
      </c>
      <c r="I1158" s="2" t="s">
        <v>105</v>
      </c>
      <c r="J1158" s="2" t="s">
        <v>8</v>
      </c>
      <c r="K1158" s="2">
        <v>1</v>
      </c>
      <c r="L1158" s="2" t="s">
        <v>8</v>
      </c>
      <c r="M1158" s="2" t="s">
        <v>14</v>
      </c>
    </row>
    <row r="1159" spans="1:14" x14ac:dyDescent="0.35">
      <c r="A1159" s="3">
        <v>44395</v>
      </c>
      <c r="B1159" s="2" t="s">
        <v>102</v>
      </c>
      <c r="C1159" s="2" t="s">
        <v>103</v>
      </c>
      <c r="D1159" s="2" t="s">
        <v>4</v>
      </c>
      <c r="E1159" s="2" t="s">
        <v>34</v>
      </c>
      <c r="F1159" s="2" t="s">
        <v>44</v>
      </c>
      <c r="G1159" s="2" t="s">
        <v>29</v>
      </c>
      <c r="H1159" s="2" t="s">
        <v>104</v>
      </c>
      <c r="I1159" s="2" t="s">
        <v>105</v>
      </c>
      <c r="J1159" s="2" t="s">
        <v>8</v>
      </c>
      <c r="K1159" s="2">
        <v>2</v>
      </c>
      <c r="L1159" s="2" t="s">
        <v>7</v>
      </c>
      <c r="M1159" s="2" t="s">
        <v>16</v>
      </c>
    </row>
    <row r="1160" spans="1:14" x14ac:dyDescent="0.35">
      <c r="A1160" s="3">
        <v>44395</v>
      </c>
      <c r="B1160" s="2" t="s">
        <v>102</v>
      </c>
      <c r="C1160" s="2" t="s">
        <v>103</v>
      </c>
      <c r="D1160" s="2" t="s">
        <v>4</v>
      </c>
      <c r="E1160" s="2" t="s">
        <v>34</v>
      </c>
      <c r="F1160" s="2" t="s">
        <v>44</v>
      </c>
      <c r="G1160" s="2" t="s">
        <v>29</v>
      </c>
      <c r="H1160" s="2" t="s">
        <v>104</v>
      </c>
      <c r="I1160" s="2" t="s">
        <v>105</v>
      </c>
      <c r="J1160" s="2" t="s">
        <v>8</v>
      </c>
      <c r="K1160" s="2">
        <v>2</v>
      </c>
      <c r="L1160" s="2" t="s">
        <v>7</v>
      </c>
      <c r="M1160" s="2" t="s">
        <v>15</v>
      </c>
    </row>
    <row r="1161" spans="1:14" x14ac:dyDescent="0.35">
      <c r="A1161" s="3">
        <v>44395</v>
      </c>
      <c r="B1161" s="2" t="s">
        <v>102</v>
      </c>
      <c r="C1161" s="2" t="s">
        <v>103</v>
      </c>
      <c r="D1161" s="2" t="s">
        <v>4</v>
      </c>
      <c r="E1161" s="2" t="s">
        <v>34</v>
      </c>
      <c r="F1161" s="2" t="s">
        <v>44</v>
      </c>
      <c r="G1161" s="2" t="s">
        <v>29</v>
      </c>
      <c r="H1161" s="2" t="s">
        <v>104</v>
      </c>
      <c r="I1161" s="2" t="s">
        <v>105</v>
      </c>
      <c r="J1161" s="2" t="s">
        <v>7</v>
      </c>
      <c r="K1161" s="2">
        <v>2</v>
      </c>
      <c r="L1161" s="2" t="s">
        <v>8</v>
      </c>
      <c r="M1161" s="2" t="s">
        <v>14</v>
      </c>
    </row>
    <row r="1162" spans="1:14" x14ac:dyDescent="0.35">
      <c r="A1162" s="7">
        <v>44395</v>
      </c>
      <c r="B1162" s="9" t="s">
        <v>102</v>
      </c>
      <c r="C1162" s="9" t="s">
        <v>103</v>
      </c>
      <c r="D1162" s="9" t="s">
        <v>4</v>
      </c>
      <c r="E1162" s="9" t="s">
        <v>34</v>
      </c>
      <c r="F1162" s="9" t="s">
        <v>44</v>
      </c>
      <c r="G1162" s="9" t="s">
        <v>33</v>
      </c>
      <c r="H1162" s="9" t="s">
        <v>106</v>
      </c>
      <c r="I1162" s="9" t="s">
        <v>60</v>
      </c>
      <c r="J1162" s="9" t="s">
        <v>8</v>
      </c>
      <c r="K1162" s="9">
        <v>1</v>
      </c>
      <c r="L1162" s="9" t="s">
        <v>7</v>
      </c>
      <c r="M1162" s="9" t="s">
        <v>14</v>
      </c>
      <c r="N1162" s="6" t="str">
        <f t="shared" ref="N1162:N1225" si="0">IF(AND(OR(J1162="A",J1162="B"),OR(K1162=1,K1162=2,K1162="DF"),OR(L1162="A",L1162="B",L1162="E"),OR(M1162="UE",M1162="FE",M1162="W",M1162="E")),"Good","Something is wrong…")</f>
        <v>Good</v>
      </c>
    </row>
    <row r="1163" spans="1:14" x14ac:dyDescent="0.35">
      <c r="A1163" s="7">
        <v>44395</v>
      </c>
      <c r="B1163" s="9" t="s">
        <v>102</v>
      </c>
      <c r="C1163" s="9" t="s">
        <v>103</v>
      </c>
      <c r="D1163" s="9" t="s">
        <v>4</v>
      </c>
      <c r="E1163" s="9" t="s">
        <v>34</v>
      </c>
      <c r="F1163" s="9" t="s">
        <v>44</v>
      </c>
      <c r="G1163" s="9" t="s">
        <v>33</v>
      </c>
      <c r="H1163" s="9" t="s">
        <v>106</v>
      </c>
      <c r="I1163" s="9" t="s">
        <v>60</v>
      </c>
      <c r="J1163" s="9" t="s">
        <v>107</v>
      </c>
      <c r="K1163" s="9">
        <v>2</v>
      </c>
      <c r="L1163" s="9" t="s">
        <v>108</v>
      </c>
      <c r="M1163" s="9" t="s">
        <v>109</v>
      </c>
      <c r="N1163" s="6" t="str">
        <f t="shared" si="0"/>
        <v>Good</v>
      </c>
    </row>
    <row r="1164" spans="1:14" x14ac:dyDescent="0.35">
      <c r="A1164" s="7">
        <v>44395</v>
      </c>
      <c r="B1164" s="9" t="s">
        <v>102</v>
      </c>
      <c r="C1164" s="9" t="s">
        <v>103</v>
      </c>
      <c r="D1164" s="9" t="s">
        <v>4</v>
      </c>
      <c r="E1164" s="9" t="s">
        <v>34</v>
      </c>
      <c r="F1164" s="9" t="s">
        <v>44</v>
      </c>
      <c r="G1164" s="9" t="s">
        <v>33</v>
      </c>
      <c r="H1164" s="9" t="s">
        <v>106</v>
      </c>
      <c r="I1164" s="9" t="s">
        <v>60</v>
      </c>
      <c r="J1164" s="9" t="s">
        <v>107</v>
      </c>
      <c r="K1164" s="9">
        <v>1</v>
      </c>
      <c r="L1164" s="9" t="s">
        <v>108</v>
      </c>
      <c r="M1164" s="9" t="s">
        <v>109</v>
      </c>
      <c r="N1164" s="6" t="str">
        <f t="shared" si="0"/>
        <v>Good</v>
      </c>
    </row>
    <row r="1165" spans="1:14" x14ac:dyDescent="0.35">
      <c r="A1165" s="7">
        <v>44395</v>
      </c>
      <c r="B1165" s="9" t="s">
        <v>102</v>
      </c>
      <c r="C1165" s="9" t="s">
        <v>103</v>
      </c>
      <c r="D1165" s="9" t="s">
        <v>4</v>
      </c>
      <c r="E1165" s="9" t="s">
        <v>34</v>
      </c>
      <c r="F1165" s="9" t="s">
        <v>44</v>
      </c>
      <c r="G1165" s="9" t="s">
        <v>33</v>
      </c>
      <c r="H1165" s="9" t="s">
        <v>106</v>
      </c>
      <c r="I1165" s="9" t="s">
        <v>60</v>
      </c>
      <c r="J1165" s="9" t="s">
        <v>107</v>
      </c>
      <c r="K1165" s="9">
        <v>2</v>
      </c>
      <c r="L1165" s="9" t="s">
        <v>107</v>
      </c>
      <c r="M1165" s="9" t="s">
        <v>110</v>
      </c>
      <c r="N1165" s="6" t="str">
        <f t="shared" si="0"/>
        <v>Good</v>
      </c>
    </row>
    <row r="1166" spans="1:14" x14ac:dyDescent="0.35">
      <c r="A1166" s="7">
        <v>44395</v>
      </c>
      <c r="B1166" s="9" t="s">
        <v>102</v>
      </c>
      <c r="C1166" s="9" t="s">
        <v>103</v>
      </c>
      <c r="D1166" s="9" t="s">
        <v>4</v>
      </c>
      <c r="E1166" s="9" t="s">
        <v>34</v>
      </c>
      <c r="F1166" s="9" t="s">
        <v>44</v>
      </c>
      <c r="G1166" s="9" t="s">
        <v>33</v>
      </c>
      <c r="H1166" s="9" t="s">
        <v>106</v>
      </c>
      <c r="I1166" s="9" t="s">
        <v>60</v>
      </c>
      <c r="J1166" s="9" t="s">
        <v>108</v>
      </c>
      <c r="K1166" s="9">
        <v>1</v>
      </c>
      <c r="L1166" s="9" t="s">
        <v>107</v>
      </c>
      <c r="M1166" s="9" t="s">
        <v>16</v>
      </c>
      <c r="N1166" s="6" t="str">
        <f t="shared" si="0"/>
        <v>Good</v>
      </c>
    </row>
    <row r="1167" spans="1:14" x14ac:dyDescent="0.35">
      <c r="A1167" s="7">
        <v>44395</v>
      </c>
      <c r="B1167" s="9" t="s">
        <v>102</v>
      </c>
      <c r="C1167" s="9" t="s">
        <v>103</v>
      </c>
      <c r="D1167" s="9" t="s">
        <v>4</v>
      </c>
      <c r="E1167" s="9" t="s">
        <v>34</v>
      </c>
      <c r="F1167" s="9" t="s">
        <v>44</v>
      </c>
      <c r="G1167" s="9" t="s">
        <v>33</v>
      </c>
      <c r="H1167" s="9" t="s">
        <v>106</v>
      </c>
      <c r="I1167" s="9" t="s">
        <v>60</v>
      </c>
      <c r="J1167" s="9" t="s">
        <v>108</v>
      </c>
      <c r="K1167" s="9">
        <v>1</v>
      </c>
      <c r="L1167" s="9" t="s">
        <v>108</v>
      </c>
      <c r="M1167" s="9" t="s">
        <v>109</v>
      </c>
      <c r="N1167" s="6" t="str">
        <f t="shared" si="0"/>
        <v>Good</v>
      </c>
    </row>
    <row r="1168" spans="1:14" x14ac:dyDescent="0.35">
      <c r="A1168" s="7">
        <v>44395</v>
      </c>
      <c r="B1168" s="9" t="s">
        <v>102</v>
      </c>
      <c r="C1168" s="9" t="s">
        <v>103</v>
      </c>
      <c r="D1168" s="9" t="s">
        <v>4</v>
      </c>
      <c r="E1168" s="9" t="s">
        <v>34</v>
      </c>
      <c r="F1168" s="9" t="s">
        <v>44</v>
      </c>
      <c r="G1168" s="9" t="s">
        <v>33</v>
      </c>
      <c r="H1168" s="9" t="s">
        <v>106</v>
      </c>
      <c r="I1168" s="9" t="s">
        <v>60</v>
      </c>
      <c r="J1168" s="9" t="s">
        <v>108</v>
      </c>
      <c r="K1168" s="9">
        <v>1</v>
      </c>
      <c r="L1168" s="9" t="s">
        <v>107</v>
      </c>
      <c r="M1168" s="9" t="s">
        <v>111</v>
      </c>
      <c r="N1168" s="6" t="str">
        <f t="shared" si="0"/>
        <v>Good</v>
      </c>
    </row>
    <row r="1169" spans="1:14" x14ac:dyDescent="0.35">
      <c r="A1169" s="7">
        <v>44395</v>
      </c>
      <c r="B1169" s="9" t="s">
        <v>102</v>
      </c>
      <c r="C1169" s="9" t="s">
        <v>103</v>
      </c>
      <c r="D1169" s="9" t="s">
        <v>4</v>
      </c>
      <c r="E1169" s="9" t="s">
        <v>34</v>
      </c>
      <c r="F1169" s="9" t="s">
        <v>44</v>
      </c>
      <c r="G1169" s="9" t="s">
        <v>33</v>
      </c>
      <c r="H1169" s="9" t="s">
        <v>106</v>
      </c>
      <c r="I1169" s="9" t="s">
        <v>60</v>
      </c>
      <c r="J1169" s="9" t="s">
        <v>108</v>
      </c>
      <c r="K1169" s="9">
        <v>1</v>
      </c>
      <c r="L1169" s="9" t="s">
        <v>107</v>
      </c>
      <c r="M1169" s="9" t="s">
        <v>111</v>
      </c>
      <c r="N1169" s="6" t="str">
        <f t="shared" si="0"/>
        <v>Good</v>
      </c>
    </row>
    <row r="1170" spans="1:14" x14ac:dyDescent="0.35">
      <c r="A1170" s="7">
        <v>44395</v>
      </c>
      <c r="B1170" s="9" t="s">
        <v>102</v>
      </c>
      <c r="C1170" s="9" t="s">
        <v>103</v>
      </c>
      <c r="D1170" s="9" t="s">
        <v>4</v>
      </c>
      <c r="E1170" s="9" t="s">
        <v>34</v>
      </c>
      <c r="F1170" s="9" t="s">
        <v>44</v>
      </c>
      <c r="G1170" s="9" t="s">
        <v>33</v>
      </c>
      <c r="H1170" s="9" t="s">
        <v>106</v>
      </c>
      <c r="I1170" s="9" t="s">
        <v>60</v>
      </c>
      <c r="J1170" s="9" t="s">
        <v>107</v>
      </c>
      <c r="K1170" s="9">
        <v>2</v>
      </c>
      <c r="L1170" s="9" t="s">
        <v>107</v>
      </c>
      <c r="M1170" s="9" t="s">
        <v>109</v>
      </c>
      <c r="N1170" s="6" t="str">
        <f t="shared" si="0"/>
        <v>Good</v>
      </c>
    </row>
    <row r="1171" spans="1:14" x14ac:dyDescent="0.35">
      <c r="A1171" s="7">
        <v>44395</v>
      </c>
      <c r="B1171" s="9" t="s">
        <v>102</v>
      </c>
      <c r="C1171" s="9" t="s">
        <v>103</v>
      </c>
      <c r="D1171" s="9" t="s">
        <v>4</v>
      </c>
      <c r="E1171" s="9" t="s">
        <v>34</v>
      </c>
      <c r="F1171" s="9" t="s">
        <v>44</v>
      </c>
      <c r="G1171" s="9" t="s">
        <v>33</v>
      </c>
      <c r="H1171" s="9" t="s">
        <v>106</v>
      </c>
      <c r="I1171" s="9" t="s">
        <v>60</v>
      </c>
      <c r="J1171" s="9" t="s">
        <v>107</v>
      </c>
      <c r="K1171" s="9">
        <v>2</v>
      </c>
      <c r="L1171" s="9" t="s">
        <v>107</v>
      </c>
      <c r="M1171" s="9" t="s">
        <v>110</v>
      </c>
      <c r="N1171" s="6" t="str">
        <f t="shared" si="0"/>
        <v>Good</v>
      </c>
    </row>
    <row r="1172" spans="1:14" x14ac:dyDescent="0.35">
      <c r="A1172" s="7">
        <v>44395</v>
      </c>
      <c r="B1172" s="9" t="s">
        <v>102</v>
      </c>
      <c r="C1172" s="9" t="s">
        <v>103</v>
      </c>
      <c r="D1172" s="9" t="s">
        <v>4</v>
      </c>
      <c r="E1172" s="9" t="s">
        <v>34</v>
      </c>
      <c r="F1172" s="9" t="s">
        <v>44</v>
      </c>
      <c r="G1172" s="9" t="s">
        <v>33</v>
      </c>
      <c r="H1172" s="9" t="s">
        <v>106</v>
      </c>
      <c r="I1172" s="9" t="s">
        <v>60</v>
      </c>
      <c r="J1172" s="9" t="s">
        <v>107</v>
      </c>
      <c r="K1172" s="9">
        <v>1</v>
      </c>
      <c r="L1172" s="9" t="s">
        <v>107</v>
      </c>
      <c r="M1172" s="9" t="s">
        <v>109</v>
      </c>
      <c r="N1172" s="6" t="str">
        <f t="shared" si="0"/>
        <v>Good</v>
      </c>
    </row>
    <row r="1173" spans="1:14" x14ac:dyDescent="0.35">
      <c r="A1173" s="7">
        <v>44395</v>
      </c>
      <c r="B1173" s="9" t="s">
        <v>102</v>
      </c>
      <c r="C1173" s="9" t="s">
        <v>103</v>
      </c>
      <c r="D1173" s="9" t="s">
        <v>4</v>
      </c>
      <c r="E1173" s="9" t="s">
        <v>34</v>
      </c>
      <c r="F1173" s="9" t="s">
        <v>44</v>
      </c>
      <c r="G1173" s="9" t="s">
        <v>33</v>
      </c>
      <c r="H1173" s="9" t="s">
        <v>106</v>
      </c>
      <c r="I1173" s="9" t="s">
        <v>60</v>
      </c>
      <c r="J1173" s="9" t="s">
        <v>107</v>
      </c>
      <c r="K1173" s="9">
        <v>2</v>
      </c>
      <c r="L1173" s="9" t="s">
        <v>107</v>
      </c>
      <c r="M1173" s="9" t="s">
        <v>110</v>
      </c>
      <c r="N1173" s="6" t="str">
        <f t="shared" si="0"/>
        <v>Good</v>
      </c>
    </row>
    <row r="1174" spans="1:14" x14ac:dyDescent="0.35">
      <c r="A1174" s="7">
        <v>44395</v>
      </c>
      <c r="B1174" s="9" t="s">
        <v>102</v>
      </c>
      <c r="C1174" s="9" t="s">
        <v>103</v>
      </c>
      <c r="D1174" s="9" t="s">
        <v>4</v>
      </c>
      <c r="E1174" s="9" t="s">
        <v>34</v>
      </c>
      <c r="F1174" s="9" t="s">
        <v>44</v>
      </c>
      <c r="G1174" s="9" t="s">
        <v>33</v>
      </c>
      <c r="H1174" s="9" t="s">
        <v>106</v>
      </c>
      <c r="I1174" s="9" t="s">
        <v>60</v>
      </c>
      <c r="J1174" s="9" t="s">
        <v>108</v>
      </c>
      <c r="K1174" s="9">
        <v>2</v>
      </c>
      <c r="L1174" s="9" t="s">
        <v>107</v>
      </c>
      <c r="M1174" s="9" t="s">
        <v>111</v>
      </c>
      <c r="N1174" s="6" t="str">
        <f t="shared" si="0"/>
        <v>Good</v>
      </c>
    </row>
    <row r="1175" spans="1:14" x14ac:dyDescent="0.35">
      <c r="A1175" s="7">
        <v>44395</v>
      </c>
      <c r="B1175" s="9" t="s">
        <v>102</v>
      </c>
      <c r="C1175" s="9" t="s">
        <v>103</v>
      </c>
      <c r="D1175" s="9" t="s">
        <v>4</v>
      </c>
      <c r="E1175" s="9" t="s">
        <v>34</v>
      </c>
      <c r="F1175" s="9" t="s">
        <v>44</v>
      </c>
      <c r="G1175" s="9" t="s">
        <v>33</v>
      </c>
      <c r="H1175" s="9" t="s">
        <v>106</v>
      </c>
      <c r="I1175" s="9" t="s">
        <v>60</v>
      </c>
      <c r="J1175" s="9" t="s">
        <v>108</v>
      </c>
      <c r="K1175" s="9">
        <v>2</v>
      </c>
      <c r="L1175" s="9" t="s">
        <v>108</v>
      </c>
      <c r="M1175" s="9" t="s">
        <v>109</v>
      </c>
      <c r="N1175" s="6" t="str">
        <f t="shared" si="0"/>
        <v>Good</v>
      </c>
    </row>
    <row r="1176" spans="1:14" x14ac:dyDescent="0.35">
      <c r="A1176" s="7">
        <v>44395</v>
      </c>
      <c r="B1176" s="9" t="s">
        <v>102</v>
      </c>
      <c r="C1176" s="9" t="s">
        <v>103</v>
      </c>
      <c r="D1176" s="9" t="s">
        <v>4</v>
      </c>
      <c r="E1176" s="9" t="s">
        <v>34</v>
      </c>
      <c r="F1176" s="9" t="s">
        <v>44</v>
      </c>
      <c r="G1176" s="9" t="s">
        <v>33</v>
      </c>
      <c r="H1176" s="9" t="s">
        <v>106</v>
      </c>
      <c r="I1176" s="9" t="s">
        <v>60</v>
      </c>
      <c r="J1176" s="9" t="s">
        <v>108</v>
      </c>
      <c r="K1176" s="9">
        <v>2</v>
      </c>
      <c r="L1176" s="9" t="s">
        <v>107</v>
      </c>
      <c r="M1176" s="9" t="s">
        <v>109</v>
      </c>
      <c r="N1176" s="6" t="str">
        <f t="shared" si="0"/>
        <v>Good</v>
      </c>
    </row>
    <row r="1177" spans="1:14" x14ac:dyDescent="0.35">
      <c r="A1177" s="7">
        <v>44395</v>
      </c>
      <c r="B1177" s="9" t="s">
        <v>102</v>
      </c>
      <c r="C1177" s="9" t="s">
        <v>103</v>
      </c>
      <c r="D1177" s="9" t="s">
        <v>4</v>
      </c>
      <c r="E1177" s="9" t="s">
        <v>34</v>
      </c>
      <c r="F1177" s="9" t="s">
        <v>44</v>
      </c>
      <c r="G1177" s="9" t="s">
        <v>33</v>
      </c>
      <c r="H1177" s="9" t="s">
        <v>106</v>
      </c>
      <c r="I1177" s="9" t="s">
        <v>60</v>
      </c>
      <c r="J1177" s="9" t="s">
        <v>108</v>
      </c>
      <c r="K1177" s="9">
        <v>2</v>
      </c>
      <c r="L1177" s="9" t="s">
        <v>108</v>
      </c>
      <c r="M1177" s="9" t="s">
        <v>109</v>
      </c>
      <c r="N1177" s="6" t="str">
        <f t="shared" si="0"/>
        <v>Good</v>
      </c>
    </row>
    <row r="1178" spans="1:14" x14ac:dyDescent="0.35">
      <c r="A1178" s="7">
        <v>44395</v>
      </c>
      <c r="B1178" s="9" t="s">
        <v>102</v>
      </c>
      <c r="C1178" s="9" t="s">
        <v>103</v>
      </c>
      <c r="D1178" s="9" t="s">
        <v>4</v>
      </c>
      <c r="E1178" s="9" t="s">
        <v>34</v>
      </c>
      <c r="F1178" s="9" t="s">
        <v>44</v>
      </c>
      <c r="G1178" s="9" t="s">
        <v>33</v>
      </c>
      <c r="H1178" s="9" t="s">
        <v>106</v>
      </c>
      <c r="I1178" s="9" t="s">
        <v>60</v>
      </c>
      <c r="J1178" s="9" t="s">
        <v>107</v>
      </c>
      <c r="K1178" s="9">
        <v>2</v>
      </c>
      <c r="L1178" s="9" t="s">
        <v>107</v>
      </c>
      <c r="M1178" s="9" t="s">
        <v>110</v>
      </c>
      <c r="N1178" s="6" t="str">
        <f t="shared" si="0"/>
        <v>Good</v>
      </c>
    </row>
    <row r="1179" spans="1:14" x14ac:dyDescent="0.35">
      <c r="A1179" s="7">
        <v>44395</v>
      </c>
      <c r="B1179" s="9" t="s">
        <v>102</v>
      </c>
      <c r="C1179" s="9" t="s">
        <v>103</v>
      </c>
      <c r="D1179" s="9" t="s">
        <v>4</v>
      </c>
      <c r="E1179" s="9" t="s">
        <v>34</v>
      </c>
      <c r="F1179" s="9" t="s">
        <v>44</v>
      </c>
      <c r="G1179" s="9" t="s">
        <v>33</v>
      </c>
      <c r="H1179" s="9" t="s">
        <v>106</v>
      </c>
      <c r="I1179" s="9" t="s">
        <v>60</v>
      </c>
      <c r="J1179" s="9" t="s">
        <v>107</v>
      </c>
      <c r="K1179" s="9">
        <v>2</v>
      </c>
      <c r="L1179" s="9" t="s">
        <v>107</v>
      </c>
      <c r="M1179" s="9" t="s">
        <v>109</v>
      </c>
      <c r="N1179" s="6" t="str">
        <f t="shared" si="0"/>
        <v>Good</v>
      </c>
    </row>
    <row r="1180" spans="1:14" x14ac:dyDescent="0.35">
      <c r="A1180" s="7">
        <v>44395</v>
      </c>
      <c r="B1180" s="9" t="s">
        <v>102</v>
      </c>
      <c r="C1180" s="9" t="s">
        <v>103</v>
      </c>
      <c r="D1180" s="9" t="s">
        <v>4</v>
      </c>
      <c r="E1180" s="9" t="s">
        <v>34</v>
      </c>
      <c r="F1180" s="9" t="s">
        <v>44</v>
      </c>
      <c r="G1180" s="9" t="s">
        <v>33</v>
      </c>
      <c r="H1180" s="9" t="s">
        <v>106</v>
      </c>
      <c r="I1180" s="9" t="s">
        <v>60</v>
      </c>
      <c r="J1180" s="9" t="s">
        <v>108</v>
      </c>
      <c r="K1180" s="9">
        <v>1</v>
      </c>
      <c r="L1180" s="9" t="s">
        <v>108</v>
      </c>
      <c r="M1180" s="9" t="s">
        <v>109</v>
      </c>
      <c r="N1180" s="6" t="str">
        <f t="shared" si="0"/>
        <v>Good</v>
      </c>
    </row>
    <row r="1181" spans="1:14" x14ac:dyDescent="0.35">
      <c r="A1181" s="7">
        <v>44395</v>
      </c>
      <c r="B1181" s="9" t="s">
        <v>102</v>
      </c>
      <c r="C1181" s="9" t="s">
        <v>103</v>
      </c>
      <c r="D1181" s="9" t="s">
        <v>4</v>
      </c>
      <c r="E1181" s="9" t="s">
        <v>34</v>
      </c>
      <c r="F1181" s="9" t="s">
        <v>44</v>
      </c>
      <c r="G1181" s="9" t="s">
        <v>33</v>
      </c>
      <c r="H1181" s="9" t="s">
        <v>106</v>
      </c>
      <c r="I1181" s="9" t="s">
        <v>60</v>
      </c>
      <c r="J1181" s="9" t="s">
        <v>108</v>
      </c>
      <c r="K1181" s="9">
        <v>2</v>
      </c>
      <c r="L1181" s="9" t="s">
        <v>107</v>
      </c>
      <c r="M1181" s="9" t="s">
        <v>111</v>
      </c>
      <c r="N1181" s="6" t="str">
        <f t="shared" si="0"/>
        <v>Good</v>
      </c>
    </row>
    <row r="1182" spans="1:14" x14ac:dyDescent="0.35">
      <c r="A1182" s="7">
        <v>44395</v>
      </c>
      <c r="B1182" s="9" t="s">
        <v>102</v>
      </c>
      <c r="C1182" s="9" t="s">
        <v>103</v>
      </c>
      <c r="D1182" s="9" t="s">
        <v>4</v>
      </c>
      <c r="E1182" s="9" t="s">
        <v>34</v>
      </c>
      <c r="F1182" s="9" t="s">
        <v>44</v>
      </c>
      <c r="G1182" s="9" t="s">
        <v>33</v>
      </c>
      <c r="H1182" s="9" t="s">
        <v>106</v>
      </c>
      <c r="I1182" s="9" t="s">
        <v>60</v>
      </c>
      <c r="J1182" s="9" t="s">
        <v>108</v>
      </c>
      <c r="K1182" s="9">
        <v>2</v>
      </c>
      <c r="L1182" s="9" t="s">
        <v>108</v>
      </c>
      <c r="M1182" s="9" t="s">
        <v>111</v>
      </c>
      <c r="N1182" s="6" t="str">
        <f t="shared" si="0"/>
        <v>Good</v>
      </c>
    </row>
    <row r="1183" spans="1:14" x14ac:dyDescent="0.35">
      <c r="A1183" s="7">
        <v>44395</v>
      </c>
      <c r="B1183" s="9" t="s">
        <v>102</v>
      </c>
      <c r="C1183" s="9" t="s">
        <v>103</v>
      </c>
      <c r="D1183" s="9" t="s">
        <v>4</v>
      </c>
      <c r="E1183" s="9" t="s">
        <v>34</v>
      </c>
      <c r="F1183" s="9" t="s">
        <v>44</v>
      </c>
      <c r="G1183" s="9" t="s">
        <v>33</v>
      </c>
      <c r="H1183" s="9" t="s">
        <v>106</v>
      </c>
      <c r="I1183" s="9" t="s">
        <v>60</v>
      </c>
      <c r="J1183" s="9" t="s">
        <v>108</v>
      </c>
      <c r="K1183" s="9">
        <v>2</v>
      </c>
      <c r="L1183" s="9" t="s">
        <v>107</v>
      </c>
      <c r="M1183" s="9" t="s">
        <v>111</v>
      </c>
      <c r="N1183" s="6" t="str">
        <f t="shared" si="0"/>
        <v>Good</v>
      </c>
    </row>
    <row r="1184" spans="1:14" x14ac:dyDescent="0.35">
      <c r="A1184" s="7">
        <v>44395</v>
      </c>
      <c r="B1184" s="9" t="s">
        <v>102</v>
      </c>
      <c r="C1184" s="9" t="s">
        <v>103</v>
      </c>
      <c r="D1184" s="9" t="s">
        <v>4</v>
      </c>
      <c r="E1184" s="9" t="s">
        <v>34</v>
      </c>
      <c r="F1184" s="9" t="s">
        <v>44</v>
      </c>
      <c r="G1184" s="9" t="s">
        <v>33</v>
      </c>
      <c r="H1184" s="9" t="s">
        <v>106</v>
      </c>
      <c r="I1184" s="9" t="s">
        <v>60</v>
      </c>
      <c r="J1184" s="9" t="s">
        <v>107</v>
      </c>
      <c r="K1184" s="9">
        <v>2</v>
      </c>
      <c r="L1184" s="9" t="s">
        <v>108</v>
      </c>
      <c r="M1184" s="9" t="s">
        <v>109</v>
      </c>
      <c r="N1184" s="6" t="str">
        <f t="shared" si="0"/>
        <v>Good</v>
      </c>
    </row>
    <row r="1185" spans="1:14" x14ac:dyDescent="0.35">
      <c r="A1185" s="7">
        <v>44395</v>
      </c>
      <c r="B1185" s="9" t="s">
        <v>102</v>
      </c>
      <c r="C1185" s="9" t="s">
        <v>103</v>
      </c>
      <c r="D1185" s="9" t="s">
        <v>4</v>
      </c>
      <c r="E1185" s="9" t="s">
        <v>34</v>
      </c>
      <c r="F1185" s="9" t="s">
        <v>44</v>
      </c>
      <c r="G1185" s="9" t="s">
        <v>33</v>
      </c>
      <c r="H1185" s="9" t="s">
        <v>106</v>
      </c>
      <c r="I1185" s="9" t="s">
        <v>60</v>
      </c>
      <c r="J1185" s="9" t="s">
        <v>107</v>
      </c>
      <c r="K1185" s="9">
        <v>1</v>
      </c>
      <c r="L1185" s="9" t="s">
        <v>112</v>
      </c>
      <c r="M1185" s="9" t="s">
        <v>112</v>
      </c>
      <c r="N1185" s="6" t="str">
        <f t="shared" si="0"/>
        <v>Good</v>
      </c>
    </row>
    <row r="1186" spans="1:14" x14ac:dyDescent="0.35">
      <c r="A1186" s="7">
        <v>44395</v>
      </c>
      <c r="B1186" s="9" t="s">
        <v>102</v>
      </c>
      <c r="C1186" s="9" t="s">
        <v>103</v>
      </c>
      <c r="D1186" s="9" t="s">
        <v>4</v>
      </c>
      <c r="E1186" s="9" t="s">
        <v>34</v>
      </c>
      <c r="F1186" s="9" t="s">
        <v>44</v>
      </c>
      <c r="G1186" s="9" t="s">
        <v>33</v>
      </c>
      <c r="H1186" s="9" t="s">
        <v>106</v>
      </c>
      <c r="I1186" s="9" t="s">
        <v>60</v>
      </c>
      <c r="J1186" s="9" t="s">
        <v>107</v>
      </c>
      <c r="K1186" s="9">
        <v>1</v>
      </c>
      <c r="L1186" s="9" t="s">
        <v>107</v>
      </c>
      <c r="M1186" s="9" t="s">
        <v>109</v>
      </c>
      <c r="N1186" s="6" t="str">
        <f t="shared" si="0"/>
        <v>Good</v>
      </c>
    </row>
    <row r="1187" spans="1:14" x14ac:dyDescent="0.35">
      <c r="A1187" s="7">
        <v>44395</v>
      </c>
      <c r="B1187" s="9" t="s">
        <v>102</v>
      </c>
      <c r="C1187" s="9" t="s">
        <v>103</v>
      </c>
      <c r="D1187" s="9" t="s">
        <v>4</v>
      </c>
      <c r="E1187" s="9" t="s">
        <v>34</v>
      </c>
      <c r="F1187" s="9" t="s">
        <v>44</v>
      </c>
      <c r="G1187" s="9" t="s">
        <v>33</v>
      </c>
      <c r="H1187" s="9" t="s">
        <v>106</v>
      </c>
      <c r="I1187" s="9" t="s">
        <v>60</v>
      </c>
      <c r="J1187" s="9" t="s">
        <v>107</v>
      </c>
      <c r="K1187" s="9">
        <v>2</v>
      </c>
      <c r="L1187" s="9" t="s">
        <v>107</v>
      </c>
      <c r="M1187" s="9" t="s">
        <v>110</v>
      </c>
      <c r="N1187" s="6" t="str">
        <f t="shared" si="0"/>
        <v>Good</v>
      </c>
    </row>
    <row r="1188" spans="1:14" x14ac:dyDescent="0.35">
      <c r="A1188" s="7">
        <v>44395</v>
      </c>
      <c r="B1188" s="9" t="s">
        <v>102</v>
      </c>
      <c r="C1188" s="9" t="s">
        <v>103</v>
      </c>
      <c r="D1188" s="9" t="s">
        <v>4</v>
      </c>
      <c r="E1188" s="9" t="s">
        <v>34</v>
      </c>
      <c r="F1188" s="9" t="s">
        <v>44</v>
      </c>
      <c r="G1188" s="9" t="s">
        <v>33</v>
      </c>
      <c r="H1188" s="9" t="s">
        <v>106</v>
      </c>
      <c r="I1188" s="9" t="s">
        <v>60</v>
      </c>
      <c r="J1188" s="9" t="s">
        <v>107</v>
      </c>
      <c r="K1188" s="9">
        <v>1</v>
      </c>
      <c r="L1188" s="9" t="s">
        <v>107</v>
      </c>
      <c r="M1188" s="9" t="s">
        <v>109</v>
      </c>
      <c r="N1188" s="6" t="str">
        <f t="shared" si="0"/>
        <v>Good</v>
      </c>
    </row>
    <row r="1189" spans="1:14" x14ac:dyDescent="0.35">
      <c r="A1189" s="7">
        <v>44395</v>
      </c>
      <c r="B1189" s="9" t="s">
        <v>102</v>
      </c>
      <c r="C1189" s="9" t="s">
        <v>103</v>
      </c>
      <c r="D1189" s="9" t="s">
        <v>4</v>
      </c>
      <c r="E1189" s="9" t="s">
        <v>34</v>
      </c>
      <c r="F1189" s="9" t="s">
        <v>44</v>
      </c>
      <c r="G1189" s="9" t="s">
        <v>33</v>
      </c>
      <c r="H1189" s="9" t="s">
        <v>106</v>
      </c>
      <c r="I1189" s="9" t="s">
        <v>60</v>
      </c>
      <c r="J1189" s="9" t="s">
        <v>108</v>
      </c>
      <c r="K1189" s="9">
        <v>1</v>
      </c>
      <c r="L1189" s="9" t="s">
        <v>108</v>
      </c>
      <c r="M1189" s="9" t="s">
        <v>111</v>
      </c>
      <c r="N1189" s="6" t="str">
        <f t="shared" si="0"/>
        <v>Good</v>
      </c>
    </row>
    <row r="1190" spans="1:14" x14ac:dyDescent="0.35">
      <c r="A1190" s="7">
        <v>44395</v>
      </c>
      <c r="B1190" s="9" t="s">
        <v>102</v>
      </c>
      <c r="C1190" s="9" t="s">
        <v>103</v>
      </c>
      <c r="D1190" s="9" t="s">
        <v>4</v>
      </c>
      <c r="E1190" s="9" t="s">
        <v>34</v>
      </c>
      <c r="F1190" s="9" t="s">
        <v>44</v>
      </c>
      <c r="G1190" s="9" t="s">
        <v>33</v>
      </c>
      <c r="H1190" s="9" t="s">
        <v>106</v>
      </c>
      <c r="I1190" s="9" t="s">
        <v>60</v>
      </c>
      <c r="J1190" s="9" t="s">
        <v>108</v>
      </c>
      <c r="K1190" s="9">
        <v>1</v>
      </c>
      <c r="L1190" s="9" t="s">
        <v>107</v>
      </c>
      <c r="M1190" s="9" t="s">
        <v>109</v>
      </c>
      <c r="N1190" s="6" t="str">
        <f t="shared" si="0"/>
        <v>Good</v>
      </c>
    </row>
    <row r="1191" spans="1:14" x14ac:dyDescent="0.35">
      <c r="A1191" s="7">
        <v>44395</v>
      </c>
      <c r="B1191" s="9" t="s">
        <v>102</v>
      </c>
      <c r="C1191" s="9" t="s">
        <v>103</v>
      </c>
      <c r="D1191" s="9" t="s">
        <v>4</v>
      </c>
      <c r="E1191" s="9" t="s">
        <v>34</v>
      </c>
      <c r="F1191" s="9" t="s">
        <v>44</v>
      </c>
      <c r="G1191" s="9" t="s">
        <v>33</v>
      </c>
      <c r="H1191" s="9" t="s">
        <v>106</v>
      </c>
      <c r="I1191" s="9" t="s">
        <v>60</v>
      </c>
      <c r="J1191" s="9" t="s">
        <v>108</v>
      </c>
      <c r="K1191" s="9">
        <v>1</v>
      </c>
      <c r="L1191" s="9" t="s">
        <v>108</v>
      </c>
      <c r="M1191" s="9" t="s">
        <v>111</v>
      </c>
      <c r="N1191" s="6" t="str">
        <f t="shared" si="0"/>
        <v>Good</v>
      </c>
    </row>
    <row r="1192" spans="1:14" x14ac:dyDescent="0.35">
      <c r="A1192" s="7">
        <v>44395</v>
      </c>
      <c r="B1192" s="9" t="s">
        <v>102</v>
      </c>
      <c r="C1192" s="9" t="s">
        <v>103</v>
      </c>
      <c r="D1192" s="9" t="s">
        <v>4</v>
      </c>
      <c r="E1192" s="9" t="s">
        <v>34</v>
      </c>
      <c r="F1192" s="9" t="s">
        <v>44</v>
      </c>
      <c r="G1192" s="9" t="s">
        <v>33</v>
      </c>
      <c r="H1192" s="9" t="s">
        <v>106</v>
      </c>
      <c r="I1192" s="9" t="s">
        <v>60</v>
      </c>
      <c r="J1192" s="9" t="s">
        <v>108</v>
      </c>
      <c r="K1192" s="9">
        <v>2</v>
      </c>
      <c r="L1192" s="9" t="s">
        <v>112</v>
      </c>
      <c r="M1192" s="9" t="s">
        <v>112</v>
      </c>
      <c r="N1192" s="6" t="str">
        <f t="shared" si="0"/>
        <v>Good</v>
      </c>
    </row>
    <row r="1193" spans="1:14" x14ac:dyDescent="0.35">
      <c r="A1193" s="7">
        <v>44395</v>
      </c>
      <c r="B1193" s="9" t="s">
        <v>102</v>
      </c>
      <c r="C1193" s="9" t="s">
        <v>103</v>
      </c>
      <c r="D1193" s="9" t="s">
        <v>4</v>
      </c>
      <c r="E1193" s="9" t="s">
        <v>34</v>
      </c>
      <c r="F1193" s="9" t="s">
        <v>44</v>
      </c>
      <c r="G1193" s="9" t="s">
        <v>33</v>
      </c>
      <c r="H1193" s="9" t="s">
        <v>106</v>
      </c>
      <c r="I1193" s="9" t="s">
        <v>60</v>
      </c>
      <c r="J1193" s="9" t="s">
        <v>108</v>
      </c>
      <c r="K1193" s="9">
        <v>2</v>
      </c>
      <c r="L1193" s="9" t="s">
        <v>108</v>
      </c>
      <c r="M1193" s="9" t="s">
        <v>109</v>
      </c>
      <c r="N1193" s="6" t="str">
        <f t="shared" si="0"/>
        <v>Good</v>
      </c>
    </row>
    <row r="1194" spans="1:14" x14ac:dyDescent="0.35">
      <c r="A1194" s="7">
        <v>44395</v>
      </c>
      <c r="B1194" s="9" t="s">
        <v>102</v>
      </c>
      <c r="C1194" s="9" t="s">
        <v>103</v>
      </c>
      <c r="D1194" s="9" t="s">
        <v>4</v>
      </c>
      <c r="E1194" s="9" t="s">
        <v>34</v>
      </c>
      <c r="F1194" s="9" t="s">
        <v>44</v>
      </c>
      <c r="G1194" s="9" t="s">
        <v>33</v>
      </c>
      <c r="H1194" s="9" t="s">
        <v>106</v>
      </c>
      <c r="I1194" s="9" t="s">
        <v>60</v>
      </c>
      <c r="J1194" s="9" t="s">
        <v>107</v>
      </c>
      <c r="K1194" s="9">
        <v>2</v>
      </c>
      <c r="L1194" s="9" t="s">
        <v>108</v>
      </c>
      <c r="M1194" s="9" t="s">
        <v>111</v>
      </c>
      <c r="N1194" s="6" t="str">
        <f t="shared" si="0"/>
        <v>Good</v>
      </c>
    </row>
    <row r="1195" spans="1:14" x14ac:dyDescent="0.35">
      <c r="A1195" s="7">
        <v>44395</v>
      </c>
      <c r="B1195" s="9" t="s">
        <v>102</v>
      </c>
      <c r="C1195" s="9" t="s">
        <v>103</v>
      </c>
      <c r="D1195" s="9" t="s">
        <v>4</v>
      </c>
      <c r="E1195" s="9" t="s">
        <v>34</v>
      </c>
      <c r="F1195" s="9" t="s">
        <v>44</v>
      </c>
      <c r="G1195" s="9" t="s">
        <v>33</v>
      </c>
      <c r="H1195" s="9" t="s">
        <v>106</v>
      </c>
      <c r="I1195" s="9" t="s">
        <v>60</v>
      </c>
      <c r="J1195" s="9" t="s">
        <v>107</v>
      </c>
      <c r="K1195" s="9">
        <v>1</v>
      </c>
      <c r="L1195" s="9" t="s">
        <v>108</v>
      </c>
      <c r="M1195" s="9" t="s">
        <v>14</v>
      </c>
      <c r="N1195" s="6" t="str">
        <f t="shared" si="0"/>
        <v>Good</v>
      </c>
    </row>
    <row r="1196" spans="1:14" x14ac:dyDescent="0.35">
      <c r="A1196" s="7">
        <v>44395</v>
      </c>
      <c r="B1196" s="9" t="s">
        <v>102</v>
      </c>
      <c r="C1196" s="9" t="s">
        <v>103</v>
      </c>
      <c r="D1196" s="9" t="s">
        <v>4</v>
      </c>
      <c r="E1196" s="9" t="s">
        <v>34</v>
      </c>
      <c r="F1196" s="9" t="s">
        <v>44</v>
      </c>
      <c r="G1196" s="9" t="s">
        <v>33</v>
      </c>
      <c r="H1196" s="9" t="s">
        <v>106</v>
      </c>
      <c r="I1196" s="9" t="s">
        <v>60</v>
      </c>
      <c r="J1196" s="9" t="s">
        <v>107</v>
      </c>
      <c r="K1196" s="9">
        <v>2</v>
      </c>
      <c r="L1196" s="9" t="s">
        <v>107</v>
      </c>
      <c r="M1196" s="9" t="s">
        <v>109</v>
      </c>
      <c r="N1196" s="6" t="str">
        <f t="shared" si="0"/>
        <v>Good</v>
      </c>
    </row>
    <row r="1197" spans="1:14" x14ac:dyDescent="0.35">
      <c r="A1197" s="7">
        <v>44395</v>
      </c>
      <c r="B1197" s="9" t="s">
        <v>102</v>
      </c>
      <c r="C1197" s="9" t="s">
        <v>103</v>
      </c>
      <c r="D1197" s="9" t="s">
        <v>4</v>
      </c>
      <c r="E1197" s="9" t="s">
        <v>34</v>
      </c>
      <c r="F1197" s="9" t="s">
        <v>44</v>
      </c>
      <c r="G1197" s="9" t="s">
        <v>33</v>
      </c>
      <c r="H1197" s="9" t="s">
        <v>106</v>
      </c>
      <c r="I1197" s="9" t="s">
        <v>60</v>
      </c>
      <c r="J1197" s="9" t="s">
        <v>107</v>
      </c>
      <c r="K1197" s="9">
        <v>1</v>
      </c>
      <c r="L1197" s="9" t="s">
        <v>107</v>
      </c>
      <c r="M1197" s="9" t="s">
        <v>110</v>
      </c>
      <c r="N1197" s="6" t="str">
        <f t="shared" si="0"/>
        <v>Good</v>
      </c>
    </row>
    <row r="1198" spans="1:14" x14ac:dyDescent="0.35">
      <c r="A1198" s="7">
        <v>44395</v>
      </c>
      <c r="B1198" s="9" t="s">
        <v>102</v>
      </c>
      <c r="C1198" s="9" t="s">
        <v>103</v>
      </c>
      <c r="D1198" s="9" t="s">
        <v>4</v>
      </c>
      <c r="E1198" s="9" t="s">
        <v>34</v>
      </c>
      <c r="F1198" s="9" t="s">
        <v>44</v>
      </c>
      <c r="G1198" s="9" t="s">
        <v>33</v>
      </c>
      <c r="H1198" s="9" t="s">
        <v>106</v>
      </c>
      <c r="I1198" s="9" t="s">
        <v>60</v>
      </c>
      <c r="J1198" s="9" t="s">
        <v>108</v>
      </c>
      <c r="K1198" s="9">
        <v>2</v>
      </c>
      <c r="L1198" s="9" t="s">
        <v>108</v>
      </c>
      <c r="M1198" s="9" t="s">
        <v>109</v>
      </c>
      <c r="N1198" s="6" t="str">
        <f t="shared" si="0"/>
        <v>Good</v>
      </c>
    </row>
    <row r="1199" spans="1:14" x14ac:dyDescent="0.35">
      <c r="A1199" s="7">
        <v>44395</v>
      </c>
      <c r="B1199" s="9" t="s">
        <v>102</v>
      </c>
      <c r="C1199" s="9" t="s">
        <v>103</v>
      </c>
      <c r="D1199" s="9" t="s">
        <v>4</v>
      </c>
      <c r="E1199" s="9" t="s">
        <v>34</v>
      </c>
      <c r="F1199" s="9" t="s">
        <v>44</v>
      </c>
      <c r="G1199" s="9" t="s">
        <v>33</v>
      </c>
      <c r="H1199" s="9" t="s">
        <v>106</v>
      </c>
      <c r="I1199" s="9" t="s">
        <v>60</v>
      </c>
      <c r="J1199" s="9" t="s">
        <v>108</v>
      </c>
      <c r="K1199" s="9">
        <v>2</v>
      </c>
      <c r="L1199" s="9" t="s">
        <v>107</v>
      </c>
      <c r="M1199" s="9" t="s">
        <v>109</v>
      </c>
      <c r="N1199" s="6" t="str">
        <f t="shared" si="0"/>
        <v>Good</v>
      </c>
    </row>
    <row r="1200" spans="1:14" x14ac:dyDescent="0.35">
      <c r="A1200" s="7">
        <v>44395</v>
      </c>
      <c r="B1200" s="9" t="s">
        <v>102</v>
      </c>
      <c r="C1200" s="9" t="s">
        <v>103</v>
      </c>
      <c r="D1200" s="9" t="s">
        <v>4</v>
      </c>
      <c r="E1200" s="9" t="s">
        <v>34</v>
      </c>
      <c r="F1200" s="9" t="s">
        <v>44</v>
      </c>
      <c r="G1200" s="9" t="s">
        <v>33</v>
      </c>
      <c r="H1200" s="9" t="s">
        <v>106</v>
      </c>
      <c r="I1200" s="9" t="s">
        <v>60</v>
      </c>
      <c r="J1200" s="9" t="s">
        <v>108</v>
      </c>
      <c r="K1200" s="9">
        <v>1</v>
      </c>
      <c r="L1200" s="9" t="s">
        <v>107</v>
      </c>
      <c r="M1200" s="9" t="s">
        <v>111</v>
      </c>
      <c r="N1200" s="6" t="str">
        <f t="shared" si="0"/>
        <v>Good</v>
      </c>
    </row>
    <row r="1201" spans="1:14" x14ac:dyDescent="0.35">
      <c r="A1201" s="7">
        <v>44395</v>
      </c>
      <c r="B1201" s="9" t="s">
        <v>102</v>
      </c>
      <c r="C1201" s="9" t="s">
        <v>103</v>
      </c>
      <c r="D1201" s="9" t="s">
        <v>4</v>
      </c>
      <c r="E1201" s="9" t="s">
        <v>34</v>
      </c>
      <c r="F1201" s="9" t="s">
        <v>44</v>
      </c>
      <c r="G1201" s="9" t="s">
        <v>33</v>
      </c>
      <c r="H1201" s="9" t="s">
        <v>106</v>
      </c>
      <c r="I1201" s="9" t="s">
        <v>60</v>
      </c>
      <c r="J1201" s="9" t="s">
        <v>108</v>
      </c>
      <c r="K1201" s="9">
        <v>2</v>
      </c>
      <c r="L1201" s="9" t="s">
        <v>108</v>
      </c>
      <c r="M1201" s="9" t="s">
        <v>110</v>
      </c>
      <c r="N1201" s="6" t="str">
        <f t="shared" si="0"/>
        <v>Good</v>
      </c>
    </row>
    <row r="1202" spans="1:14" x14ac:dyDescent="0.35">
      <c r="A1202" s="7">
        <v>44395</v>
      </c>
      <c r="B1202" s="9" t="s">
        <v>102</v>
      </c>
      <c r="C1202" s="9" t="s">
        <v>103</v>
      </c>
      <c r="D1202" s="9" t="s">
        <v>4</v>
      </c>
      <c r="E1202" s="9" t="s">
        <v>34</v>
      </c>
      <c r="F1202" s="9" t="s">
        <v>44</v>
      </c>
      <c r="G1202" s="9" t="s">
        <v>33</v>
      </c>
      <c r="H1202" s="9" t="s">
        <v>106</v>
      </c>
      <c r="I1202" s="9" t="s">
        <v>60</v>
      </c>
      <c r="J1202" s="9" t="s">
        <v>107</v>
      </c>
      <c r="K1202" s="9">
        <v>1</v>
      </c>
      <c r="L1202" s="9" t="s">
        <v>107</v>
      </c>
      <c r="M1202" s="9" t="s">
        <v>109</v>
      </c>
      <c r="N1202" s="6" t="str">
        <f t="shared" si="0"/>
        <v>Good</v>
      </c>
    </row>
    <row r="1203" spans="1:14" x14ac:dyDescent="0.35">
      <c r="A1203" s="7">
        <v>44395</v>
      </c>
      <c r="B1203" s="9" t="s">
        <v>102</v>
      </c>
      <c r="C1203" s="9" t="s">
        <v>103</v>
      </c>
      <c r="D1203" s="9" t="s">
        <v>4</v>
      </c>
      <c r="E1203" s="9" t="s">
        <v>34</v>
      </c>
      <c r="F1203" s="9" t="s">
        <v>44</v>
      </c>
      <c r="G1203" s="9" t="s">
        <v>33</v>
      </c>
      <c r="H1203" s="9" t="s">
        <v>106</v>
      </c>
      <c r="I1203" s="9" t="s">
        <v>60</v>
      </c>
      <c r="J1203" s="9" t="s">
        <v>107</v>
      </c>
      <c r="K1203" s="9">
        <v>1</v>
      </c>
      <c r="L1203" s="9" t="s">
        <v>108</v>
      </c>
      <c r="M1203" s="9" t="s">
        <v>111</v>
      </c>
      <c r="N1203" s="6" t="str">
        <f t="shared" si="0"/>
        <v>Good</v>
      </c>
    </row>
    <row r="1204" spans="1:14" x14ac:dyDescent="0.35">
      <c r="A1204" s="7">
        <v>44395</v>
      </c>
      <c r="B1204" s="9" t="s">
        <v>102</v>
      </c>
      <c r="C1204" s="9" t="s">
        <v>103</v>
      </c>
      <c r="D1204" s="9" t="s">
        <v>4</v>
      </c>
      <c r="E1204" s="9" t="s">
        <v>34</v>
      </c>
      <c r="F1204" s="9" t="s">
        <v>44</v>
      </c>
      <c r="G1204" s="9" t="s">
        <v>33</v>
      </c>
      <c r="H1204" s="9" t="s">
        <v>106</v>
      </c>
      <c r="I1204" s="9" t="s">
        <v>60</v>
      </c>
      <c r="J1204" s="9" t="s">
        <v>107</v>
      </c>
      <c r="K1204" s="9">
        <v>1</v>
      </c>
      <c r="L1204" s="9" t="s">
        <v>108</v>
      </c>
      <c r="M1204" s="9" t="s">
        <v>109</v>
      </c>
      <c r="N1204" s="6" t="str">
        <f t="shared" si="0"/>
        <v>Good</v>
      </c>
    </row>
    <row r="1205" spans="1:14" x14ac:dyDescent="0.35">
      <c r="A1205" s="7">
        <v>44395</v>
      </c>
      <c r="B1205" s="9" t="s">
        <v>102</v>
      </c>
      <c r="C1205" s="9" t="s">
        <v>103</v>
      </c>
      <c r="D1205" s="9" t="s">
        <v>4</v>
      </c>
      <c r="E1205" s="9" t="s">
        <v>34</v>
      </c>
      <c r="F1205" s="9" t="s">
        <v>44</v>
      </c>
      <c r="G1205" s="9" t="s">
        <v>33</v>
      </c>
      <c r="H1205" s="9" t="s">
        <v>106</v>
      </c>
      <c r="I1205" s="9" t="s">
        <v>60</v>
      </c>
      <c r="J1205" s="9" t="s">
        <v>108</v>
      </c>
      <c r="K1205" s="9">
        <v>2</v>
      </c>
      <c r="L1205" s="9" t="s">
        <v>107</v>
      </c>
      <c r="M1205" s="9" t="s">
        <v>110</v>
      </c>
      <c r="N1205" s="6" t="str">
        <f t="shared" si="0"/>
        <v>Good</v>
      </c>
    </row>
    <row r="1206" spans="1:14" x14ac:dyDescent="0.35">
      <c r="A1206" s="7">
        <v>44395</v>
      </c>
      <c r="B1206" s="9" t="s">
        <v>102</v>
      </c>
      <c r="C1206" s="9" t="s">
        <v>103</v>
      </c>
      <c r="D1206" s="9" t="s">
        <v>4</v>
      </c>
      <c r="E1206" s="9" t="s">
        <v>34</v>
      </c>
      <c r="F1206" s="9" t="s">
        <v>44</v>
      </c>
      <c r="G1206" s="9" t="s">
        <v>33</v>
      </c>
      <c r="H1206" s="9" t="s">
        <v>106</v>
      </c>
      <c r="I1206" s="9" t="s">
        <v>60</v>
      </c>
      <c r="J1206" s="9" t="s">
        <v>108</v>
      </c>
      <c r="K1206" s="9">
        <v>2</v>
      </c>
      <c r="L1206" s="9" t="s">
        <v>108</v>
      </c>
      <c r="M1206" s="9" t="s">
        <v>109</v>
      </c>
      <c r="N1206" s="6" t="str">
        <f t="shared" si="0"/>
        <v>Good</v>
      </c>
    </row>
    <row r="1207" spans="1:14" x14ac:dyDescent="0.35">
      <c r="A1207" s="7">
        <v>44395</v>
      </c>
      <c r="B1207" s="9" t="s">
        <v>102</v>
      </c>
      <c r="C1207" s="9" t="s">
        <v>103</v>
      </c>
      <c r="D1207" s="9" t="s">
        <v>4</v>
      </c>
      <c r="E1207" s="9" t="s">
        <v>34</v>
      </c>
      <c r="F1207" s="9" t="s">
        <v>44</v>
      </c>
      <c r="G1207" s="9" t="s">
        <v>33</v>
      </c>
      <c r="H1207" s="9" t="s">
        <v>106</v>
      </c>
      <c r="I1207" s="9" t="s">
        <v>60</v>
      </c>
      <c r="J1207" s="9" t="s">
        <v>108</v>
      </c>
      <c r="K1207" s="9">
        <v>2</v>
      </c>
      <c r="L1207" s="9" t="s">
        <v>112</v>
      </c>
      <c r="M1207" s="9" t="s">
        <v>112</v>
      </c>
      <c r="N1207" s="6" t="str">
        <f t="shared" si="0"/>
        <v>Good</v>
      </c>
    </row>
    <row r="1208" spans="1:14" x14ac:dyDescent="0.35">
      <c r="A1208" s="7">
        <v>44395</v>
      </c>
      <c r="B1208" s="9" t="s">
        <v>102</v>
      </c>
      <c r="C1208" s="9" t="s">
        <v>103</v>
      </c>
      <c r="D1208" s="9" t="s">
        <v>4</v>
      </c>
      <c r="E1208" s="9" t="s">
        <v>34</v>
      </c>
      <c r="F1208" s="9" t="s">
        <v>44</v>
      </c>
      <c r="G1208" s="9" t="s">
        <v>33</v>
      </c>
      <c r="H1208" s="9" t="s">
        <v>106</v>
      </c>
      <c r="I1208" s="9" t="s">
        <v>60</v>
      </c>
      <c r="J1208" s="9" t="s">
        <v>108</v>
      </c>
      <c r="K1208" s="9">
        <v>2</v>
      </c>
      <c r="L1208" s="9" t="s">
        <v>107</v>
      </c>
      <c r="M1208" s="9" t="s">
        <v>111</v>
      </c>
      <c r="N1208" s="6" t="str">
        <f t="shared" si="0"/>
        <v>Good</v>
      </c>
    </row>
    <row r="1209" spans="1:14" x14ac:dyDescent="0.35">
      <c r="A1209" s="7">
        <v>44395</v>
      </c>
      <c r="B1209" s="9" t="s">
        <v>102</v>
      </c>
      <c r="C1209" s="9" t="s">
        <v>103</v>
      </c>
      <c r="D1209" s="9" t="s">
        <v>4</v>
      </c>
      <c r="E1209" s="9" t="s">
        <v>34</v>
      </c>
      <c r="F1209" s="9" t="s">
        <v>44</v>
      </c>
      <c r="G1209" s="9" t="s">
        <v>33</v>
      </c>
      <c r="H1209" s="9" t="s">
        <v>106</v>
      </c>
      <c r="I1209" s="9" t="s">
        <v>60</v>
      </c>
      <c r="J1209" s="9" t="s">
        <v>108</v>
      </c>
      <c r="K1209" s="9">
        <v>2</v>
      </c>
      <c r="L1209" s="9" t="s">
        <v>108</v>
      </c>
      <c r="M1209" s="9" t="s">
        <v>109</v>
      </c>
      <c r="N1209" s="6" t="str">
        <f t="shared" si="0"/>
        <v>Good</v>
      </c>
    </row>
    <row r="1210" spans="1:14" x14ac:dyDescent="0.35">
      <c r="A1210" s="7">
        <v>44395</v>
      </c>
      <c r="B1210" s="9" t="s">
        <v>102</v>
      </c>
      <c r="C1210" s="9" t="s">
        <v>103</v>
      </c>
      <c r="D1210" s="9" t="s">
        <v>4</v>
      </c>
      <c r="E1210" s="9" t="s">
        <v>34</v>
      </c>
      <c r="F1210" s="9" t="s">
        <v>44</v>
      </c>
      <c r="G1210" s="9" t="s">
        <v>33</v>
      </c>
      <c r="H1210" s="9" t="s">
        <v>106</v>
      </c>
      <c r="I1210" s="9" t="s">
        <v>60</v>
      </c>
      <c r="J1210" s="9" t="s">
        <v>107</v>
      </c>
      <c r="K1210" s="9">
        <v>1</v>
      </c>
      <c r="L1210" s="9" t="s">
        <v>108</v>
      </c>
      <c r="M1210" s="9" t="s">
        <v>109</v>
      </c>
      <c r="N1210" s="6" t="str">
        <f t="shared" si="0"/>
        <v>Good</v>
      </c>
    </row>
    <row r="1211" spans="1:14" x14ac:dyDescent="0.35">
      <c r="A1211" s="7">
        <v>44395</v>
      </c>
      <c r="B1211" s="9" t="s">
        <v>102</v>
      </c>
      <c r="C1211" s="9" t="s">
        <v>103</v>
      </c>
      <c r="D1211" s="9" t="s">
        <v>4</v>
      </c>
      <c r="E1211" s="9" t="s">
        <v>34</v>
      </c>
      <c r="F1211" s="9" t="s">
        <v>44</v>
      </c>
      <c r="G1211" s="9" t="s">
        <v>33</v>
      </c>
      <c r="H1211" s="9" t="s">
        <v>106</v>
      </c>
      <c r="I1211" s="9" t="s">
        <v>60</v>
      </c>
      <c r="J1211" s="9" t="s">
        <v>107</v>
      </c>
      <c r="K1211" s="9">
        <v>2</v>
      </c>
      <c r="L1211" s="9" t="s">
        <v>108</v>
      </c>
      <c r="M1211" s="9" t="s">
        <v>111</v>
      </c>
      <c r="N1211" s="6" t="str">
        <f t="shared" si="0"/>
        <v>Good</v>
      </c>
    </row>
    <row r="1212" spans="1:14" x14ac:dyDescent="0.35">
      <c r="A1212" s="7">
        <v>44395</v>
      </c>
      <c r="B1212" s="9" t="s">
        <v>102</v>
      </c>
      <c r="C1212" s="9" t="s">
        <v>103</v>
      </c>
      <c r="D1212" s="9" t="s">
        <v>4</v>
      </c>
      <c r="E1212" s="9" t="s">
        <v>34</v>
      </c>
      <c r="F1212" s="9" t="s">
        <v>44</v>
      </c>
      <c r="G1212" s="9" t="s">
        <v>33</v>
      </c>
      <c r="H1212" s="9" t="s">
        <v>106</v>
      </c>
      <c r="I1212" s="9" t="s">
        <v>60</v>
      </c>
      <c r="J1212" s="9" t="s">
        <v>107</v>
      </c>
      <c r="K1212" s="9">
        <v>1</v>
      </c>
      <c r="L1212" s="9" t="s">
        <v>107</v>
      </c>
      <c r="M1212" s="9" t="s">
        <v>109</v>
      </c>
      <c r="N1212" s="6" t="str">
        <f t="shared" si="0"/>
        <v>Good</v>
      </c>
    </row>
    <row r="1213" spans="1:14" x14ac:dyDescent="0.35">
      <c r="A1213" s="7">
        <v>44395</v>
      </c>
      <c r="B1213" s="9" t="s">
        <v>102</v>
      </c>
      <c r="C1213" s="9" t="s">
        <v>103</v>
      </c>
      <c r="D1213" s="9" t="s">
        <v>4</v>
      </c>
      <c r="E1213" s="9" t="s">
        <v>34</v>
      </c>
      <c r="F1213" s="9" t="s">
        <v>44</v>
      </c>
      <c r="G1213" s="9" t="s">
        <v>33</v>
      </c>
      <c r="H1213" s="9" t="s">
        <v>106</v>
      </c>
      <c r="I1213" s="9" t="s">
        <v>60</v>
      </c>
      <c r="J1213" s="9" t="s">
        <v>107</v>
      </c>
      <c r="K1213" s="9">
        <v>1</v>
      </c>
      <c r="L1213" s="9" t="s">
        <v>107</v>
      </c>
      <c r="M1213" s="9" t="s">
        <v>111</v>
      </c>
      <c r="N1213" s="6" t="str">
        <f t="shared" si="0"/>
        <v>Good</v>
      </c>
    </row>
    <row r="1214" spans="1:14" x14ac:dyDescent="0.35">
      <c r="A1214" s="7">
        <v>44395</v>
      </c>
      <c r="B1214" s="9" t="s">
        <v>102</v>
      </c>
      <c r="C1214" s="9" t="s">
        <v>103</v>
      </c>
      <c r="D1214" s="9" t="s">
        <v>4</v>
      </c>
      <c r="E1214" s="9" t="s">
        <v>34</v>
      </c>
      <c r="F1214" s="9" t="s">
        <v>44</v>
      </c>
      <c r="G1214" s="9" t="s">
        <v>33</v>
      </c>
      <c r="H1214" s="9" t="s">
        <v>106</v>
      </c>
      <c r="I1214" s="9" t="s">
        <v>60</v>
      </c>
      <c r="J1214" s="9" t="s">
        <v>108</v>
      </c>
      <c r="K1214" s="9">
        <v>2</v>
      </c>
      <c r="L1214" s="9" t="s">
        <v>107</v>
      </c>
      <c r="M1214" s="9" t="s">
        <v>111</v>
      </c>
      <c r="N1214" s="6" t="str">
        <f t="shared" si="0"/>
        <v>Good</v>
      </c>
    </row>
    <row r="1215" spans="1:14" x14ac:dyDescent="0.35">
      <c r="A1215" s="7">
        <v>44395</v>
      </c>
      <c r="B1215" s="9" t="s">
        <v>102</v>
      </c>
      <c r="C1215" s="9" t="s">
        <v>103</v>
      </c>
      <c r="D1215" s="9" t="s">
        <v>4</v>
      </c>
      <c r="E1215" s="9" t="s">
        <v>34</v>
      </c>
      <c r="F1215" s="9" t="s">
        <v>44</v>
      </c>
      <c r="G1215" s="9" t="s">
        <v>33</v>
      </c>
      <c r="H1215" s="9" t="s">
        <v>106</v>
      </c>
      <c r="I1215" s="9" t="s">
        <v>60</v>
      </c>
      <c r="J1215" s="9" t="s">
        <v>108</v>
      </c>
      <c r="K1215" s="9">
        <v>1</v>
      </c>
      <c r="L1215" s="9" t="s">
        <v>107</v>
      </c>
      <c r="M1215" s="9" t="s">
        <v>109</v>
      </c>
      <c r="N1215" s="6" t="str">
        <f t="shared" si="0"/>
        <v>Good</v>
      </c>
    </row>
    <row r="1216" spans="1:14" x14ac:dyDescent="0.35">
      <c r="A1216" s="7">
        <v>44395</v>
      </c>
      <c r="B1216" s="9" t="s">
        <v>102</v>
      </c>
      <c r="C1216" s="9" t="s">
        <v>103</v>
      </c>
      <c r="D1216" s="9" t="s">
        <v>4</v>
      </c>
      <c r="E1216" s="9" t="s">
        <v>34</v>
      </c>
      <c r="F1216" s="9" t="s">
        <v>44</v>
      </c>
      <c r="G1216" s="9" t="s">
        <v>33</v>
      </c>
      <c r="H1216" s="9" t="s">
        <v>106</v>
      </c>
      <c r="I1216" s="9" t="s">
        <v>60</v>
      </c>
      <c r="J1216" s="9" t="s">
        <v>108</v>
      </c>
      <c r="K1216" s="9">
        <v>2</v>
      </c>
      <c r="L1216" s="9" t="s">
        <v>112</v>
      </c>
      <c r="M1216" s="9" t="s">
        <v>112</v>
      </c>
      <c r="N1216" s="6" t="str">
        <f t="shared" si="0"/>
        <v>Good</v>
      </c>
    </row>
    <row r="1217" spans="1:14" x14ac:dyDescent="0.35">
      <c r="A1217" s="7">
        <v>44395</v>
      </c>
      <c r="B1217" s="9" t="s">
        <v>102</v>
      </c>
      <c r="C1217" s="9" t="s">
        <v>103</v>
      </c>
      <c r="D1217" s="9" t="s">
        <v>4</v>
      </c>
      <c r="E1217" s="9" t="s">
        <v>34</v>
      </c>
      <c r="F1217" s="9" t="s">
        <v>44</v>
      </c>
      <c r="G1217" s="9" t="s">
        <v>33</v>
      </c>
      <c r="H1217" s="9" t="s">
        <v>106</v>
      </c>
      <c r="I1217" s="9" t="s">
        <v>60</v>
      </c>
      <c r="J1217" s="9" t="s">
        <v>108</v>
      </c>
      <c r="K1217" s="9">
        <v>1</v>
      </c>
      <c r="L1217" s="9" t="s">
        <v>107</v>
      </c>
      <c r="M1217" s="9" t="s">
        <v>109</v>
      </c>
      <c r="N1217" s="6" t="str">
        <f t="shared" si="0"/>
        <v>Good</v>
      </c>
    </row>
    <row r="1218" spans="1:14" x14ac:dyDescent="0.35">
      <c r="A1218" s="7">
        <v>44395</v>
      </c>
      <c r="B1218" s="9" t="s">
        <v>102</v>
      </c>
      <c r="C1218" s="9" t="s">
        <v>103</v>
      </c>
      <c r="D1218" s="9" t="s">
        <v>4</v>
      </c>
      <c r="E1218" s="9" t="s">
        <v>34</v>
      </c>
      <c r="F1218" s="9" t="s">
        <v>44</v>
      </c>
      <c r="G1218" s="9" t="s">
        <v>33</v>
      </c>
      <c r="H1218" s="9" t="s">
        <v>106</v>
      </c>
      <c r="I1218" s="9" t="s">
        <v>60</v>
      </c>
      <c r="J1218" s="9" t="s">
        <v>108</v>
      </c>
      <c r="K1218" s="9">
        <v>1</v>
      </c>
      <c r="L1218" s="9" t="s">
        <v>107</v>
      </c>
      <c r="M1218" s="9" t="s">
        <v>110</v>
      </c>
      <c r="N1218" s="6" t="str">
        <f t="shared" si="0"/>
        <v>Good</v>
      </c>
    </row>
    <row r="1219" spans="1:14" x14ac:dyDescent="0.35">
      <c r="A1219" s="7">
        <v>44395</v>
      </c>
      <c r="B1219" s="9" t="s">
        <v>102</v>
      </c>
      <c r="C1219" s="9" t="s">
        <v>103</v>
      </c>
      <c r="D1219" s="9" t="s">
        <v>4</v>
      </c>
      <c r="E1219" s="9" t="s">
        <v>34</v>
      </c>
      <c r="F1219" s="9" t="s">
        <v>44</v>
      </c>
      <c r="G1219" s="9" t="s">
        <v>33</v>
      </c>
      <c r="H1219" s="9" t="s">
        <v>106</v>
      </c>
      <c r="I1219" s="9" t="s">
        <v>60</v>
      </c>
      <c r="J1219" s="9" t="s">
        <v>107</v>
      </c>
      <c r="K1219" s="9">
        <v>2</v>
      </c>
      <c r="L1219" s="9" t="s">
        <v>107</v>
      </c>
      <c r="M1219" s="9" t="s">
        <v>109</v>
      </c>
      <c r="N1219" s="6" t="str">
        <f t="shared" si="0"/>
        <v>Good</v>
      </c>
    </row>
    <row r="1220" spans="1:14" x14ac:dyDescent="0.35">
      <c r="A1220" s="7">
        <v>44395</v>
      </c>
      <c r="B1220" s="9" t="s">
        <v>102</v>
      </c>
      <c r="C1220" s="9" t="s">
        <v>103</v>
      </c>
      <c r="D1220" s="9" t="s">
        <v>4</v>
      </c>
      <c r="E1220" s="9" t="s">
        <v>34</v>
      </c>
      <c r="F1220" s="9" t="s">
        <v>44</v>
      </c>
      <c r="G1220" s="9" t="s">
        <v>33</v>
      </c>
      <c r="H1220" s="9" t="s">
        <v>106</v>
      </c>
      <c r="I1220" s="9" t="s">
        <v>60</v>
      </c>
      <c r="J1220" s="9" t="s">
        <v>107</v>
      </c>
      <c r="K1220" s="9">
        <v>1</v>
      </c>
      <c r="L1220" s="9" t="s">
        <v>107</v>
      </c>
      <c r="M1220" s="9" t="s">
        <v>109</v>
      </c>
      <c r="N1220" s="6" t="str">
        <f t="shared" si="0"/>
        <v>Good</v>
      </c>
    </row>
    <row r="1221" spans="1:14" x14ac:dyDescent="0.35">
      <c r="A1221" s="7">
        <v>44395</v>
      </c>
      <c r="B1221" s="9" t="s">
        <v>102</v>
      </c>
      <c r="C1221" s="9" t="s">
        <v>103</v>
      </c>
      <c r="D1221" s="9" t="s">
        <v>4</v>
      </c>
      <c r="E1221" s="9" t="s">
        <v>34</v>
      </c>
      <c r="F1221" s="9" t="s">
        <v>44</v>
      </c>
      <c r="G1221" s="9" t="s">
        <v>33</v>
      </c>
      <c r="H1221" s="9" t="s">
        <v>106</v>
      </c>
      <c r="I1221" s="9" t="s">
        <v>60</v>
      </c>
      <c r="J1221" s="9" t="s">
        <v>107</v>
      </c>
      <c r="K1221" s="9">
        <v>1</v>
      </c>
      <c r="L1221" s="9" t="s">
        <v>108</v>
      </c>
      <c r="M1221" s="9" t="s">
        <v>110</v>
      </c>
      <c r="N1221" s="6" t="str">
        <f t="shared" si="0"/>
        <v>Good</v>
      </c>
    </row>
    <row r="1222" spans="1:14" x14ac:dyDescent="0.35">
      <c r="A1222" s="7">
        <v>44395</v>
      </c>
      <c r="B1222" s="9" t="s">
        <v>102</v>
      </c>
      <c r="C1222" s="9" t="s">
        <v>103</v>
      </c>
      <c r="D1222" s="9" t="s">
        <v>4</v>
      </c>
      <c r="E1222" s="9" t="s">
        <v>34</v>
      </c>
      <c r="F1222" s="9" t="s">
        <v>44</v>
      </c>
      <c r="G1222" s="9" t="s">
        <v>33</v>
      </c>
      <c r="H1222" s="9" t="s">
        <v>106</v>
      </c>
      <c r="I1222" s="9" t="s">
        <v>60</v>
      </c>
      <c r="J1222" s="9" t="s">
        <v>107</v>
      </c>
      <c r="K1222" s="9">
        <v>1</v>
      </c>
      <c r="L1222" s="9" t="s">
        <v>108</v>
      </c>
      <c r="M1222" s="9" t="s">
        <v>111</v>
      </c>
      <c r="N1222" s="6" t="str">
        <f t="shared" si="0"/>
        <v>Good</v>
      </c>
    </row>
    <row r="1223" spans="1:14" x14ac:dyDescent="0.35">
      <c r="A1223" s="7">
        <v>44395</v>
      </c>
      <c r="B1223" s="9" t="s">
        <v>102</v>
      </c>
      <c r="C1223" s="9" t="s">
        <v>103</v>
      </c>
      <c r="D1223" s="9" t="s">
        <v>4</v>
      </c>
      <c r="E1223" s="9" t="s">
        <v>34</v>
      </c>
      <c r="F1223" s="9" t="s">
        <v>44</v>
      </c>
      <c r="G1223" s="9" t="s">
        <v>33</v>
      </c>
      <c r="H1223" s="9" t="s">
        <v>106</v>
      </c>
      <c r="I1223" s="9" t="s">
        <v>60</v>
      </c>
      <c r="J1223" s="9" t="s">
        <v>108</v>
      </c>
      <c r="K1223" s="9">
        <v>1</v>
      </c>
      <c r="L1223" s="9" t="s">
        <v>108</v>
      </c>
      <c r="M1223" s="9" t="s">
        <v>110</v>
      </c>
      <c r="N1223" s="6" t="str">
        <f t="shared" si="0"/>
        <v>Good</v>
      </c>
    </row>
    <row r="1224" spans="1:14" x14ac:dyDescent="0.35">
      <c r="A1224" s="7">
        <v>44395</v>
      </c>
      <c r="B1224" s="9" t="s">
        <v>102</v>
      </c>
      <c r="C1224" s="9" t="s">
        <v>103</v>
      </c>
      <c r="D1224" s="9" t="s">
        <v>4</v>
      </c>
      <c r="E1224" s="9" t="s">
        <v>34</v>
      </c>
      <c r="F1224" s="9" t="s">
        <v>44</v>
      </c>
      <c r="G1224" s="9" t="s">
        <v>33</v>
      </c>
      <c r="H1224" s="9" t="s">
        <v>106</v>
      </c>
      <c r="I1224" s="9" t="s">
        <v>60</v>
      </c>
      <c r="J1224" s="9" t="s">
        <v>108</v>
      </c>
      <c r="K1224" s="9">
        <v>2</v>
      </c>
      <c r="L1224" s="9" t="s">
        <v>108</v>
      </c>
      <c r="M1224" s="9" t="s">
        <v>109</v>
      </c>
      <c r="N1224" s="6" t="str">
        <f t="shared" si="0"/>
        <v>Good</v>
      </c>
    </row>
    <row r="1225" spans="1:14" x14ac:dyDescent="0.35">
      <c r="A1225" s="7">
        <v>44395</v>
      </c>
      <c r="B1225" s="9" t="s">
        <v>102</v>
      </c>
      <c r="C1225" s="9" t="s">
        <v>103</v>
      </c>
      <c r="D1225" s="9" t="s">
        <v>4</v>
      </c>
      <c r="E1225" s="9" t="s">
        <v>34</v>
      </c>
      <c r="F1225" s="9" t="s">
        <v>44</v>
      </c>
      <c r="G1225" s="9" t="s">
        <v>33</v>
      </c>
      <c r="H1225" s="9" t="s">
        <v>106</v>
      </c>
      <c r="I1225" s="9" t="s">
        <v>60</v>
      </c>
      <c r="J1225" s="9" t="s">
        <v>108</v>
      </c>
      <c r="K1225" s="9">
        <v>1</v>
      </c>
      <c r="L1225" s="9" t="s">
        <v>108</v>
      </c>
      <c r="M1225" s="9" t="s">
        <v>109</v>
      </c>
      <c r="N1225" s="6" t="str">
        <f t="shared" si="0"/>
        <v>Good</v>
      </c>
    </row>
    <row r="1226" spans="1:14" x14ac:dyDescent="0.35">
      <c r="A1226" s="8">
        <v>44395</v>
      </c>
      <c r="B1226" s="10" t="s">
        <v>102</v>
      </c>
      <c r="C1226" s="10" t="s">
        <v>103</v>
      </c>
      <c r="D1226" s="10" t="s">
        <v>4</v>
      </c>
      <c r="E1226" s="10" t="s">
        <v>34</v>
      </c>
      <c r="F1226" s="10" t="s">
        <v>44</v>
      </c>
      <c r="G1226" s="10" t="s">
        <v>33</v>
      </c>
      <c r="H1226" s="10" t="s">
        <v>106</v>
      </c>
      <c r="I1226" s="9" t="s">
        <v>60</v>
      </c>
      <c r="J1226" s="10" t="s">
        <v>108</v>
      </c>
      <c r="K1226" s="10">
        <v>2</v>
      </c>
      <c r="L1226" s="10" t="s">
        <v>107</v>
      </c>
      <c r="M1226" s="10" t="s">
        <v>111</v>
      </c>
      <c r="N1226" s="54" t="str">
        <f t="shared" ref="N1226" si="1">IF(AND(OR(J1226="A",J1226="B"),OR(K1226=1,K1226=2,K1226="DF"),OR(L1226="A",L1226="B",L1226="E"),OR(M1226="UE",M1226="FE",M1226="W",M1226="E")),"Good","Something is wrong…")</f>
        <v>Good</v>
      </c>
    </row>
    <row r="1227" spans="1:14" x14ac:dyDescent="0.35">
      <c r="A1227" s="7">
        <v>44395</v>
      </c>
      <c r="B1227" s="9" t="s">
        <v>102</v>
      </c>
      <c r="C1227" s="9" t="s">
        <v>103</v>
      </c>
      <c r="D1227" s="9" t="s">
        <v>4</v>
      </c>
      <c r="E1227" s="9" t="s">
        <v>34</v>
      </c>
      <c r="F1227" s="9" t="s">
        <v>11</v>
      </c>
      <c r="G1227" s="9" t="s">
        <v>33</v>
      </c>
      <c r="H1227" s="9" t="s">
        <v>113</v>
      </c>
      <c r="I1227" s="9" t="s">
        <v>119</v>
      </c>
      <c r="J1227" s="9" t="s">
        <v>7</v>
      </c>
      <c r="K1227" s="9">
        <v>2</v>
      </c>
      <c r="L1227" s="9" t="s">
        <v>8</v>
      </c>
      <c r="M1227" s="9" t="s">
        <v>14</v>
      </c>
    </row>
    <row r="1228" spans="1:14" x14ac:dyDescent="0.35">
      <c r="A1228" s="7">
        <v>44395</v>
      </c>
      <c r="B1228" s="9" t="s">
        <v>102</v>
      </c>
      <c r="C1228" s="9" t="s">
        <v>103</v>
      </c>
      <c r="D1228" s="9" t="s">
        <v>4</v>
      </c>
      <c r="E1228" s="9" t="s">
        <v>34</v>
      </c>
      <c r="F1228" s="9" t="s">
        <v>11</v>
      </c>
      <c r="G1228" s="9" t="s">
        <v>33</v>
      </c>
      <c r="H1228" s="9" t="s">
        <v>113</v>
      </c>
      <c r="I1228" s="9" t="s">
        <v>119</v>
      </c>
      <c r="J1228" s="9" t="s">
        <v>7</v>
      </c>
      <c r="K1228" s="9">
        <v>2</v>
      </c>
      <c r="L1228" s="9" t="s">
        <v>20</v>
      </c>
      <c r="M1228" s="9" t="s">
        <v>20</v>
      </c>
    </row>
    <row r="1229" spans="1:14" x14ac:dyDescent="0.35">
      <c r="A1229" s="7">
        <v>44395</v>
      </c>
      <c r="B1229" s="9" t="s">
        <v>102</v>
      </c>
      <c r="C1229" s="9" t="s">
        <v>103</v>
      </c>
      <c r="D1229" s="9" t="s">
        <v>4</v>
      </c>
      <c r="E1229" s="9" t="s">
        <v>34</v>
      </c>
      <c r="F1229" s="9" t="s">
        <v>11</v>
      </c>
      <c r="G1229" s="9" t="s">
        <v>33</v>
      </c>
      <c r="H1229" s="9" t="s">
        <v>113</v>
      </c>
      <c r="I1229" s="9" t="s">
        <v>119</v>
      </c>
      <c r="J1229" s="9" t="s">
        <v>7</v>
      </c>
      <c r="K1229" s="9">
        <v>2</v>
      </c>
      <c r="L1229" s="9" t="s">
        <v>7</v>
      </c>
      <c r="M1229" s="9" t="s">
        <v>15</v>
      </c>
    </row>
    <row r="1230" spans="1:14" x14ac:dyDescent="0.35">
      <c r="A1230" s="7">
        <v>44395</v>
      </c>
      <c r="B1230" s="9" t="s">
        <v>102</v>
      </c>
      <c r="C1230" s="9" t="s">
        <v>103</v>
      </c>
      <c r="D1230" s="9" t="s">
        <v>4</v>
      </c>
      <c r="E1230" s="9" t="s">
        <v>34</v>
      </c>
      <c r="F1230" s="9" t="s">
        <v>11</v>
      </c>
      <c r="G1230" s="9" t="s">
        <v>33</v>
      </c>
      <c r="H1230" s="9" t="s">
        <v>113</v>
      </c>
      <c r="I1230" s="9" t="s">
        <v>119</v>
      </c>
      <c r="J1230" s="9" t="s">
        <v>7</v>
      </c>
      <c r="K1230" s="9">
        <v>1</v>
      </c>
      <c r="L1230" s="9" t="s">
        <v>7</v>
      </c>
      <c r="M1230" s="9" t="s">
        <v>14</v>
      </c>
    </row>
    <row r="1231" spans="1:14" x14ac:dyDescent="0.35">
      <c r="A1231" s="7">
        <v>44395</v>
      </c>
      <c r="B1231" s="9" t="s">
        <v>102</v>
      </c>
      <c r="C1231" s="9" t="s">
        <v>103</v>
      </c>
      <c r="D1231" s="9" t="s">
        <v>4</v>
      </c>
      <c r="E1231" s="9" t="s">
        <v>34</v>
      </c>
      <c r="F1231" s="9" t="s">
        <v>11</v>
      </c>
      <c r="G1231" s="9" t="s">
        <v>33</v>
      </c>
      <c r="H1231" s="9" t="s">
        <v>113</v>
      </c>
      <c r="I1231" s="9" t="s">
        <v>119</v>
      </c>
      <c r="J1231" s="9" t="s">
        <v>7</v>
      </c>
      <c r="K1231" s="9">
        <v>2</v>
      </c>
      <c r="L1231" s="9" t="s">
        <v>20</v>
      </c>
      <c r="M1231" s="9" t="s">
        <v>20</v>
      </c>
    </row>
    <row r="1232" spans="1:14" x14ac:dyDescent="0.35">
      <c r="A1232" s="7">
        <v>44395</v>
      </c>
      <c r="B1232" s="9" t="s">
        <v>102</v>
      </c>
      <c r="C1232" s="9" t="s">
        <v>103</v>
      </c>
      <c r="D1232" s="9" t="s">
        <v>4</v>
      </c>
      <c r="E1232" s="9" t="s">
        <v>34</v>
      </c>
      <c r="F1232" s="9" t="s">
        <v>11</v>
      </c>
      <c r="G1232" s="9" t="s">
        <v>33</v>
      </c>
      <c r="H1232" s="9" t="s">
        <v>113</v>
      </c>
      <c r="I1232" s="9" t="s">
        <v>119</v>
      </c>
      <c r="J1232" s="9" t="s">
        <v>7</v>
      </c>
      <c r="K1232" s="9">
        <v>1</v>
      </c>
      <c r="L1232" s="9" t="s">
        <v>7</v>
      </c>
      <c r="M1232" s="9" t="s">
        <v>14</v>
      </c>
    </row>
    <row r="1233" spans="1:13" x14ac:dyDescent="0.35">
      <c r="A1233" s="7">
        <v>44395</v>
      </c>
      <c r="B1233" s="9" t="s">
        <v>102</v>
      </c>
      <c r="C1233" s="9" t="s">
        <v>103</v>
      </c>
      <c r="D1233" s="9" t="s">
        <v>4</v>
      </c>
      <c r="E1233" s="9" t="s">
        <v>34</v>
      </c>
      <c r="F1233" s="9" t="s">
        <v>11</v>
      </c>
      <c r="G1233" s="9" t="s">
        <v>33</v>
      </c>
      <c r="H1233" s="9" t="s">
        <v>113</v>
      </c>
      <c r="I1233" s="9" t="s">
        <v>119</v>
      </c>
      <c r="J1233" s="9" t="s">
        <v>8</v>
      </c>
      <c r="K1233" s="9">
        <v>1</v>
      </c>
      <c r="L1233" s="9" t="s">
        <v>8</v>
      </c>
      <c r="M1233" s="9" t="s">
        <v>15</v>
      </c>
    </row>
    <row r="1234" spans="1:13" x14ac:dyDescent="0.35">
      <c r="A1234" s="7">
        <v>44395</v>
      </c>
      <c r="B1234" s="9" t="s">
        <v>102</v>
      </c>
      <c r="C1234" s="9" t="s">
        <v>103</v>
      </c>
      <c r="D1234" s="9" t="s">
        <v>4</v>
      </c>
      <c r="E1234" s="9" t="s">
        <v>34</v>
      </c>
      <c r="F1234" s="9" t="s">
        <v>11</v>
      </c>
      <c r="G1234" s="9" t="s">
        <v>33</v>
      </c>
      <c r="H1234" s="9" t="s">
        <v>113</v>
      </c>
      <c r="I1234" s="9" t="s">
        <v>119</v>
      </c>
      <c r="J1234" s="9" t="s">
        <v>8</v>
      </c>
      <c r="K1234" s="9">
        <v>1</v>
      </c>
      <c r="L1234" s="9" t="s">
        <v>7</v>
      </c>
      <c r="M1234" s="9" t="s">
        <v>15</v>
      </c>
    </row>
    <row r="1235" spans="1:13" x14ac:dyDescent="0.35">
      <c r="A1235" s="7">
        <v>44395</v>
      </c>
      <c r="B1235" s="9" t="s">
        <v>102</v>
      </c>
      <c r="C1235" s="9" t="s">
        <v>103</v>
      </c>
      <c r="D1235" s="9" t="s">
        <v>4</v>
      </c>
      <c r="E1235" s="9" t="s">
        <v>34</v>
      </c>
      <c r="F1235" s="9" t="s">
        <v>11</v>
      </c>
      <c r="G1235" s="9" t="s">
        <v>33</v>
      </c>
      <c r="H1235" s="9" t="s">
        <v>113</v>
      </c>
      <c r="I1235" s="9" t="s">
        <v>119</v>
      </c>
      <c r="J1235" s="9" t="s">
        <v>8</v>
      </c>
      <c r="K1235" s="9">
        <v>1</v>
      </c>
      <c r="L1235" s="9" t="s">
        <v>8</v>
      </c>
      <c r="M1235" s="9" t="s">
        <v>15</v>
      </c>
    </row>
    <row r="1236" spans="1:13" x14ac:dyDescent="0.35">
      <c r="A1236" s="7">
        <v>44395</v>
      </c>
      <c r="B1236" s="9" t="s">
        <v>102</v>
      </c>
      <c r="C1236" s="9" t="s">
        <v>103</v>
      </c>
      <c r="D1236" s="9" t="s">
        <v>4</v>
      </c>
      <c r="E1236" s="9" t="s">
        <v>34</v>
      </c>
      <c r="F1236" s="9" t="s">
        <v>11</v>
      </c>
      <c r="G1236" s="9" t="s">
        <v>33</v>
      </c>
      <c r="H1236" s="9" t="s">
        <v>113</v>
      </c>
      <c r="I1236" s="9" t="s">
        <v>119</v>
      </c>
      <c r="J1236" s="9" t="s">
        <v>8</v>
      </c>
      <c r="K1236" s="9">
        <v>2</v>
      </c>
      <c r="L1236" s="9" t="s">
        <v>8</v>
      </c>
      <c r="M1236" s="9" t="s">
        <v>14</v>
      </c>
    </row>
    <row r="1237" spans="1:13" x14ac:dyDescent="0.35">
      <c r="A1237" s="7">
        <v>44395</v>
      </c>
      <c r="B1237" s="9" t="s">
        <v>102</v>
      </c>
      <c r="C1237" s="9" t="s">
        <v>103</v>
      </c>
      <c r="D1237" s="9" t="s">
        <v>4</v>
      </c>
      <c r="E1237" s="9" t="s">
        <v>34</v>
      </c>
      <c r="F1237" s="9" t="s">
        <v>11</v>
      </c>
      <c r="G1237" s="9" t="s">
        <v>33</v>
      </c>
      <c r="H1237" s="9" t="s">
        <v>113</v>
      </c>
      <c r="I1237" s="9" t="s">
        <v>119</v>
      </c>
      <c r="J1237" s="9" t="s">
        <v>7</v>
      </c>
      <c r="K1237" s="9">
        <v>2</v>
      </c>
      <c r="L1237" s="9" t="s">
        <v>20</v>
      </c>
      <c r="M1237" s="9" t="s">
        <v>20</v>
      </c>
    </row>
    <row r="1238" spans="1:13" x14ac:dyDescent="0.35">
      <c r="A1238" s="7">
        <v>44395</v>
      </c>
      <c r="B1238" s="9" t="s">
        <v>102</v>
      </c>
      <c r="C1238" s="9" t="s">
        <v>103</v>
      </c>
      <c r="D1238" s="9" t="s">
        <v>4</v>
      </c>
      <c r="E1238" s="9" t="s">
        <v>34</v>
      </c>
      <c r="F1238" s="9" t="s">
        <v>11</v>
      </c>
      <c r="G1238" s="9" t="s">
        <v>33</v>
      </c>
      <c r="H1238" s="9" t="s">
        <v>113</v>
      </c>
      <c r="I1238" s="9" t="s">
        <v>119</v>
      </c>
      <c r="J1238" s="9" t="s">
        <v>7</v>
      </c>
      <c r="K1238" s="9">
        <v>2</v>
      </c>
      <c r="L1238" s="9" t="s">
        <v>7</v>
      </c>
      <c r="M1238" s="9" t="s">
        <v>16</v>
      </c>
    </row>
    <row r="1239" spans="1:13" x14ac:dyDescent="0.35">
      <c r="A1239" s="7">
        <v>44395</v>
      </c>
      <c r="B1239" s="9" t="s">
        <v>102</v>
      </c>
      <c r="C1239" s="9" t="s">
        <v>103</v>
      </c>
      <c r="D1239" s="9" t="s">
        <v>4</v>
      </c>
      <c r="E1239" s="9" t="s">
        <v>34</v>
      </c>
      <c r="F1239" s="9" t="s">
        <v>11</v>
      </c>
      <c r="G1239" s="9" t="s">
        <v>33</v>
      </c>
      <c r="H1239" s="9" t="s">
        <v>113</v>
      </c>
      <c r="I1239" s="9" t="s">
        <v>119</v>
      </c>
      <c r="J1239" s="9" t="s">
        <v>7</v>
      </c>
      <c r="K1239" s="9">
        <v>1</v>
      </c>
      <c r="L1239" s="9" t="s">
        <v>8</v>
      </c>
      <c r="M1239" s="9" t="s">
        <v>14</v>
      </c>
    </row>
    <row r="1240" spans="1:13" x14ac:dyDescent="0.35">
      <c r="A1240" s="7">
        <v>44395</v>
      </c>
      <c r="B1240" s="9" t="s">
        <v>102</v>
      </c>
      <c r="C1240" s="9" t="s">
        <v>103</v>
      </c>
      <c r="D1240" s="9" t="s">
        <v>4</v>
      </c>
      <c r="E1240" s="9" t="s">
        <v>34</v>
      </c>
      <c r="F1240" s="9" t="s">
        <v>11</v>
      </c>
      <c r="G1240" s="9" t="s">
        <v>33</v>
      </c>
      <c r="H1240" s="9" t="s">
        <v>113</v>
      </c>
      <c r="I1240" s="9" t="s">
        <v>119</v>
      </c>
      <c r="J1240" s="9" t="s">
        <v>7</v>
      </c>
      <c r="K1240" s="9">
        <v>1</v>
      </c>
      <c r="L1240" s="9" t="s">
        <v>8</v>
      </c>
      <c r="M1240" s="9" t="s">
        <v>14</v>
      </c>
    </row>
    <row r="1241" spans="1:13" x14ac:dyDescent="0.35">
      <c r="A1241" s="7">
        <v>44395</v>
      </c>
      <c r="B1241" s="9" t="s">
        <v>102</v>
      </c>
      <c r="C1241" s="9" t="s">
        <v>103</v>
      </c>
      <c r="D1241" s="9" t="s">
        <v>4</v>
      </c>
      <c r="E1241" s="9" t="s">
        <v>34</v>
      </c>
      <c r="F1241" s="9" t="s">
        <v>11</v>
      </c>
      <c r="G1241" s="9" t="s">
        <v>33</v>
      </c>
      <c r="H1241" s="9" t="s">
        <v>113</v>
      </c>
      <c r="I1241" s="9" t="s">
        <v>119</v>
      </c>
      <c r="J1241" s="9" t="s">
        <v>7</v>
      </c>
      <c r="K1241" s="9">
        <v>2</v>
      </c>
      <c r="L1241" s="9" t="s">
        <v>7</v>
      </c>
      <c r="M1241" s="9" t="s">
        <v>14</v>
      </c>
    </row>
    <row r="1242" spans="1:13" x14ac:dyDescent="0.35">
      <c r="A1242" s="7">
        <v>44395</v>
      </c>
      <c r="B1242" s="9" t="s">
        <v>102</v>
      </c>
      <c r="C1242" s="9" t="s">
        <v>103</v>
      </c>
      <c r="D1242" s="9" t="s">
        <v>4</v>
      </c>
      <c r="E1242" s="9" t="s">
        <v>34</v>
      </c>
      <c r="F1242" s="9" t="s">
        <v>11</v>
      </c>
      <c r="G1242" s="9" t="s">
        <v>33</v>
      </c>
      <c r="H1242" s="9" t="s">
        <v>113</v>
      </c>
      <c r="I1242" s="9" t="s">
        <v>119</v>
      </c>
      <c r="J1242" s="9" t="s">
        <v>8</v>
      </c>
      <c r="K1242" s="9">
        <v>2</v>
      </c>
      <c r="L1242" s="9" t="s">
        <v>8</v>
      </c>
      <c r="M1242" s="9" t="s">
        <v>14</v>
      </c>
    </row>
    <row r="1243" spans="1:13" x14ac:dyDescent="0.35">
      <c r="A1243" s="7">
        <v>44395</v>
      </c>
      <c r="B1243" s="9" t="s">
        <v>102</v>
      </c>
      <c r="C1243" s="9" t="s">
        <v>103</v>
      </c>
      <c r="D1243" s="9" t="s">
        <v>4</v>
      </c>
      <c r="E1243" s="9" t="s">
        <v>34</v>
      </c>
      <c r="F1243" s="9" t="s">
        <v>11</v>
      </c>
      <c r="G1243" s="9" t="s">
        <v>33</v>
      </c>
      <c r="H1243" s="9" t="s">
        <v>113</v>
      </c>
      <c r="I1243" s="9" t="s">
        <v>119</v>
      </c>
      <c r="J1243" s="9" t="s">
        <v>8</v>
      </c>
      <c r="K1243" s="9">
        <v>1</v>
      </c>
      <c r="L1243" s="9" t="s">
        <v>8</v>
      </c>
      <c r="M1243" s="9" t="s">
        <v>14</v>
      </c>
    </row>
    <row r="1244" spans="1:13" x14ac:dyDescent="0.35">
      <c r="A1244" s="7">
        <v>44395</v>
      </c>
      <c r="B1244" s="9" t="s">
        <v>102</v>
      </c>
      <c r="C1244" s="9" t="s">
        <v>103</v>
      </c>
      <c r="D1244" s="9" t="s">
        <v>4</v>
      </c>
      <c r="E1244" s="9" t="s">
        <v>34</v>
      </c>
      <c r="F1244" s="9" t="s">
        <v>11</v>
      </c>
      <c r="G1244" s="9" t="s">
        <v>33</v>
      </c>
      <c r="H1244" s="9" t="s">
        <v>113</v>
      </c>
      <c r="I1244" s="9" t="s">
        <v>119</v>
      </c>
      <c r="J1244" s="9" t="s">
        <v>8</v>
      </c>
      <c r="K1244" s="9">
        <v>2</v>
      </c>
      <c r="L1244" s="9" t="s">
        <v>7</v>
      </c>
      <c r="M1244" s="9" t="s">
        <v>14</v>
      </c>
    </row>
    <row r="1245" spans="1:13" x14ac:dyDescent="0.35">
      <c r="A1245" s="7">
        <v>44395</v>
      </c>
      <c r="B1245" s="9" t="s">
        <v>102</v>
      </c>
      <c r="C1245" s="9" t="s">
        <v>103</v>
      </c>
      <c r="D1245" s="9" t="s">
        <v>4</v>
      </c>
      <c r="E1245" s="9" t="s">
        <v>34</v>
      </c>
      <c r="F1245" s="9" t="s">
        <v>11</v>
      </c>
      <c r="G1245" s="9" t="s">
        <v>33</v>
      </c>
      <c r="H1245" s="9" t="s">
        <v>113</v>
      </c>
      <c r="I1245" s="9" t="s">
        <v>119</v>
      </c>
      <c r="J1245" s="9" t="s">
        <v>8</v>
      </c>
      <c r="K1245" s="9">
        <v>2</v>
      </c>
      <c r="L1245" s="9" t="s">
        <v>8</v>
      </c>
      <c r="M1245" s="9" t="s">
        <v>14</v>
      </c>
    </row>
    <row r="1246" spans="1:13" x14ac:dyDescent="0.35">
      <c r="A1246" s="7">
        <v>44395</v>
      </c>
      <c r="B1246" s="9" t="s">
        <v>102</v>
      </c>
      <c r="C1246" s="9" t="s">
        <v>103</v>
      </c>
      <c r="D1246" s="9" t="s">
        <v>4</v>
      </c>
      <c r="E1246" s="9" t="s">
        <v>34</v>
      </c>
      <c r="F1246" s="9" t="s">
        <v>11</v>
      </c>
      <c r="G1246" s="9" t="s">
        <v>33</v>
      </c>
      <c r="H1246" s="9" t="s">
        <v>113</v>
      </c>
      <c r="I1246" s="9" t="s">
        <v>119</v>
      </c>
      <c r="J1246" s="9" t="s">
        <v>7</v>
      </c>
      <c r="K1246" s="9">
        <v>1</v>
      </c>
      <c r="L1246" s="9" t="s">
        <v>7</v>
      </c>
      <c r="M1246" s="9" t="s">
        <v>14</v>
      </c>
    </row>
    <row r="1247" spans="1:13" x14ac:dyDescent="0.35">
      <c r="A1247" s="7">
        <v>44395</v>
      </c>
      <c r="B1247" s="9" t="s">
        <v>102</v>
      </c>
      <c r="C1247" s="9" t="s">
        <v>103</v>
      </c>
      <c r="D1247" s="9" t="s">
        <v>4</v>
      </c>
      <c r="E1247" s="9" t="s">
        <v>34</v>
      </c>
      <c r="F1247" s="9" t="s">
        <v>11</v>
      </c>
      <c r="G1247" s="9" t="s">
        <v>33</v>
      </c>
      <c r="H1247" s="9" t="s">
        <v>113</v>
      </c>
      <c r="I1247" s="9" t="s">
        <v>119</v>
      </c>
      <c r="J1247" s="9" t="s">
        <v>7</v>
      </c>
      <c r="K1247" s="9">
        <v>2</v>
      </c>
      <c r="L1247" s="9" t="s">
        <v>7</v>
      </c>
      <c r="M1247" s="9" t="s">
        <v>14</v>
      </c>
    </row>
    <row r="1248" spans="1:13" x14ac:dyDescent="0.35">
      <c r="A1248" s="7">
        <v>44395</v>
      </c>
      <c r="B1248" s="9" t="s">
        <v>102</v>
      </c>
      <c r="C1248" s="9" t="s">
        <v>103</v>
      </c>
      <c r="D1248" s="9" t="s">
        <v>4</v>
      </c>
      <c r="E1248" s="9" t="s">
        <v>34</v>
      </c>
      <c r="F1248" s="9" t="s">
        <v>11</v>
      </c>
      <c r="G1248" s="9" t="s">
        <v>33</v>
      </c>
      <c r="H1248" s="9" t="s">
        <v>113</v>
      </c>
      <c r="I1248" s="9" t="s">
        <v>119</v>
      </c>
      <c r="J1248" s="9" t="s">
        <v>7</v>
      </c>
      <c r="K1248" s="9">
        <v>2</v>
      </c>
      <c r="L1248" s="9" t="s">
        <v>7</v>
      </c>
      <c r="M1248" s="9" t="s">
        <v>14</v>
      </c>
    </row>
    <row r="1249" spans="1:13" x14ac:dyDescent="0.35">
      <c r="A1249" s="7">
        <v>44395</v>
      </c>
      <c r="B1249" s="9" t="s">
        <v>102</v>
      </c>
      <c r="C1249" s="9" t="s">
        <v>103</v>
      </c>
      <c r="D1249" s="9" t="s">
        <v>4</v>
      </c>
      <c r="E1249" s="9" t="s">
        <v>34</v>
      </c>
      <c r="F1249" s="9" t="s">
        <v>11</v>
      </c>
      <c r="G1249" s="9" t="s">
        <v>33</v>
      </c>
      <c r="H1249" s="9" t="s">
        <v>113</v>
      </c>
      <c r="I1249" s="9" t="s">
        <v>119</v>
      </c>
      <c r="J1249" s="9" t="s">
        <v>7</v>
      </c>
      <c r="K1249" s="9">
        <v>2</v>
      </c>
      <c r="L1249" s="9" t="s">
        <v>7</v>
      </c>
      <c r="M1249" s="9" t="s">
        <v>14</v>
      </c>
    </row>
    <row r="1250" spans="1:13" ht="15" thickBot="1" x14ac:dyDescent="0.4">
      <c r="A1250" s="7">
        <v>44395</v>
      </c>
      <c r="B1250" s="9" t="s">
        <v>102</v>
      </c>
      <c r="C1250" s="9" t="s">
        <v>103</v>
      </c>
      <c r="D1250" s="9" t="s">
        <v>4</v>
      </c>
      <c r="E1250" s="9" t="s">
        <v>34</v>
      </c>
      <c r="F1250" s="9" t="s">
        <v>11</v>
      </c>
      <c r="G1250" s="9" t="s">
        <v>33</v>
      </c>
      <c r="H1250" s="9" t="s">
        <v>113</v>
      </c>
      <c r="I1250" s="9" t="s">
        <v>119</v>
      </c>
      <c r="J1250" s="57" t="s">
        <v>8</v>
      </c>
      <c r="K1250" s="57">
        <v>1</v>
      </c>
      <c r="L1250" s="57" t="s">
        <v>7</v>
      </c>
      <c r="M1250" s="57" t="s">
        <v>15</v>
      </c>
    </row>
    <row r="1251" spans="1:13" x14ac:dyDescent="0.35">
      <c r="A1251" s="7">
        <v>44395</v>
      </c>
      <c r="B1251" s="9" t="s">
        <v>102</v>
      </c>
      <c r="C1251" s="9" t="s">
        <v>103</v>
      </c>
      <c r="D1251" s="9" t="s">
        <v>4</v>
      </c>
      <c r="E1251" s="9" t="s">
        <v>34</v>
      </c>
      <c r="F1251" s="9" t="s">
        <v>11</v>
      </c>
      <c r="G1251" s="9" t="s">
        <v>33</v>
      </c>
      <c r="H1251" s="9" t="s">
        <v>113</v>
      </c>
      <c r="I1251" s="9" t="s">
        <v>119</v>
      </c>
      <c r="J1251" s="9" t="s">
        <v>8</v>
      </c>
      <c r="K1251" s="9">
        <v>2</v>
      </c>
      <c r="L1251" s="9" t="s">
        <v>7</v>
      </c>
      <c r="M1251" s="9" t="s">
        <v>14</v>
      </c>
    </row>
    <row r="1252" spans="1:13" x14ac:dyDescent="0.35">
      <c r="A1252" s="7">
        <v>44395</v>
      </c>
      <c r="B1252" s="9" t="s">
        <v>102</v>
      </c>
      <c r="C1252" s="9" t="s">
        <v>103</v>
      </c>
      <c r="D1252" s="9" t="s">
        <v>4</v>
      </c>
      <c r="E1252" s="9" t="s">
        <v>34</v>
      </c>
      <c r="F1252" s="9" t="s">
        <v>11</v>
      </c>
      <c r="G1252" s="9" t="s">
        <v>33</v>
      </c>
      <c r="H1252" s="9" t="s">
        <v>113</v>
      </c>
      <c r="I1252" s="9" t="s">
        <v>119</v>
      </c>
      <c r="J1252" s="9" t="s">
        <v>8</v>
      </c>
      <c r="K1252" s="9">
        <v>2</v>
      </c>
      <c r="L1252" s="9" t="s">
        <v>8</v>
      </c>
      <c r="M1252" s="9" t="s">
        <v>16</v>
      </c>
    </row>
    <row r="1253" spans="1:13" x14ac:dyDescent="0.35">
      <c r="A1253" s="7">
        <v>44395</v>
      </c>
      <c r="B1253" s="9" t="s">
        <v>102</v>
      </c>
      <c r="C1253" s="9" t="s">
        <v>103</v>
      </c>
      <c r="D1253" s="9" t="s">
        <v>4</v>
      </c>
      <c r="E1253" s="9" t="s">
        <v>34</v>
      </c>
      <c r="F1253" s="9" t="s">
        <v>11</v>
      </c>
      <c r="G1253" s="9" t="s">
        <v>33</v>
      </c>
      <c r="H1253" s="9" t="s">
        <v>113</v>
      </c>
      <c r="I1253" s="9" t="s">
        <v>119</v>
      </c>
      <c r="J1253" s="9" t="s">
        <v>8</v>
      </c>
      <c r="K1253" s="9">
        <v>1</v>
      </c>
      <c r="L1253" s="9" t="s">
        <v>8</v>
      </c>
      <c r="M1253" s="9" t="s">
        <v>16</v>
      </c>
    </row>
    <row r="1254" spans="1:13" x14ac:dyDescent="0.35">
      <c r="A1254" s="7">
        <v>44395</v>
      </c>
      <c r="B1254" s="9" t="s">
        <v>102</v>
      </c>
      <c r="C1254" s="9" t="s">
        <v>103</v>
      </c>
      <c r="D1254" s="9" t="s">
        <v>4</v>
      </c>
      <c r="E1254" s="9" t="s">
        <v>34</v>
      </c>
      <c r="F1254" s="9" t="s">
        <v>11</v>
      </c>
      <c r="G1254" s="9" t="s">
        <v>33</v>
      </c>
      <c r="H1254" s="9" t="s">
        <v>113</v>
      </c>
      <c r="I1254" s="9" t="s">
        <v>119</v>
      </c>
      <c r="J1254" s="9" t="s">
        <v>8</v>
      </c>
      <c r="K1254" s="9">
        <v>2</v>
      </c>
      <c r="L1254" s="9" t="s">
        <v>8</v>
      </c>
      <c r="M1254" s="9" t="s">
        <v>14</v>
      </c>
    </row>
    <row r="1255" spans="1:13" x14ac:dyDescent="0.35">
      <c r="A1255" s="7">
        <v>44395</v>
      </c>
      <c r="B1255" s="9" t="s">
        <v>102</v>
      </c>
      <c r="C1255" s="9" t="s">
        <v>103</v>
      </c>
      <c r="D1255" s="9" t="s">
        <v>4</v>
      </c>
      <c r="E1255" s="9" t="s">
        <v>34</v>
      </c>
      <c r="F1255" s="9" t="s">
        <v>11</v>
      </c>
      <c r="G1255" s="9" t="s">
        <v>33</v>
      </c>
      <c r="H1255" s="9" t="s">
        <v>113</v>
      </c>
      <c r="I1255" s="9" t="s">
        <v>119</v>
      </c>
      <c r="J1255" s="9" t="s">
        <v>7</v>
      </c>
      <c r="K1255" s="9">
        <v>2</v>
      </c>
      <c r="L1255" s="9" t="s">
        <v>8</v>
      </c>
      <c r="M1255" s="9" t="s">
        <v>14</v>
      </c>
    </row>
    <row r="1256" spans="1:13" x14ac:dyDescent="0.35">
      <c r="A1256" s="7">
        <v>44395</v>
      </c>
      <c r="B1256" s="9" t="s">
        <v>102</v>
      </c>
      <c r="C1256" s="9" t="s">
        <v>103</v>
      </c>
      <c r="D1256" s="9" t="s">
        <v>4</v>
      </c>
      <c r="E1256" s="9" t="s">
        <v>34</v>
      </c>
      <c r="F1256" s="9" t="s">
        <v>11</v>
      </c>
      <c r="G1256" s="9" t="s">
        <v>33</v>
      </c>
      <c r="H1256" s="9" t="s">
        <v>113</v>
      </c>
      <c r="I1256" s="9" t="s">
        <v>119</v>
      </c>
      <c r="J1256" s="9" t="s">
        <v>7</v>
      </c>
      <c r="K1256" s="9">
        <v>2</v>
      </c>
      <c r="L1256" s="9" t="s">
        <v>7</v>
      </c>
      <c r="M1256" s="9" t="s">
        <v>14</v>
      </c>
    </row>
    <row r="1257" spans="1:13" x14ac:dyDescent="0.35">
      <c r="A1257" s="7">
        <v>44395</v>
      </c>
      <c r="B1257" s="9" t="s">
        <v>102</v>
      </c>
      <c r="C1257" s="9" t="s">
        <v>103</v>
      </c>
      <c r="D1257" s="9" t="s">
        <v>4</v>
      </c>
      <c r="E1257" s="9" t="s">
        <v>34</v>
      </c>
      <c r="F1257" s="9" t="s">
        <v>11</v>
      </c>
      <c r="G1257" s="9" t="s">
        <v>33</v>
      </c>
      <c r="H1257" s="9" t="s">
        <v>113</v>
      </c>
      <c r="I1257" s="9" t="s">
        <v>119</v>
      </c>
      <c r="J1257" s="9" t="s">
        <v>7</v>
      </c>
      <c r="K1257" s="9">
        <v>1</v>
      </c>
      <c r="L1257" s="9" t="s">
        <v>8</v>
      </c>
      <c r="M1257" s="9" t="s">
        <v>14</v>
      </c>
    </row>
    <row r="1258" spans="1:13" x14ac:dyDescent="0.35">
      <c r="A1258" s="7">
        <v>44395</v>
      </c>
      <c r="B1258" s="9" t="s">
        <v>102</v>
      </c>
      <c r="C1258" s="9" t="s">
        <v>103</v>
      </c>
      <c r="D1258" s="9" t="s">
        <v>4</v>
      </c>
      <c r="E1258" s="9" t="s">
        <v>34</v>
      </c>
      <c r="F1258" s="9" t="s">
        <v>11</v>
      </c>
      <c r="G1258" s="9" t="s">
        <v>33</v>
      </c>
      <c r="H1258" s="9" t="s">
        <v>113</v>
      </c>
      <c r="I1258" s="9" t="s">
        <v>119</v>
      </c>
      <c r="J1258" s="9" t="s">
        <v>7</v>
      </c>
      <c r="K1258" s="9">
        <v>1</v>
      </c>
      <c r="L1258" s="9" t="s">
        <v>7</v>
      </c>
      <c r="M1258" s="9" t="s">
        <v>15</v>
      </c>
    </row>
    <row r="1259" spans="1:13" x14ac:dyDescent="0.35">
      <c r="A1259" s="7">
        <v>44395</v>
      </c>
      <c r="B1259" s="9" t="s">
        <v>102</v>
      </c>
      <c r="C1259" s="9" t="s">
        <v>103</v>
      </c>
      <c r="D1259" s="9" t="s">
        <v>4</v>
      </c>
      <c r="E1259" s="9" t="s">
        <v>34</v>
      </c>
      <c r="F1259" s="9" t="s">
        <v>11</v>
      </c>
      <c r="G1259" s="9" t="s">
        <v>33</v>
      </c>
      <c r="H1259" s="9" t="s">
        <v>113</v>
      </c>
      <c r="I1259" s="9" t="s">
        <v>119</v>
      </c>
      <c r="J1259" s="9" t="s">
        <v>8</v>
      </c>
      <c r="K1259" s="9">
        <v>2</v>
      </c>
      <c r="L1259" s="9" t="s">
        <v>7</v>
      </c>
      <c r="M1259" s="9" t="s">
        <v>14</v>
      </c>
    </row>
    <row r="1260" spans="1:13" x14ac:dyDescent="0.35">
      <c r="A1260" s="7">
        <v>44395</v>
      </c>
      <c r="B1260" s="9" t="s">
        <v>102</v>
      </c>
      <c r="C1260" s="9" t="s">
        <v>103</v>
      </c>
      <c r="D1260" s="9" t="s">
        <v>4</v>
      </c>
      <c r="E1260" s="9" t="s">
        <v>34</v>
      </c>
      <c r="F1260" s="9" t="s">
        <v>11</v>
      </c>
      <c r="G1260" s="9" t="s">
        <v>33</v>
      </c>
      <c r="H1260" s="9" t="s">
        <v>113</v>
      </c>
      <c r="I1260" s="9" t="s">
        <v>119</v>
      </c>
      <c r="J1260" s="9" t="s">
        <v>8</v>
      </c>
      <c r="K1260" s="9">
        <v>2</v>
      </c>
      <c r="L1260" s="9" t="s">
        <v>8</v>
      </c>
      <c r="M1260" s="9" t="s">
        <v>14</v>
      </c>
    </row>
    <row r="1261" spans="1:13" x14ac:dyDescent="0.35">
      <c r="A1261" s="7">
        <v>44395</v>
      </c>
      <c r="B1261" s="9" t="s">
        <v>102</v>
      </c>
      <c r="C1261" s="9" t="s">
        <v>103</v>
      </c>
      <c r="D1261" s="9" t="s">
        <v>4</v>
      </c>
      <c r="E1261" s="9" t="s">
        <v>34</v>
      </c>
      <c r="F1261" s="9" t="s">
        <v>11</v>
      </c>
      <c r="G1261" s="9" t="s">
        <v>33</v>
      </c>
      <c r="H1261" s="9" t="s">
        <v>113</v>
      </c>
      <c r="I1261" s="9" t="s">
        <v>119</v>
      </c>
      <c r="J1261" s="9" t="s">
        <v>8</v>
      </c>
      <c r="K1261" s="9">
        <v>1</v>
      </c>
      <c r="L1261" s="9" t="s">
        <v>8</v>
      </c>
      <c r="M1261" s="9" t="s">
        <v>14</v>
      </c>
    </row>
    <row r="1262" spans="1:13" x14ac:dyDescent="0.35">
      <c r="A1262" s="7">
        <v>44395</v>
      </c>
      <c r="B1262" s="9" t="s">
        <v>102</v>
      </c>
      <c r="C1262" s="9" t="s">
        <v>103</v>
      </c>
      <c r="D1262" s="9" t="s">
        <v>4</v>
      </c>
      <c r="E1262" s="9" t="s">
        <v>34</v>
      </c>
      <c r="F1262" s="9" t="s">
        <v>11</v>
      </c>
      <c r="G1262" s="9" t="s">
        <v>33</v>
      </c>
      <c r="H1262" s="9" t="s">
        <v>113</v>
      </c>
      <c r="I1262" s="9" t="s">
        <v>119</v>
      </c>
      <c r="J1262" s="9" t="s">
        <v>8</v>
      </c>
      <c r="K1262" s="9">
        <v>1</v>
      </c>
      <c r="L1262" s="9" t="s">
        <v>7</v>
      </c>
      <c r="M1262" s="9" t="s">
        <v>14</v>
      </c>
    </row>
    <row r="1263" spans="1:13" x14ac:dyDescent="0.35">
      <c r="A1263" s="7">
        <v>44395</v>
      </c>
      <c r="B1263" s="9" t="s">
        <v>102</v>
      </c>
      <c r="C1263" s="9" t="s">
        <v>103</v>
      </c>
      <c r="D1263" s="9" t="s">
        <v>4</v>
      </c>
      <c r="E1263" s="9" t="s">
        <v>34</v>
      </c>
      <c r="F1263" s="9" t="s">
        <v>11</v>
      </c>
      <c r="G1263" s="9" t="s">
        <v>33</v>
      </c>
      <c r="H1263" s="9" t="s">
        <v>113</v>
      </c>
      <c r="I1263" s="9" t="s">
        <v>119</v>
      </c>
      <c r="J1263" s="9" t="s">
        <v>7</v>
      </c>
      <c r="K1263" s="9">
        <v>1</v>
      </c>
      <c r="L1263" s="9" t="s">
        <v>20</v>
      </c>
      <c r="M1263" s="9" t="s">
        <v>20</v>
      </c>
    </row>
    <row r="1264" spans="1:13" x14ac:dyDescent="0.35">
      <c r="A1264" s="7">
        <v>44395</v>
      </c>
      <c r="B1264" s="9" t="s">
        <v>102</v>
      </c>
      <c r="C1264" s="9" t="s">
        <v>103</v>
      </c>
      <c r="D1264" s="9" t="s">
        <v>4</v>
      </c>
      <c r="E1264" s="9" t="s">
        <v>34</v>
      </c>
      <c r="F1264" s="9" t="s">
        <v>11</v>
      </c>
      <c r="G1264" s="9" t="s">
        <v>33</v>
      </c>
      <c r="H1264" s="9" t="s">
        <v>113</v>
      </c>
      <c r="I1264" s="9" t="s">
        <v>119</v>
      </c>
      <c r="J1264" s="9" t="s">
        <v>7</v>
      </c>
      <c r="K1264" s="9">
        <v>2</v>
      </c>
      <c r="L1264" s="9" t="s">
        <v>7</v>
      </c>
      <c r="M1264" s="9" t="s">
        <v>14</v>
      </c>
    </row>
    <row r="1265" spans="1:13" x14ac:dyDescent="0.35">
      <c r="A1265" s="7">
        <v>44395</v>
      </c>
      <c r="B1265" s="9" t="s">
        <v>102</v>
      </c>
      <c r="C1265" s="9" t="s">
        <v>103</v>
      </c>
      <c r="D1265" s="9" t="s">
        <v>4</v>
      </c>
      <c r="E1265" s="9" t="s">
        <v>34</v>
      </c>
      <c r="F1265" s="9" t="s">
        <v>11</v>
      </c>
      <c r="G1265" s="9" t="s">
        <v>33</v>
      </c>
      <c r="H1265" s="9" t="s">
        <v>113</v>
      </c>
      <c r="I1265" s="9" t="s">
        <v>119</v>
      </c>
      <c r="J1265" s="9" t="s">
        <v>7</v>
      </c>
      <c r="K1265" s="9">
        <v>1</v>
      </c>
      <c r="L1265" s="9" t="s">
        <v>7</v>
      </c>
      <c r="M1265" s="9" t="s">
        <v>14</v>
      </c>
    </row>
    <row r="1266" spans="1:13" x14ac:dyDescent="0.35">
      <c r="A1266" s="7">
        <v>44395</v>
      </c>
      <c r="B1266" s="9" t="s">
        <v>102</v>
      </c>
      <c r="C1266" s="9" t="s">
        <v>103</v>
      </c>
      <c r="D1266" s="9" t="s">
        <v>4</v>
      </c>
      <c r="E1266" s="9" t="s">
        <v>34</v>
      </c>
      <c r="F1266" s="9" t="s">
        <v>11</v>
      </c>
      <c r="G1266" s="9" t="s">
        <v>33</v>
      </c>
      <c r="H1266" s="9" t="s">
        <v>113</v>
      </c>
      <c r="I1266" s="9" t="s">
        <v>119</v>
      </c>
      <c r="J1266" s="9" t="s">
        <v>7</v>
      </c>
      <c r="K1266" s="9">
        <v>2</v>
      </c>
      <c r="L1266" s="9" t="s">
        <v>7</v>
      </c>
      <c r="M1266" s="9" t="s">
        <v>14</v>
      </c>
    </row>
    <row r="1267" spans="1:13" x14ac:dyDescent="0.35">
      <c r="A1267" s="7">
        <v>44395</v>
      </c>
      <c r="B1267" s="9" t="s">
        <v>102</v>
      </c>
      <c r="C1267" s="9" t="s">
        <v>103</v>
      </c>
      <c r="D1267" s="9" t="s">
        <v>4</v>
      </c>
      <c r="E1267" s="9" t="s">
        <v>34</v>
      </c>
      <c r="F1267" s="9" t="s">
        <v>11</v>
      </c>
      <c r="G1267" s="9" t="s">
        <v>33</v>
      </c>
      <c r="H1267" s="9" t="s">
        <v>113</v>
      </c>
      <c r="I1267" s="9" t="s">
        <v>119</v>
      </c>
      <c r="J1267" s="9" t="s">
        <v>7</v>
      </c>
      <c r="K1267" s="9">
        <v>1</v>
      </c>
      <c r="L1267" s="9" t="s">
        <v>20</v>
      </c>
      <c r="M1267" s="9" t="s">
        <v>20</v>
      </c>
    </row>
    <row r="1268" spans="1:13" x14ac:dyDescent="0.35">
      <c r="A1268" s="7">
        <v>44395</v>
      </c>
      <c r="B1268" s="9" t="s">
        <v>102</v>
      </c>
      <c r="C1268" s="9" t="s">
        <v>103</v>
      </c>
      <c r="D1268" s="9" t="s">
        <v>4</v>
      </c>
      <c r="E1268" s="9" t="s">
        <v>34</v>
      </c>
      <c r="F1268" s="9" t="s">
        <v>11</v>
      </c>
      <c r="G1268" s="9" t="s">
        <v>33</v>
      </c>
      <c r="H1268" s="9" t="s">
        <v>113</v>
      </c>
      <c r="I1268" s="9" t="s">
        <v>119</v>
      </c>
      <c r="J1268" s="9" t="s">
        <v>7</v>
      </c>
      <c r="K1268" s="9">
        <v>1</v>
      </c>
      <c r="L1268" s="9" t="s">
        <v>8</v>
      </c>
      <c r="M1268" s="9" t="s">
        <v>14</v>
      </c>
    </row>
    <row r="1269" spans="1:13" x14ac:dyDescent="0.35">
      <c r="A1269" s="7">
        <v>44395</v>
      </c>
      <c r="B1269" s="9" t="s">
        <v>102</v>
      </c>
      <c r="C1269" s="9" t="s">
        <v>103</v>
      </c>
      <c r="D1269" s="9" t="s">
        <v>4</v>
      </c>
      <c r="E1269" s="9" t="s">
        <v>34</v>
      </c>
      <c r="F1269" s="9" t="s">
        <v>11</v>
      </c>
      <c r="G1269" s="9" t="s">
        <v>33</v>
      </c>
      <c r="H1269" s="9" t="s">
        <v>113</v>
      </c>
      <c r="I1269" s="9" t="s">
        <v>119</v>
      </c>
      <c r="J1269" s="9" t="s">
        <v>8</v>
      </c>
      <c r="K1269" s="9">
        <v>1</v>
      </c>
      <c r="L1269" s="9" t="s">
        <v>8</v>
      </c>
      <c r="M1269" s="9" t="s">
        <v>14</v>
      </c>
    </row>
    <row r="1270" spans="1:13" x14ac:dyDescent="0.35">
      <c r="A1270" s="7">
        <v>44395</v>
      </c>
      <c r="B1270" s="9" t="s">
        <v>102</v>
      </c>
      <c r="C1270" s="9" t="s">
        <v>103</v>
      </c>
      <c r="D1270" s="9" t="s">
        <v>4</v>
      </c>
      <c r="E1270" s="9" t="s">
        <v>34</v>
      </c>
      <c r="F1270" s="9" t="s">
        <v>11</v>
      </c>
      <c r="G1270" s="9" t="s">
        <v>33</v>
      </c>
      <c r="H1270" s="9" t="s">
        <v>113</v>
      </c>
      <c r="I1270" s="9" t="s">
        <v>119</v>
      </c>
      <c r="J1270" s="9" t="s">
        <v>8</v>
      </c>
      <c r="K1270" s="9">
        <v>1</v>
      </c>
      <c r="L1270" s="9" t="s">
        <v>8</v>
      </c>
      <c r="M1270" s="9" t="s">
        <v>15</v>
      </c>
    </row>
    <row r="1271" spans="1:13" x14ac:dyDescent="0.35">
      <c r="A1271" s="7">
        <v>44395</v>
      </c>
      <c r="B1271" s="9" t="s">
        <v>102</v>
      </c>
      <c r="C1271" s="9" t="s">
        <v>103</v>
      </c>
      <c r="D1271" s="9" t="s">
        <v>4</v>
      </c>
      <c r="E1271" s="9" t="s">
        <v>34</v>
      </c>
      <c r="F1271" s="9" t="s">
        <v>11</v>
      </c>
      <c r="G1271" s="9" t="s">
        <v>33</v>
      </c>
      <c r="H1271" s="9" t="s">
        <v>113</v>
      </c>
      <c r="I1271" s="9" t="s">
        <v>119</v>
      </c>
      <c r="J1271" s="9" t="s">
        <v>8</v>
      </c>
      <c r="K1271" s="9">
        <v>2</v>
      </c>
      <c r="L1271" s="9" t="s">
        <v>8</v>
      </c>
      <c r="M1271" s="9" t="s">
        <v>14</v>
      </c>
    </row>
    <row r="1272" spans="1:13" ht="15" thickBot="1" x14ac:dyDescent="0.4">
      <c r="A1272" s="7">
        <v>44395</v>
      </c>
      <c r="B1272" s="9" t="s">
        <v>102</v>
      </c>
      <c r="C1272" s="9" t="s">
        <v>103</v>
      </c>
      <c r="D1272" s="9" t="s">
        <v>4</v>
      </c>
      <c r="E1272" s="9" t="s">
        <v>34</v>
      </c>
      <c r="F1272" s="9" t="s">
        <v>11</v>
      </c>
      <c r="G1272" s="9" t="s">
        <v>33</v>
      </c>
      <c r="H1272" s="9" t="s">
        <v>113</v>
      </c>
      <c r="I1272" s="9" t="s">
        <v>119</v>
      </c>
      <c r="J1272" s="57" t="s">
        <v>8</v>
      </c>
      <c r="K1272" s="57">
        <v>2</v>
      </c>
      <c r="L1272" s="57" t="s">
        <v>8</v>
      </c>
      <c r="M1272" s="57" t="s">
        <v>14</v>
      </c>
    </row>
    <row r="1273" spans="1:13" x14ac:dyDescent="0.35">
      <c r="A1273" s="7">
        <v>44395</v>
      </c>
      <c r="B1273" s="9" t="s">
        <v>102</v>
      </c>
      <c r="C1273" s="9" t="s">
        <v>103</v>
      </c>
      <c r="D1273" s="9" t="s">
        <v>4</v>
      </c>
      <c r="E1273" s="9" t="s">
        <v>34</v>
      </c>
      <c r="F1273" s="9" t="s">
        <v>11</v>
      </c>
      <c r="G1273" s="9" t="s">
        <v>33</v>
      </c>
      <c r="H1273" s="9" t="s">
        <v>113</v>
      </c>
      <c r="I1273" s="9" t="s">
        <v>119</v>
      </c>
      <c r="J1273" s="9" t="s">
        <v>7</v>
      </c>
      <c r="K1273" s="9">
        <v>1</v>
      </c>
      <c r="L1273" s="9" t="s">
        <v>20</v>
      </c>
      <c r="M1273" s="9" t="s">
        <v>20</v>
      </c>
    </row>
    <row r="1274" spans="1:13" x14ac:dyDescent="0.35">
      <c r="A1274" s="7">
        <v>44395</v>
      </c>
      <c r="B1274" s="9" t="s">
        <v>102</v>
      </c>
      <c r="C1274" s="9" t="s">
        <v>103</v>
      </c>
      <c r="D1274" s="9" t="s">
        <v>4</v>
      </c>
      <c r="E1274" s="9" t="s">
        <v>34</v>
      </c>
      <c r="F1274" s="9" t="s">
        <v>11</v>
      </c>
      <c r="G1274" s="9" t="s">
        <v>33</v>
      </c>
      <c r="H1274" s="9" t="s">
        <v>113</v>
      </c>
      <c r="I1274" s="9" t="s">
        <v>119</v>
      </c>
      <c r="J1274" s="9" t="s">
        <v>7</v>
      </c>
      <c r="K1274" s="9">
        <v>1</v>
      </c>
      <c r="L1274" s="9" t="s">
        <v>7</v>
      </c>
      <c r="M1274" s="9" t="s">
        <v>14</v>
      </c>
    </row>
    <row r="1275" spans="1:13" x14ac:dyDescent="0.35">
      <c r="A1275" s="7">
        <v>44395</v>
      </c>
      <c r="B1275" s="9" t="s">
        <v>102</v>
      </c>
      <c r="C1275" s="9" t="s">
        <v>103</v>
      </c>
      <c r="D1275" s="9" t="s">
        <v>4</v>
      </c>
      <c r="E1275" s="9" t="s">
        <v>34</v>
      </c>
      <c r="F1275" s="9" t="s">
        <v>11</v>
      </c>
      <c r="G1275" s="9" t="s">
        <v>33</v>
      </c>
      <c r="H1275" s="9" t="s">
        <v>113</v>
      </c>
      <c r="I1275" s="9" t="s">
        <v>119</v>
      </c>
      <c r="J1275" s="9" t="s">
        <v>7</v>
      </c>
      <c r="K1275" s="9">
        <v>1</v>
      </c>
      <c r="L1275" s="9" t="s">
        <v>8</v>
      </c>
      <c r="M1275" s="9" t="s">
        <v>14</v>
      </c>
    </row>
    <row r="1276" spans="1:13" x14ac:dyDescent="0.35">
      <c r="A1276" s="7">
        <v>44395</v>
      </c>
      <c r="B1276" s="9" t="s">
        <v>102</v>
      </c>
      <c r="C1276" s="9" t="s">
        <v>103</v>
      </c>
      <c r="D1276" s="9" t="s">
        <v>4</v>
      </c>
      <c r="E1276" s="9" t="s">
        <v>34</v>
      </c>
      <c r="F1276" s="9" t="s">
        <v>11</v>
      </c>
      <c r="G1276" s="9" t="s">
        <v>33</v>
      </c>
      <c r="H1276" s="9" t="s">
        <v>113</v>
      </c>
      <c r="I1276" s="9" t="s">
        <v>119</v>
      </c>
      <c r="J1276" s="9" t="s">
        <v>7</v>
      </c>
      <c r="K1276" s="9">
        <v>1</v>
      </c>
      <c r="L1276" s="9" t="s">
        <v>7</v>
      </c>
      <c r="M1276" s="9" t="s">
        <v>14</v>
      </c>
    </row>
    <row r="1277" spans="1:13" x14ac:dyDescent="0.35">
      <c r="A1277" s="7">
        <v>44395</v>
      </c>
      <c r="B1277" s="9" t="s">
        <v>102</v>
      </c>
      <c r="C1277" s="9" t="s">
        <v>103</v>
      </c>
      <c r="D1277" s="9" t="s">
        <v>4</v>
      </c>
      <c r="E1277" s="9" t="s">
        <v>34</v>
      </c>
      <c r="F1277" s="9" t="s">
        <v>11</v>
      </c>
      <c r="G1277" s="9" t="s">
        <v>33</v>
      </c>
      <c r="H1277" s="9" t="s">
        <v>113</v>
      </c>
      <c r="I1277" s="9" t="s">
        <v>119</v>
      </c>
      <c r="J1277" s="9" t="s">
        <v>7</v>
      </c>
      <c r="K1277" s="9">
        <v>1</v>
      </c>
      <c r="L1277" s="9" t="s">
        <v>8</v>
      </c>
      <c r="M1277" s="9" t="s">
        <v>14</v>
      </c>
    </row>
    <row r="1278" spans="1:13" x14ac:dyDescent="0.35">
      <c r="A1278" s="7">
        <v>44395</v>
      </c>
      <c r="B1278" s="9" t="s">
        <v>102</v>
      </c>
      <c r="C1278" s="9" t="s">
        <v>103</v>
      </c>
      <c r="D1278" s="9" t="s">
        <v>4</v>
      </c>
      <c r="E1278" s="9" t="s">
        <v>34</v>
      </c>
      <c r="F1278" s="9" t="s">
        <v>11</v>
      </c>
      <c r="G1278" s="9" t="s">
        <v>33</v>
      </c>
      <c r="H1278" s="9" t="s">
        <v>113</v>
      </c>
      <c r="I1278" s="9" t="s">
        <v>119</v>
      </c>
      <c r="J1278" s="9" t="s">
        <v>8</v>
      </c>
      <c r="K1278" s="9">
        <v>2</v>
      </c>
      <c r="L1278" s="9" t="s">
        <v>7</v>
      </c>
      <c r="M1278" s="9" t="s">
        <v>15</v>
      </c>
    </row>
    <row r="1279" spans="1:13" x14ac:dyDescent="0.35">
      <c r="A1279" s="7">
        <v>44395</v>
      </c>
      <c r="B1279" s="9" t="s">
        <v>102</v>
      </c>
      <c r="C1279" s="9" t="s">
        <v>103</v>
      </c>
      <c r="D1279" s="9" t="s">
        <v>4</v>
      </c>
      <c r="E1279" s="9" t="s">
        <v>34</v>
      </c>
      <c r="F1279" s="9" t="s">
        <v>11</v>
      </c>
      <c r="G1279" s="9" t="s">
        <v>33</v>
      </c>
      <c r="H1279" s="9" t="s">
        <v>113</v>
      </c>
      <c r="I1279" s="9" t="s">
        <v>119</v>
      </c>
      <c r="J1279" s="9" t="s">
        <v>8</v>
      </c>
      <c r="K1279" s="9">
        <v>1</v>
      </c>
      <c r="L1279" s="9" t="s">
        <v>7</v>
      </c>
      <c r="M1279" s="9" t="s">
        <v>15</v>
      </c>
    </row>
    <row r="1280" spans="1:13" x14ac:dyDescent="0.35">
      <c r="A1280" s="7">
        <v>44395</v>
      </c>
      <c r="B1280" s="9" t="s">
        <v>102</v>
      </c>
      <c r="C1280" s="9" t="s">
        <v>103</v>
      </c>
      <c r="D1280" s="9" t="s">
        <v>4</v>
      </c>
      <c r="E1280" s="9" t="s">
        <v>34</v>
      </c>
      <c r="F1280" s="9" t="s">
        <v>11</v>
      </c>
      <c r="G1280" s="9" t="s">
        <v>33</v>
      </c>
      <c r="H1280" s="9" t="s">
        <v>113</v>
      </c>
      <c r="I1280" s="9" t="s">
        <v>119</v>
      </c>
      <c r="J1280" s="9" t="s">
        <v>8</v>
      </c>
      <c r="K1280" s="9">
        <v>1</v>
      </c>
      <c r="L1280" s="9" t="s">
        <v>8</v>
      </c>
      <c r="M1280" s="9" t="s">
        <v>14</v>
      </c>
    </row>
    <row r="1281" spans="1:13" x14ac:dyDescent="0.35">
      <c r="A1281" s="7">
        <v>44395</v>
      </c>
      <c r="B1281" s="9" t="s">
        <v>102</v>
      </c>
      <c r="C1281" s="9" t="s">
        <v>103</v>
      </c>
      <c r="D1281" s="9" t="s">
        <v>4</v>
      </c>
      <c r="E1281" s="9" t="s">
        <v>34</v>
      </c>
      <c r="F1281" s="9" t="s">
        <v>11</v>
      </c>
      <c r="G1281" s="9" t="s">
        <v>33</v>
      </c>
      <c r="H1281" s="9" t="s">
        <v>113</v>
      </c>
      <c r="I1281" s="9" t="s">
        <v>119</v>
      </c>
      <c r="J1281" s="9" t="s">
        <v>8</v>
      </c>
      <c r="K1281" s="9">
        <v>1</v>
      </c>
      <c r="L1281" s="9" t="s">
        <v>8</v>
      </c>
      <c r="M1281" s="9" t="s">
        <v>15</v>
      </c>
    </row>
    <row r="1282" spans="1:13" x14ac:dyDescent="0.35">
      <c r="A1282" s="7">
        <v>44395</v>
      </c>
      <c r="B1282" s="9" t="s">
        <v>102</v>
      </c>
      <c r="C1282" s="9" t="s">
        <v>103</v>
      </c>
      <c r="D1282" s="9" t="s">
        <v>4</v>
      </c>
      <c r="E1282" s="9" t="s">
        <v>34</v>
      </c>
      <c r="F1282" s="9" t="s">
        <v>11</v>
      </c>
      <c r="G1282" s="9" t="s">
        <v>33</v>
      </c>
      <c r="H1282" s="9" t="s">
        <v>113</v>
      </c>
      <c r="I1282" s="9" t="s">
        <v>119</v>
      </c>
      <c r="J1282" s="9" t="s">
        <v>7</v>
      </c>
      <c r="K1282" s="9">
        <v>1</v>
      </c>
      <c r="L1282" s="9" t="s">
        <v>7</v>
      </c>
      <c r="M1282" s="9" t="s">
        <v>14</v>
      </c>
    </row>
    <row r="1283" spans="1:13" x14ac:dyDescent="0.35">
      <c r="A1283" s="7">
        <v>44395</v>
      </c>
      <c r="B1283" s="9" t="s">
        <v>102</v>
      </c>
      <c r="C1283" s="9" t="s">
        <v>103</v>
      </c>
      <c r="D1283" s="9" t="s">
        <v>4</v>
      </c>
      <c r="E1283" s="9" t="s">
        <v>34</v>
      </c>
      <c r="F1283" s="9" t="s">
        <v>11</v>
      </c>
      <c r="G1283" s="9" t="s">
        <v>33</v>
      </c>
      <c r="H1283" s="9" t="s">
        <v>113</v>
      </c>
      <c r="I1283" s="9" t="s">
        <v>119</v>
      </c>
      <c r="J1283" s="9" t="s">
        <v>7</v>
      </c>
      <c r="K1283" s="9">
        <v>1</v>
      </c>
      <c r="L1283" s="9" t="s">
        <v>8</v>
      </c>
      <c r="M1283" s="9" t="s">
        <v>14</v>
      </c>
    </row>
    <row r="1284" spans="1:13" x14ac:dyDescent="0.35">
      <c r="A1284" s="7">
        <v>44395</v>
      </c>
      <c r="B1284" s="9" t="s">
        <v>102</v>
      </c>
      <c r="C1284" s="9" t="s">
        <v>103</v>
      </c>
      <c r="D1284" s="9" t="s">
        <v>4</v>
      </c>
      <c r="E1284" s="9" t="s">
        <v>34</v>
      </c>
      <c r="F1284" s="9" t="s">
        <v>11</v>
      </c>
      <c r="G1284" s="9" t="s">
        <v>33</v>
      </c>
      <c r="H1284" s="9" t="s">
        <v>113</v>
      </c>
      <c r="I1284" s="9" t="s">
        <v>119</v>
      </c>
      <c r="J1284" s="9" t="s">
        <v>7</v>
      </c>
      <c r="K1284" s="9">
        <v>1</v>
      </c>
      <c r="L1284" s="9" t="s">
        <v>8</v>
      </c>
      <c r="M1284" s="9" t="s">
        <v>16</v>
      </c>
    </row>
    <row r="1285" spans="1:13" x14ac:dyDescent="0.35">
      <c r="A1285" s="7">
        <v>44395</v>
      </c>
      <c r="B1285" s="9" t="s">
        <v>102</v>
      </c>
      <c r="C1285" s="9" t="s">
        <v>103</v>
      </c>
      <c r="D1285" s="9" t="s">
        <v>4</v>
      </c>
      <c r="E1285" s="9" t="s">
        <v>34</v>
      </c>
      <c r="F1285" s="9" t="s">
        <v>11</v>
      </c>
      <c r="G1285" s="9" t="s">
        <v>33</v>
      </c>
      <c r="H1285" s="9" t="s">
        <v>113</v>
      </c>
      <c r="I1285" s="9" t="s">
        <v>119</v>
      </c>
      <c r="J1285" s="9" t="s">
        <v>7</v>
      </c>
      <c r="K1285" s="9">
        <v>1</v>
      </c>
      <c r="L1285" s="9" t="s">
        <v>7</v>
      </c>
      <c r="M1285" s="9" t="s">
        <v>14</v>
      </c>
    </row>
    <row r="1286" spans="1:13" x14ac:dyDescent="0.35">
      <c r="A1286" s="7">
        <v>44395</v>
      </c>
      <c r="B1286" s="9" t="s">
        <v>102</v>
      </c>
      <c r="C1286" s="9" t="s">
        <v>103</v>
      </c>
      <c r="D1286" s="9" t="s">
        <v>4</v>
      </c>
      <c r="E1286" s="9" t="s">
        <v>34</v>
      </c>
      <c r="F1286" s="9" t="s">
        <v>11</v>
      </c>
      <c r="G1286" s="9" t="s">
        <v>33</v>
      </c>
      <c r="H1286" s="9" t="s">
        <v>113</v>
      </c>
      <c r="I1286" s="9" t="s">
        <v>119</v>
      </c>
      <c r="J1286" s="9" t="s">
        <v>8</v>
      </c>
      <c r="K1286" s="9">
        <v>1</v>
      </c>
      <c r="L1286" s="9" t="s">
        <v>7</v>
      </c>
      <c r="M1286" s="9" t="s">
        <v>16</v>
      </c>
    </row>
    <row r="1287" spans="1:13" x14ac:dyDescent="0.35">
      <c r="A1287" s="7">
        <v>44395</v>
      </c>
      <c r="B1287" s="9" t="s">
        <v>102</v>
      </c>
      <c r="C1287" s="9" t="s">
        <v>103</v>
      </c>
      <c r="D1287" s="9" t="s">
        <v>4</v>
      </c>
      <c r="E1287" s="9" t="s">
        <v>34</v>
      </c>
      <c r="F1287" s="9" t="s">
        <v>11</v>
      </c>
      <c r="G1287" s="9" t="s">
        <v>33</v>
      </c>
      <c r="H1287" s="9" t="s">
        <v>113</v>
      </c>
      <c r="I1287" s="9" t="s">
        <v>119</v>
      </c>
      <c r="J1287" s="9" t="s">
        <v>8</v>
      </c>
      <c r="K1287" s="9">
        <v>2</v>
      </c>
      <c r="L1287" s="9" t="s">
        <v>7</v>
      </c>
      <c r="M1287" s="9" t="s">
        <v>14</v>
      </c>
    </row>
    <row r="1288" spans="1:13" x14ac:dyDescent="0.35">
      <c r="A1288" s="7">
        <v>44395</v>
      </c>
      <c r="B1288" s="9" t="s">
        <v>102</v>
      </c>
      <c r="C1288" s="9" t="s">
        <v>103</v>
      </c>
      <c r="D1288" s="9" t="s">
        <v>4</v>
      </c>
      <c r="E1288" s="9" t="s">
        <v>34</v>
      </c>
      <c r="F1288" s="9" t="s">
        <v>11</v>
      </c>
      <c r="G1288" s="9" t="s">
        <v>33</v>
      </c>
      <c r="H1288" s="9" t="s">
        <v>113</v>
      </c>
      <c r="I1288" s="9" t="s">
        <v>119</v>
      </c>
      <c r="J1288" s="9" t="s">
        <v>8</v>
      </c>
      <c r="K1288" s="9">
        <v>1</v>
      </c>
      <c r="L1288" s="9" t="s">
        <v>8</v>
      </c>
      <c r="M1288" s="9" t="s">
        <v>14</v>
      </c>
    </row>
    <row r="1289" spans="1:13" x14ac:dyDescent="0.35">
      <c r="A1289" s="7">
        <v>44395</v>
      </c>
      <c r="B1289" s="9" t="s">
        <v>102</v>
      </c>
      <c r="C1289" s="9" t="s">
        <v>103</v>
      </c>
      <c r="D1289" s="9" t="s">
        <v>4</v>
      </c>
      <c r="E1289" s="9" t="s">
        <v>34</v>
      </c>
      <c r="F1289" s="9" t="s">
        <v>11</v>
      </c>
      <c r="G1289" s="9" t="s">
        <v>33</v>
      </c>
      <c r="H1289" s="9" t="s">
        <v>113</v>
      </c>
      <c r="I1289" s="9" t="s">
        <v>119</v>
      </c>
      <c r="J1289" s="9" t="s">
        <v>8</v>
      </c>
      <c r="K1289" s="9">
        <v>1</v>
      </c>
      <c r="L1289" s="9" t="s">
        <v>8</v>
      </c>
      <c r="M1289" s="9" t="s">
        <v>14</v>
      </c>
    </row>
    <row r="1290" spans="1:13" x14ac:dyDescent="0.35">
      <c r="A1290" s="7">
        <v>44395</v>
      </c>
      <c r="B1290" s="9" t="s">
        <v>102</v>
      </c>
      <c r="C1290" s="9" t="s">
        <v>103</v>
      </c>
      <c r="D1290" s="9" t="s">
        <v>4</v>
      </c>
      <c r="E1290" s="9" t="s">
        <v>34</v>
      </c>
      <c r="F1290" s="9" t="s">
        <v>11</v>
      </c>
      <c r="G1290" s="9" t="s">
        <v>33</v>
      </c>
      <c r="H1290" s="9" t="s">
        <v>113</v>
      </c>
      <c r="I1290" s="9" t="s">
        <v>119</v>
      </c>
      <c r="J1290" s="9" t="s">
        <v>7</v>
      </c>
      <c r="K1290" s="9">
        <v>1</v>
      </c>
      <c r="L1290" s="9" t="s">
        <v>7</v>
      </c>
      <c r="M1290" s="9" t="s">
        <v>14</v>
      </c>
    </row>
    <row r="1291" spans="1:13" x14ac:dyDescent="0.35">
      <c r="A1291" s="7">
        <v>44395</v>
      </c>
      <c r="B1291" s="9" t="s">
        <v>102</v>
      </c>
      <c r="C1291" s="9" t="s">
        <v>103</v>
      </c>
      <c r="D1291" s="9" t="s">
        <v>4</v>
      </c>
      <c r="E1291" s="9" t="s">
        <v>34</v>
      </c>
      <c r="F1291" s="9" t="s">
        <v>11</v>
      </c>
      <c r="G1291" s="9" t="s">
        <v>33</v>
      </c>
      <c r="H1291" s="9" t="s">
        <v>113</v>
      </c>
      <c r="I1291" s="9" t="s">
        <v>119</v>
      </c>
      <c r="J1291" s="9" t="s">
        <v>7</v>
      </c>
      <c r="K1291" s="9">
        <v>1</v>
      </c>
      <c r="L1291" s="9" t="s">
        <v>8</v>
      </c>
      <c r="M1291" s="9" t="s">
        <v>14</v>
      </c>
    </row>
    <row r="1292" spans="1:13" x14ac:dyDescent="0.35">
      <c r="A1292" s="7">
        <v>44395</v>
      </c>
      <c r="B1292" s="9" t="s">
        <v>102</v>
      </c>
      <c r="C1292" s="9" t="s">
        <v>103</v>
      </c>
      <c r="D1292" s="9" t="s">
        <v>4</v>
      </c>
      <c r="E1292" s="9" t="s">
        <v>34</v>
      </c>
      <c r="F1292" s="9" t="s">
        <v>11</v>
      </c>
      <c r="G1292" s="9" t="s">
        <v>33</v>
      </c>
      <c r="H1292" s="9" t="s">
        <v>113</v>
      </c>
      <c r="I1292" s="9" t="s">
        <v>119</v>
      </c>
      <c r="J1292" s="9" t="s">
        <v>7</v>
      </c>
      <c r="K1292" s="9">
        <v>1</v>
      </c>
      <c r="L1292" s="9" t="s">
        <v>20</v>
      </c>
      <c r="M1292" s="9" t="s">
        <v>20</v>
      </c>
    </row>
    <row r="1293" spans="1:13" x14ac:dyDescent="0.35">
      <c r="A1293" s="7">
        <v>44395</v>
      </c>
      <c r="B1293" s="9" t="s">
        <v>102</v>
      </c>
      <c r="C1293" s="9" t="s">
        <v>103</v>
      </c>
      <c r="D1293" s="9" t="s">
        <v>4</v>
      </c>
      <c r="E1293" s="9" t="s">
        <v>34</v>
      </c>
      <c r="F1293" s="9" t="s">
        <v>11</v>
      </c>
      <c r="G1293" s="9" t="s">
        <v>33</v>
      </c>
      <c r="H1293" s="9" t="s">
        <v>113</v>
      </c>
      <c r="I1293" s="9" t="s">
        <v>119</v>
      </c>
      <c r="J1293" s="9" t="s">
        <v>7</v>
      </c>
      <c r="K1293" s="9">
        <v>1</v>
      </c>
      <c r="L1293" s="9" t="s">
        <v>20</v>
      </c>
      <c r="M1293" s="9" t="s">
        <v>20</v>
      </c>
    </row>
    <row r="1294" spans="1:13" x14ac:dyDescent="0.35">
      <c r="A1294" s="7">
        <v>44395</v>
      </c>
      <c r="B1294" s="9" t="s">
        <v>102</v>
      </c>
      <c r="C1294" s="9" t="s">
        <v>103</v>
      </c>
      <c r="D1294" s="9" t="s">
        <v>4</v>
      </c>
      <c r="E1294" s="9" t="s">
        <v>34</v>
      </c>
      <c r="F1294" s="9" t="s">
        <v>11</v>
      </c>
      <c r="G1294" s="9" t="s">
        <v>33</v>
      </c>
      <c r="H1294" s="9" t="s">
        <v>113</v>
      </c>
      <c r="I1294" s="9" t="s">
        <v>119</v>
      </c>
      <c r="J1294" s="9" t="s">
        <v>7</v>
      </c>
      <c r="K1294" s="9">
        <v>1</v>
      </c>
      <c r="L1294" s="9" t="s">
        <v>7</v>
      </c>
      <c r="M1294" s="9" t="s">
        <v>14</v>
      </c>
    </row>
    <row r="1295" spans="1:13" x14ac:dyDescent="0.35">
      <c r="A1295" s="7">
        <v>44395</v>
      </c>
      <c r="B1295" s="9" t="s">
        <v>102</v>
      </c>
      <c r="C1295" s="9" t="s">
        <v>103</v>
      </c>
      <c r="D1295" s="9" t="s">
        <v>4</v>
      </c>
      <c r="E1295" s="9" t="s">
        <v>34</v>
      </c>
      <c r="F1295" s="9" t="s">
        <v>11</v>
      </c>
      <c r="G1295" s="9" t="s">
        <v>33</v>
      </c>
      <c r="H1295" s="9" t="s">
        <v>113</v>
      </c>
      <c r="I1295" s="9" t="s">
        <v>119</v>
      </c>
      <c r="J1295" s="9" t="s">
        <v>7</v>
      </c>
      <c r="K1295" s="9">
        <v>2</v>
      </c>
      <c r="L1295" s="9" t="s">
        <v>7</v>
      </c>
      <c r="M1295" s="9" t="s">
        <v>14</v>
      </c>
    </row>
    <row r="1296" spans="1:13" x14ac:dyDescent="0.35">
      <c r="A1296" s="8">
        <v>44395</v>
      </c>
      <c r="B1296" s="10" t="s">
        <v>102</v>
      </c>
      <c r="C1296" s="10" t="s">
        <v>103</v>
      </c>
      <c r="D1296" s="10" t="s">
        <v>4</v>
      </c>
      <c r="E1296" s="10" t="s">
        <v>34</v>
      </c>
      <c r="F1296" s="10" t="s">
        <v>11</v>
      </c>
      <c r="G1296" s="10" t="s">
        <v>33</v>
      </c>
      <c r="H1296" s="10" t="s">
        <v>113</v>
      </c>
      <c r="I1296" s="9" t="s">
        <v>119</v>
      </c>
      <c r="J1296" s="10" t="s">
        <v>7</v>
      </c>
      <c r="K1296" s="10">
        <v>1</v>
      </c>
      <c r="L1296" s="10" t="s">
        <v>7</v>
      </c>
      <c r="M1296" s="10" t="s">
        <v>16</v>
      </c>
    </row>
    <row r="1297" spans="1:13" x14ac:dyDescent="0.35">
      <c r="A1297" s="55">
        <v>44395</v>
      </c>
      <c r="B1297" s="56" t="s">
        <v>102</v>
      </c>
      <c r="C1297" s="56" t="s">
        <v>103</v>
      </c>
      <c r="D1297" s="56" t="s">
        <v>4</v>
      </c>
      <c r="E1297" s="56" t="s">
        <v>34</v>
      </c>
      <c r="F1297" s="56" t="s">
        <v>44</v>
      </c>
      <c r="G1297" s="56" t="s">
        <v>29</v>
      </c>
      <c r="H1297" s="56" t="s">
        <v>114</v>
      </c>
      <c r="I1297" s="56" t="s">
        <v>115</v>
      </c>
      <c r="J1297" s="56" t="s">
        <v>7</v>
      </c>
      <c r="K1297" s="56">
        <v>2</v>
      </c>
      <c r="L1297" s="56" t="s">
        <v>7</v>
      </c>
      <c r="M1297" s="56" t="s">
        <v>14</v>
      </c>
    </row>
    <row r="1298" spans="1:13" x14ac:dyDescent="0.35">
      <c r="A1298" s="55">
        <v>44395</v>
      </c>
      <c r="B1298" s="56" t="s">
        <v>102</v>
      </c>
      <c r="C1298" s="56" t="s">
        <v>103</v>
      </c>
      <c r="D1298" s="56" t="s">
        <v>4</v>
      </c>
      <c r="E1298" s="56" t="s">
        <v>34</v>
      </c>
      <c r="F1298" s="56" t="s">
        <v>44</v>
      </c>
      <c r="G1298" s="56" t="s">
        <v>29</v>
      </c>
      <c r="H1298" s="56" t="s">
        <v>114</v>
      </c>
      <c r="I1298" s="56" t="s">
        <v>115</v>
      </c>
      <c r="J1298" s="56" t="s">
        <v>7</v>
      </c>
      <c r="K1298" s="56">
        <v>2</v>
      </c>
      <c r="L1298" s="56" t="s">
        <v>8</v>
      </c>
      <c r="M1298" s="56" t="s">
        <v>15</v>
      </c>
    </row>
    <row r="1299" spans="1:13" x14ac:dyDescent="0.35">
      <c r="A1299" s="55">
        <v>44395</v>
      </c>
      <c r="B1299" s="56" t="s">
        <v>102</v>
      </c>
      <c r="C1299" s="56" t="s">
        <v>103</v>
      </c>
      <c r="D1299" s="56" t="s">
        <v>4</v>
      </c>
      <c r="E1299" s="56" t="s">
        <v>34</v>
      </c>
      <c r="F1299" s="56" t="s">
        <v>44</v>
      </c>
      <c r="G1299" s="56" t="s">
        <v>29</v>
      </c>
      <c r="H1299" s="56" t="s">
        <v>114</v>
      </c>
      <c r="I1299" s="56" t="s">
        <v>115</v>
      </c>
      <c r="J1299" s="56" t="s">
        <v>7</v>
      </c>
      <c r="K1299" s="56">
        <v>1</v>
      </c>
      <c r="L1299" s="56" t="s">
        <v>7</v>
      </c>
      <c r="M1299" s="56" t="s">
        <v>16</v>
      </c>
    </row>
    <row r="1300" spans="1:13" x14ac:dyDescent="0.35">
      <c r="A1300" s="55">
        <v>44395</v>
      </c>
      <c r="B1300" s="56" t="s">
        <v>102</v>
      </c>
      <c r="C1300" s="56" t="s">
        <v>103</v>
      </c>
      <c r="D1300" s="56" t="s">
        <v>4</v>
      </c>
      <c r="E1300" s="56" t="s">
        <v>34</v>
      </c>
      <c r="F1300" s="56" t="s">
        <v>44</v>
      </c>
      <c r="G1300" s="56" t="s">
        <v>29</v>
      </c>
      <c r="H1300" s="56" t="s">
        <v>114</v>
      </c>
      <c r="I1300" s="56" t="s">
        <v>115</v>
      </c>
      <c r="J1300" s="56" t="s">
        <v>7</v>
      </c>
      <c r="K1300" s="56">
        <v>2</v>
      </c>
      <c r="L1300" s="56" t="s">
        <v>8</v>
      </c>
      <c r="M1300" s="56" t="s">
        <v>14</v>
      </c>
    </row>
    <row r="1301" spans="1:13" x14ac:dyDescent="0.35">
      <c r="A1301" s="55">
        <v>44395</v>
      </c>
      <c r="B1301" s="56" t="s">
        <v>102</v>
      </c>
      <c r="C1301" s="56" t="s">
        <v>103</v>
      </c>
      <c r="D1301" s="56" t="s">
        <v>4</v>
      </c>
      <c r="E1301" s="56" t="s">
        <v>34</v>
      </c>
      <c r="F1301" s="56" t="s">
        <v>44</v>
      </c>
      <c r="G1301" s="56" t="s">
        <v>29</v>
      </c>
      <c r="H1301" s="56" t="s">
        <v>114</v>
      </c>
      <c r="I1301" s="56" t="s">
        <v>115</v>
      </c>
      <c r="J1301" s="56" t="s">
        <v>8</v>
      </c>
      <c r="K1301" s="56">
        <v>1</v>
      </c>
      <c r="L1301" s="56" t="s">
        <v>8</v>
      </c>
      <c r="M1301" s="56" t="s">
        <v>14</v>
      </c>
    </row>
    <row r="1302" spans="1:13" x14ac:dyDescent="0.35">
      <c r="A1302" s="55">
        <v>44395</v>
      </c>
      <c r="B1302" s="56" t="s">
        <v>102</v>
      </c>
      <c r="C1302" s="56" t="s">
        <v>103</v>
      </c>
      <c r="D1302" s="56" t="s">
        <v>4</v>
      </c>
      <c r="E1302" s="56" t="s">
        <v>34</v>
      </c>
      <c r="F1302" s="56" t="s">
        <v>44</v>
      </c>
      <c r="G1302" s="56" t="s">
        <v>29</v>
      </c>
      <c r="H1302" s="56" t="s">
        <v>114</v>
      </c>
      <c r="I1302" s="56" t="s">
        <v>115</v>
      </c>
      <c r="J1302" s="56" t="s">
        <v>8</v>
      </c>
      <c r="K1302" s="56">
        <v>2</v>
      </c>
      <c r="L1302" s="56" t="s">
        <v>7</v>
      </c>
      <c r="M1302" s="56" t="s">
        <v>16</v>
      </c>
    </row>
    <row r="1303" spans="1:13" x14ac:dyDescent="0.35">
      <c r="A1303" s="55">
        <v>44395</v>
      </c>
      <c r="B1303" s="56" t="s">
        <v>102</v>
      </c>
      <c r="C1303" s="56" t="s">
        <v>103</v>
      </c>
      <c r="D1303" s="56" t="s">
        <v>4</v>
      </c>
      <c r="E1303" s="56" t="s">
        <v>34</v>
      </c>
      <c r="F1303" s="56" t="s">
        <v>44</v>
      </c>
      <c r="G1303" s="56" t="s">
        <v>29</v>
      </c>
      <c r="H1303" s="56" t="s">
        <v>114</v>
      </c>
      <c r="I1303" s="56" t="s">
        <v>115</v>
      </c>
      <c r="J1303" s="56" t="s">
        <v>8</v>
      </c>
      <c r="K1303" s="56" t="s">
        <v>19</v>
      </c>
      <c r="L1303" s="56" t="s">
        <v>7</v>
      </c>
      <c r="M1303" s="56" t="s">
        <v>14</v>
      </c>
    </row>
    <row r="1304" spans="1:13" x14ac:dyDescent="0.35">
      <c r="A1304" s="55">
        <v>44395</v>
      </c>
      <c r="B1304" s="56" t="s">
        <v>102</v>
      </c>
      <c r="C1304" s="56" t="s">
        <v>103</v>
      </c>
      <c r="D1304" s="56" t="s">
        <v>4</v>
      </c>
      <c r="E1304" s="56" t="s">
        <v>34</v>
      </c>
      <c r="F1304" s="56" t="s">
        <v>44</v>
      </c>
      <c r="G1304" s="56" t="s">
        <v>29</v>
      </c>
      <c r="H1304" s="56" t="s">
        <v>114</v>
      </c>
      <c r="I1304" s="56" t="s">
        <v>115</v>
      </c>
      <c r="J1304" s="56" t="s">
        <v>8</v>
      </c>
      <c r="K1304" s="56">
        <v>1</v>
      </c>
      <c r="L1304" s="56" t="s">
        <v>8</v>
      </c>
      <c r="M1304" s="56" t="s">
        <v>15</v>
      </c>
    </row>
    <row r="1305" spans="1:13" x14ac:dyDescent="0.35">
      <c r="A1305" s="55">
        <v>44395</v>
      </c>
      <c r="B1305" s="56" t="s">
        <v>102</v>
      </c>
      <c r="C1305" s="56" t="s">
        <v>103</v>
      </c>
      <c r="D1305" s="56" t="s">
        <v>4</v>
      </c>
      <c r="E1305" s="56" t="s">
        <v>34</v>
      </c>
      <c r="F1305" s="56" t="s">
        <v>44</v>
      </c>
      <c r="G1305" s="56" t="s">
        <v>29</v>
      </c>
      <c r="H1305" s="56" t="s">
        <v>114</v>
      </c>
      <c r="I1305" s="56" t="s">
        <v>115</v>
      </c>
      <c r="J1305" s="56" t="s">
        <v>7</v>
      </c>
      <c r="K1305" s="56">
        <v>1</v>
      </c>
      <c r="L1305" s="56" t="s">
        <v>8</v>
      </c>
      <c r="M1305" s="56" t="s">
        <v>14</v>
      </c>
    </row>
    <row r="1306" spans="1:13" x14ac:dyDescent="0.35">
      <c r="A1306" s="55">
        <v>44395</v>
      </c>
      <c r="B1306" s="56" t="s">
        <v>102</v>
      </c>
      <c r="C1306" s="56" t="s">
        <v>103</v>
      </c>
      <c r="D1306" s="56" t="s">
        <v>4</v>
      </c>
      <c r="E1306" s="56" t="s">
        <v>34</v>
      </c>
      <c r="F1306" s="56" t="s">
        <v>44</v>
      </c>
      <c r="G1306" s="56" t="s">
        <v>29</v>
      </c>
      <c r="H1306" s="56" t="s">
        <v>114</v>
      </c>
      <c r="I1306" s="56" t="s">
        <v>115</v>
      </c>
      <c r="J1306" s="56" t="s">
        <v>7</v>
      </c>
      <c r="K1306" s="56">
        <v>1</v>
      </c>
      <c r="L1306" s="56" t="s">
        <v>20</v>
      </c>
      <c r="M1306" s="56" t="s">
        <v>20</v>
      </c>
    </row>
    <row r="1307" spans="1:13" x14ac:dyDescent="0.35">
      <c r="A1307" s="55">
        <v>44395</v>
      </c>
      <c r="B1307" s="56" t="s">
        <v>102</v>
      </c>
      <c r="C1307" s="56" t="s">
        <v>103</v>
      </c>
      <c r="D1307" s="56" t="s">
        <v>4</v>
      </c>
      <c r="E1307" s="56" t="s">
        <v>34</v>
      </c>
      <c r="F1307" s="56" t="s">
        <v>44</v>
      </c>
      <c r="G1307" s="56" t="s">
        <v>29</v>
      </c>
      <c r="H1307" s="56" t="s">
        <v>114</v>
      </c>
      <c r="I1307" s="56" t="s">
        <v>115</v>
      </c>
      <c r="J1307" s="56" t="s">
        <v>7</v>
      </c>
      <c r="K1307" s="56">
        <v>1</v>
      </c>
      <c r="L1307" s="56" t="s">
        <v>8</v>
      </c>
      <c r="M1307" s="56" t="s">
        <v>14</v>
      </c>
    </row>
    <row r="1308" spans="1:13" x14ac:dyDescent="0.35">
      <c r="A1308" s="55">
        <v>44395</v>
      </c>
      <c r="B1308" s="56" t="s">
        <v>102</v>
      </c>
      <c r="C1308" s="56" t="s">
        <v>103</v>
      </c>
      <c r="D1308" s="56" t="s">
        <v>4</v>
      </c>
      <c r="E1308" s="56" t="s">
        <v>34</v>
      </c>
      <c r="F1308" s="56" t="s">
        <v>44</v>
      </c>
      <c r="G1308" s="56" t="s">
        <v>29</v>
      </c>
      <c r="H1308" s="56" t="s">
        <v>114</v>
      </c>
      <c r="I1308" s="56" t="s">
        <v>115</v>
      </c>
      <c r="J1308" s="56" t="s">
        <v>7</v>
      </c>
      <c r="K1308" s="56">
        <v>2</v>
      </c>
      <c r="L1308" s="56" t="s">
        <v>7</v>
      </c>
      <c r="M1308" s="56" t="s">
        <v>14</v>
      </c>
    </row>
    <row r="1309" spans="1:13" x14ac:dyDescent="0.35">
      <c r="A1309" s="55">
        <v>44395</v>
      </c>
      <c r="B1309" s="56" t="s">
        <v>102</v>
      </c>
      <c r="C1309" s="56" t="s">
        <v>103</v>
      </c>
      <c r="D1309" s="56" t="s">
        <v>4</v>
      </c>
      <c r="E1309" s="56" t="s">
        <v>34</v>
      </c>
      <c r="F1309" s="56" t="s">
        <v>44</v>
      </c>
      <c r="G1309" s="56" t="s">
        <v>29</v>
      </c>
      <c r="H1309" s="56" t="s">
        <v>114</v>
      </c>
      <c r="I1309" s="56" t="s">
        <v>115</v>
      </c>
      <c r="J1309" s="56" t="s">
        <v>7</v>
      </c>
      <c r="K1309" s="56" t="s">
        <v>19</v>
      </c>
      <c r="L1309" s="56" t="s">
        <v>8</v>
      </c>
      <c r="M1309" s="56" t="s">
        <v>14</v>
      </c>
    </row>
    <row r="1310" spans="1:13" x14ac:dyDescent="0.35">
      <c r="A1310" s="55">
        <v>44395</v>
      </c>
      <c r="B1310" s="56" t="s">
        <v>102</v>
      </c>
      <c r="C1310" s="56" t="s">
        <v>103</v>
      </c>
      <c r="D1310" s="56" t="s">
        <v>4</v>
      </c>
      <c r="E1310" s="56" t="s">
        <v>34</v>
      </c>
      <c r="F1310" s="56" t="s">
        <v>44</v>
      </c>
      <c r="G1310" s="56" t="s">
        <v>29</v>
      </c>
      <c r="H1310" s="56" t="s">
        <v>114</v>
      </c>
      <c r="I1310" s="56" t="s">
        <v>115</v>
      </c>
      <c r="J1310" s="56" t="s">
        <v>8</v>
      </c>
      <c r="K1310" s="56" t="s">
        <v>19</v>
      </c>
      <c r="L1310" s="56" t="s">
        <v>7</v>
      </c>
      <c r="M1310" s="56" t="s">
        <v>14</v>
      </c>
    </row>
    <row r="1311" spans="1:13" x14ac:dyDescent="0.35">
      <c r="A1311" s="55">
        <v>44395</v>
      </c>
      <c r="B1311" s="56" t="s">
        <v>102</v>
      </c>
      <c r="C1311" s="56" t="s">
        <v>103</v>
      </c>
      <c r="D1311" s="56" t="s">
        <v>4</v>
      </c>
      <c r="E1311" s="56" t="s">
        <v>34</v>
      </c>
      <c r="F1311" s="56" t="s">
        <v>44</v>
      </c>
      <c r="G1311" s="56" t="s">
        <v>29</v>
      </c>
      <c r="H1311" s="56" t="s">
        <v>114</v>
      </c>
      <c r="I1311" s="56" t="s">
        <v>115</v>
      </c>
      <c r="J1311" s="56" t="s">
        <v>8</v>
      </c>
      <c r="K1311" s="56">
        <v>2</v>
      </c>
      <c r="L1311" s="56" t="s">
        <v>7</v>
      </c>
      <c r="M1311" s="56" t="s">
        <v>15</v>
      </c>
    </row>
    <row r="1312" spans="1:13" x14ac:dyDescent="0.35">
      <c r="A1312" s="55">
        <v>44395</v>
      </c>
      <c r="B1312" s="56" t="s">
        <v>102</v>
      </c>
      <c r="C1312" s="56" t="s">
        <v>103</v>
      </c>
      <c r="D1312" s="56" t="s">
        <v>4</v>
      </c>
      <c r="E1312" s="56" t="s">
        <v>34</v>
      </c>
      <c r="F1312" s="56" t="s">
        <v>44</v>
      </c>
      <c r="G1312" s="56" t="s">
        <v>29</v>
      </c>
      <c r="H1312" s="56" t="s">
        <v>114</v>
      </c>
      <c r="I1312" s="56" t="s">
        <v>115</v>
      </c>
      <c r="J1312" s="56" t="s">
        <v>8</v>
      </c>
      <c r="K1312" s="56">
        <v>1</v>
      </c>
      <c r="L1312" s="56" t="s">
        <v>7</v>
      </c>
      <c r="M1312" s="56" t="s">
        <v>16</v>
      </c>
    </row>
    <row r="1313" spans="1:13" x14ac:dyDescent="0.35">
      <c r="A1313" s="55">
        <v>44395</v>
      </c>
      <c r="B1313" s="56" t="s">
        <v>102</v>
      </c>
      <c r="C1313" s="56" t="s">
        <v>103</v>
      </c>
      <c r="D1313" s="56" t="s">
        <v>4</v>
      </c>
      <c r="E1313" s="56" t="s">
        <v>34</v>
      </c>
      <c r="F1313" s="56" t="s">
        <v>44</v>
      </c>
      <c r="G1313" s="56" t="s">
        <v>29</v>
      </c>
      <c r="H1313" s="56" t="s">
        <v>114</v>
      </c>
      <c r="I1313" s="56" t="s">
        <v>115</v>
      </c>
      <c r="J1313" s="56" t="s">
        <v>8</v>
      </c>
      <c r="K1313" s="56">
        <v>2</v>
      </c>
      <c r="L1313" s="56" t="s">
        <v>8</v>
      </c>
      <c r="M1313" s="56" t="s">
        <v>14</v>
      </c>
    </row>
    <row r="1314" spans="1:13" x14ac:dyDescent="0.35">
      <c r="A1314" s="55">
        <v>44395</v>
      </c>
      <c r="B1314" s="56" t="s">
        <v>102</v>
      </c>
      <c r="C1314" s="56" t="s">
        <v>103</v>
      </c>
      <c r="D1314" s="56" t="s">
        <v>4</v>
      </c>
      <c r="E1314" s="56" t="s">
        <v>34</v>
      </c>
      <c r="F1314" s="56" t="s">
        <v>44</v>
      </c>
      <c r="G1314" s="56" t="s">
        <v>29</v>
      </c>
      <c r="H1314" s="56" t="s">
        <v>114</v>
      </c>
      <c r="I1314" s="56" t="s">
        <v>115</v>
      </c>
      <c r="J1314" s="56" t="s">
        <v>7</v>
      </c>
      <c r="K1314" s="56">
        <v>2</v>
      </c>
      <c r="L1314" s="56" t="s">
        <v>8</v>
      </c>
      <c r="M1314" s="56" t="s">
        <v>16</v>
      </c>
    </row>
    <row r="1315" spans="1:13" x14ac:dyDescent="0.35">
      <c r="A1315" s="55">
        <v>44395</v>
      </c>
      <c r="B1315" s="56" t="s">
        <v>102</v>
      </c>
      <c r="C1315" s="56" t="s">
        <v>103</v>
      </c>
      <c r="D1315" s="56" t="s">
        <v>4</v>
      </c>
      <c r="E1315" s="56" t="s">
        <v>34</v>
      </c>
      <c r="F1315" s="56" t="s">
        <v>44</v>
      </c>
      <c r="G1315" s="56" t="s">
        <v>29</v>
      </c>
      <c r="H1315" s="56" t="s">
        <v>114</v>
      </c>
      <c r="I1315" s="56" t="s">
        <v>115</v>
      </c>
      <c r="J1315" s="56" t="s">
        <v>7</v>
      </c>
      <c r="K1315" s="56">
        <v>2</v>
      </c>
      <c r="L1315" s="56" t="s">
        <v>7</v>
      </c>
      <c r="M1315" s="56" t="s">
        <v>16</v>
      </c>
    </row>
    <row r="1316" spans="1:13" x14ac:dyDescent="0.35">
      <c r="A1316" s="55">
        <v>44395</v>
      </c>
      <c r="B1316" s="56" t="s">
        <v>102</v>
      </c>
      <c r="C1316" s="56" t="s">
        <v>103</v>
      </c>
      <c r="D1316" s="56" t="s">
        <v>4</v>
      </c>
      <c r="E1316" s="56" t="s">
        <v>34</v>
      </c>
      <c r="F1316" s="56" t="s">
        <v>44</v>
      </c>
      <c r="G1316" s="56" t="s">
        <v>29</v>
      </c>
      <c r="H1316" s="56" t="s">
        <v>114</v>
      </c>
      <c r="I1316" s="56" t="s">
        <v>115</v>
      </c>
      <c r="J1316" s="56" t="s">
        <v>7</v>
      </c>
      <c r="K1316" s="56">
        <v>2</v>
      </c>
      <c r="L1316" s="56" t="s">
        <v>20</v>
      </c>
      <c r="M1316" s="56" t="s">
        <v>20</v>
      </c>
    </row>
    <row r="1317" spans="1:13" x14ac:dyDescent="0.35">
      <c r="A1317" s="55">
        <v>44395</v>
      </c>
      <c r="B1317" s="56" t="s">
        <v>102</v>
      </c>
      <c r="C1317" s="56" t="s">
        <v>103</v>
      </c>
      <c r="D1317" s="56" t="s">
        <v>4</v>
      </c>
      <c r="E1317" s="56" t="s">
        <v>34</v>
      </c>
      <c r="F1317" s="56" t="s">
        <v>44</v>
      </c>
      <c r="G1317" s="56" t="s">
        <v>29</v>
      </c>
      <c r="H1317" s="56" t="s">
        <v>114</v>
      </c>
      <c r="I1317" s="56" t="s">
        <v>115</v>
      </c>
      <c r="J1317" s="56" t="s">
        <v>7</v>
      </c>
      <c r="K1317" s="56">
        <v>1</v>
      </c>
      <c r="L1317" s="56" t="s">
        <v>7</v>
      </c>
      <c r="M1317" s="56" t="s">
        <v>15</v>
      </c>
    </row>
    <row r="1318" spans="1:13" x14ac:dyDescent="0.35">
      <c r="A1318" s="55">
        <v>44395</v>
      </c>
      <c r="B1318" s="56" t="s">
        <v>102</v>
      </c>
      <c r="C1318" s="56" t="s">
        <v>103</v>
      </c>
      <c r="D1318" s="56" t="s">
        <v>4</v>
      </c>
      <c r="E1318" s="56" t="s">
        <v>34</v>
      </c>
      <c r="F1318" s="56" t="s">
        <v>44</v>
      </c>
      <c r="G1318" s="56" t="s">
        <v>29</v>
      </c>
      <c r="H1318" s="56" t="s">
        <v>114</v>
      </c>
      <c r="I1318" s="56" t="s">
        <v>115</v>
      </c>
      <c r="J1318" s="56" t="s">
        <v>7</v>
      </c>
      <c r="K1318" s="56">
        <v>2</v>
      </c>
      <c r="L1318" s="56" t="s">
        <v>8</v>
      </c>
      <c r="M1318" s="56" t="s">
        <v>14</v>
      </c>
    </row>
    <row r="1319" spans="1:13" x14ac:dyDescent="0.35">
      <c r="A1319" s="55">
        <v>44395</v>
      </c>
      <c r="B1319" s="56" t="s">
        <v>102</v>
      </c>
      <c r="C1319" s="56" t="s">
        <v>103</v>
      </c>
      <c r="D1319" s="56" t="s">
        <v>4</v>
      </c>
      <c r="E1319" s="56" t="s">
        <v>34</v>
      </c>
      <c r="F1319" s="56" t="s">
        <v>44</v>
      </c>
      <c r="G1319" s="56" t="s">
        <v>29</v>
      </c>
      <c r="H1319" s="56" t="s">
        <v>114</v>
      </c>
      <c r="I1319" s="56" t="s">
        <v>115</v>
      </c>
      <c r="J1319" s="56" t="s">
        <v>8</v>
      </c>
      <c r="K1319" s="56">
        <v>2</v>
      </c>
      <c r="L1319" s="56" t="s">
        <v>7</v>
      </c>
      <c r="M1319" s="56" t="s">
        <v>15</v>
      </c>
    </row>
    <row r="1320" spans="1:13" x14ac:dyDescent="0.35">
      <c r="A1320" s="55">
        <v>44395</v>
      </c>
      <c r="B1320" s="56" t="s">
        <v>102</v>
      </c>
      <c r="C1320" s="56" t="s">
        <v>103</v>
      </c>
      <c r="D1320" s="56" t="s">
        <v>4</v>
      </c>
      <c r="E1320" s="56" t="s">
        <v>34</v>
      </c>
      <c r="F1320" s="56" t="s">
        <v>44</v>
      </c>
      <c r="G1320" s="56" t="s">
        <v>29</v>
      </c>
      <c r="H1320" s="56" t="s">
        <v>114</v>
      </c>
      <c r="I1320" s="56" t="s">
        <v>115</v>
      </c>
      <c r="J1320" s="56" t="s">
        <v>8</v>
      </c>
      <c r="K1320" s="56">
        <v>2</v>
      </c>
      <c r="L1320" s="56" t="s">
        <v>7</v>
      </c>
      <c r="M1320" s="56" t="s">
        <v>14</v>
      </c>
    </row>
    <row r="1321" spans="1:13" x14ac:dyDescent="0.35">
      <c r="A1321" s="55">
        <v>44395</v>
      </c>
      <c r="B1321" s="56" t="s">
        <v>102</v>
      </c>
      <c r="C1321" s="56" t="s">
        <v>103</v>
      </c>
      <c r="D1321" s="56" t="s">
        <v>4</v>
      </c>
      <c r="E1321" s="56" t="s">
        <v>34</v>
      </c>
      <c r="F1321" s="56" t="s">
        <v>44</v>
      </c>
      <c r="G1321" s="56" t="s">
        <v>29</v>
      </c>
      <c r="H1321" s="56" t="s">
        <v>114</v>
      </c>
      <c r="I1321" s="56" t="s">
        <v>115</v>
      </c>
      <c r="J1321" s="56" t="s">
        <v>8</v>
      </c>
      <c r="K1321" s="56">
        <v>2</v>
      </c>
      <c r="L1321" s="56" t="s">
        <v>8</v>
      </c>
      <c r="M1321" s="56" t="s">
        <v>14</v>
      </c>
    </row>
    <row r="1322" spans="1:13" x14ac:dyDescent="0.35">
      <c r="A1322" s="55">
        <v>44395</v>
      </c>
      <c r="B1322" s="56" t="s">
        <v>102</v>
      </c>
      <c r="C1322" s="56" t="s">
        <v>103</v>
      </c>
      <c r="D1322" s="56" t="s">
        <v>4</v>
      </c>
      <c r="E1322" s="56" t="s">
        <v>34</v>
      </c>
      <c r="F1322" s="56" t="s">
        <v>44</v>
      </c>
      <c r="G1322" s="56" t="s">
        <v>29</v>
      </c>
      <c r="H1322" s="56" t="s">
        <v>114</v>
      </c>
      <c r="I1322" s="56" t="s">
        <v>115</v>
      </c>
      <c r="J1322" s="56" t="s">
        <v>8</v>
      </c>
      <c r="K1322" s="56">
        <v>1</v>
      </c>
      <c r="L1322" s="56" t="s">
        <v>8</v>
      </c>
      <c r="M1322" s="56" t="s">
        <v>15</v>
      </c>
    </row>
    <row r="1323" spans="1:13" x14ac:dyDescent="0.35">
      <c r="A1323" s="55">
        <v>44395</v>
      </c>
      <c r="B1323" s="56" t="s">
        <v>102</v>
      </c>
      <c r="C1323" s="56" t="s">
        <v>103</v>
      </c>
      <c r="D1323" s="56" t="s">
        <v>4</v>
      </c>
      <c r="E1323" s="56" t="s">
        <v>34</v>
      </c>
      <c r="F1323" s="56" t="s">
        <v>44</v>
      </c>
      <c r="G1323" s="56" t="s">
        <v>29</v>
      </c>
      <c r="H1323" s="56" t="s">
        <v>114</v>
      </c>
      <c r="I1323" s="56" t="s">
        <v>115</v>
      </c>
      <c r="J1323" s="56" t="s">
        <v>8</v>
      </c>
      <c r="K1323" s="56">
        <v>2</v>
      </c>
      <c r="L1323" s="56" t="s">
        <v>7</v>
      </c>
      <c r="M1323" s="56" t="s">
        <v>15</v>
      </c>
    </row>
    <row r="1324" spans="1:13" x14ac:dyDescent="0.35">
      <c r="A1324" s="55">
        <v>44395</v>
      </c>
      <c r="B1324" s="56" t="s">
        <v>102</v>
      </c>
      <c r="C1324" s="56" t="s">
        <v>103</v>
      </c>
      <c r="D1324" s="56" t="s">
        <v>4</v>
      </c>
      <c r="E1324" s="56" t="s">
        <v>34</v>
      </c>
      <c r="F1324" s="56" t="s">
        <v>44</v>
      </c>
      <c r="G1324" s="56" t="s">
        <v>29</v>
      </c>
      <c r="H1324" s="56" t="s">
        <v>114</v>
      </c>
      <c r="I1324" s="56" t="s">
        <v>115</v>
      </c>
      <c r="J1324" s="56" t="s">
        <v>8</v>
      </c>
      <c r="K1324" s="56" t="s">
        <v>19</v>
      </c>
      <c r="L1324" s="56" t="s">
        <v>7</v>
      </c>
      <c r="M1324" s="56" t="s">
        <v>14</v>
      </c>
    </row>
    <row r="1325" spans="1:13" x14ac:dyDescent="0.35">
      <c r="A1325" s="55">
        <v>44395</v>
      </c>
      <c r="B1325" s="56" t="s">
        <v>102</v>
      </c>
      <c r="C1325" s="56" t="s">
        <v>103</v>
      </c>
      <c r="D1325" s="56" t="s">
        <v>4</v>
      </c>
      <c r="E1325" s="56" t="s">
        <v>34</v>
      </c>
      <c r="F1325" s="56" t="s">
        <v>44</v>
      </c>
      <c r="G1325" s="56" t="s">
        <v>29</v>
      </c>
      <c r="H1325" s="56" t="s">
        <v>114</v>
      </c>
      <c r="I1325" s="56" t="s">
        <v>115</v>
      </c>
      <c r="J1325" s="56" t="s">
        <v>7</v>
      </c>
      <c r="K1325" s="56">
        <v>2</v>
      </c>
      <c r="L1325" s="56" t="s">
        <v>7</v>
      </c>
      <c r="M1325" s="56" t="s">
        <v>15</v>
      </c>
    </row>
    <row r="1326" spans="1:13" x14ac:dyDescent="0.35">
      <c r="A1326" s="55">
        <v>44395</v>
      </c>
      <c r="B1326" s="56" t="s">
        <v>102</v>
      </c>
      <c r="C1326" s="56" t="s">
        <v>103</v>
      </c>
      <c r="D1326" s="56" t="s">
        <v>4</v>
      </c>
      <c r="E1326" s="56" t="s">
        <v>34</v>
      </c>
      <c r="F1326" s="56" t="s">
        <v>44</v>
      </c>
      <c r="G1326" s="56" t="s">
        <v>29</v>
      </c>
      <c r="H1326" s="56" t="s">
        <v>114</v>
      </c>
      <c r="I1326" s="56" t="s">
        <v>115</v>
      </c>
      <c r="J1326" s="56" t="s">
        <v>7</v>
      </c>
      <c r="K1326" s="56">
        <v>2</v>
      </c>
      <c r="L1326" s="56" t="s">
        <v>20</v>
      </c>
      <c r="M1326" s="56" t="s">
        <v>20</v>
      </c>
    </row>
    <row r="1327" spans="1:13" x14ac:dyDescent="0.35">
      <c r="A1327" s="55">
        <v>44395</v>
      </c>
      <c r="B1327" s="56" t="s">
        <v>102</v>
      </c>
      <c r="C1327" s="56" t="s">
        <v>103</v>
      </c>
      <c r="D1327" s="56" t="s">
        <v>4</v>
      </c>
      <c r="E1327" s="56" t="s">
        <v>34</v>
      </c>
      <c r="F1327" s="56" t="s">
        <v>44</v>
      </c>
      <c r="G1327" s="56" t="s">
        <v>29</v>
      </c>
      <c r="H1327" s="56" t="s">
        <v>114</v>
      </c>
      <c r="I1327" s="56" t="s">
        <v>115</v>
      </c>
      <c r="J1327" s="56" t="s">
        <v>7</v>
      </c>
      <c r="K1327" s="56">
        <v>2</v>
      </c>
      <c r="L1327" s="56" t="s">
        <v>7</v>
      </c>
      <c r="M1327" s="56" t="s">
        <v>16</v>
      </c>
    </row>
    <row r="1328" spans="1:13" x14ac:dyDescent="0.35">
      <c r="A1328" s="55">
        <v>44395</v>
      </c>
      <c r="B1328" s="56" t="s">
        <v>102</v>
      </c>
      <c r="C1328" s="56" t="s">
        <v>103</v>
      </c>
      <c r="D1328" s="56" t="s">
        <v>4</v>
      </c>
      <c r="E1328" s="56" t="s">
        <v>34</v>
      </c>
      <c r="F1328" s="56" t="s">
        <v>44</v>
      </c>
      <c r="G1328" s="56" t="s">
        <v>29</v>
      </c>
      <c r="H1328" s="56" t="s">
        <v>114</v>
      </c>
      <c r="I1328" s="56" t="s">
        <v>115</v>
      </c>
      <c r="J1328" s="56" t="s">
        <v>7</v>
      </c>
      <c r="K1328" s="56">
        <v>2</v>
      </c>
      <c r="L1328" s="56" t="s">
        <v>8</v>
      </c>
      <c r="M1328" s="56" t="s">
        <v>15</v>
      </c>
    </row>
    <row r="1329" spans="1:13" x14ac:dyDescent="0.35">
      <c r="A1329" s="55">
        <v>44395</v>
      </c>
      <c r="B1329" s="56" t="s">
        <v>102</v>
      </c>
      <c r="C1329" s="56" t="s">
        <v>103</v>
      </c>
      <c r="D1329" s="56" t="s">
        <v>4</v>
      </c>
      <c r="E1329" s="56" t="s">
        <v>34</v>
      </c>
      <c r="F1329" s="56" t="s">
        <v>44</v>
      </c>
      <c r="G1329" s="56" t="s">
        <v>29</v>
      </c>
      <c r="H1329" s="56" t="s">
        <v>114</v>
      </c>
      <c r="I1329" s="56" t="s">
        <v>115</v>
      </c>
      <c r="J1329" s="56" t="s">
        <v>7</v>
      </c>
      <c r="K1329" s="56">
        <v>2</v>
      </c>
      <c r="L1329" s="56" t="s">
        <v>7</v>
      </c>
      <c r="M1329" s="56" t="s">
        <v>14</v>
      </c>
    </row>
    <row r="1330" spans="1:13" x14ac:dyDescent="0.35">
      <c r="A1330" s="55">
        <v>44395</v>
      </c>
      <c r="B1330" s="56" t="s">
        <v>102</v>
      </c>
      <c r="C1330" s="56" t="s">
        <v>103</v>
      </c>
      <c r="D1330" s="56" t="s">
        <v>4</v>
      </c>
      <c r="E1330" s="56" t="s">
        <v>34</v>
      </c>
      <c r="F1330" s="56" t="s">
        <v>44</v>
      </c>
      <c r="G1330" s="56" t="s">
        <v>29</v>
      </c>
      <c r="H1330" s="56" t="s">
        <v>114</v>
      </c>
      <c r="I1330" s="56" t="s">
        <v>115</v>
      </c>
      <c r="J1330" s="56" t="s">
        <v>8</v>
      </c>
      <c r="K1330" s="56">
        <v>1</v>
      </c>
      <c r="L1330" s="56" t="s">
        <v>7</v>
      </c>
      <c r="M1330" s="56" t="s">
        <v>16</v>
      </c>
    </row>
    <row r="1331" spans="1:13" x14ac:dyDescent="0.35">
      <c r="A1331" s="55">
        <v>44395</v>
      </c>
      <c r="B1331" s="56" t="s">
        <v>102</v>
      </c>
      <c r="C1331" s="56" t="s">
        <v>103</v>
      </c>
      <c r="D1331" s="56" t="s">
        <v>4</v>
      </c>
      <c r="E1331" s="56" t="s">
        <v>34</v>
      </c>
      <c r="F1331" s="56" t="s">
        <v>44</v>
      </c>
      <c r="G1331" s="56" t="s">
        <v>29</v>
      </c>
      <c r="H1331" s="56" t="s">
        <v>114</v>
      </c>
      <c r="I1331" s="56" t="s">
        <v>115</v>
      </c>
      <c r="J1331" s="56" t="s">
        <v>8</v>
      </c>
      <c r="K1331" s="56">
        <v>2</v>
      </c>
      <c r="L1331" s="56" t="s">
        <v>8</v>
      </c>
      <c r="M1331" s="56" t="s">
        <v>14</v>
      </c>
    </row>
    <row r="1332" spans="1:13" x14ac:dyDescent="0.35">
      <c r="A1332" s="55">
        <v>44395</v>
      </c>
      <c r="B1332" s="56" t="s">
        <v>102</v>
      </c>
      <c r="C1332" s="56" t="s">
        <v>103</v>
      </c>
      <c r="D1332" s="56" t="s">
        <v>4</v>
      </c>
      <c r="E1332" s="56" t="s">
        <v>34</v>
      </c>
      <c r="F1332" s="56" t="s">
        <v>44</v>
      </c>
      <c r="G1332" s="56" t="s">
        <v>29</v>
      </c>
      <c r="H1332" s="56" t="s">
        <v>114</v>
      </c>
      <c r="I1332" s="56" t="s">
        <v>115</v>
      </c>
      <c r="J1332" s="56" t="s">
        <v>8</v>
      </c>
      <c r="K1332" s="56">
        <v>1</v>
      </c>
      <c r="L1332" s="56" t="s">
        <v>7</v>
      </c>
      <c r="M1332" s="56" t="s">
        <v>16</v>
      </c>
    </row>
    <row r="1333" spans="1:13" x14ac:dyDescent="0.35">
      <c r="A1333" s="55">
        <v>44395</v>
      </c>
      <c r="B1333" s="56" t="s">
        <v>102</v>
      </c>
      <c r="C1333" s="56" t="s">
        <v>103</v>
      </c>
      <c r="D1333" s="56" t="s">
        <v>4</v>
      </c>
      <c r="E1333" s="56" t="s">
        <v>34</v>
      </c>
      <c r="F1333" s="56" t="s">
        <v>44</v>
      </c>
      <c r="G1333" s="56" t="s">
        <v>29</v>
      </c>
      <c r="H1333" s="56" t="s">
        <v>114</v>
      </c>
      <c r="I1333" s="56" t="s">
        <v>115</v>
      </c>
      <c r="J1333" s="56" t="s">
        <v>8</v>
      </c>
      <c r="K1333" s="56">
        <v>1</v>
      </c>
      <c r="L1333" s="56" t="s">
        <v>7</v>
      </c>
      <c r="M1333" s="56" t="s">
        <v>16</v>
      </c>
    </row>
    <row r="1334" spans="1:13" x14ac:dyDescent="0.35">
      <c r="A1334" s="55">
        <v>44395</v>
      </c>
      <c r="B1334" s="56" t="s">
        <v>102</v>
      </c>
      <c r="C1334" s="56" t="s">
        <v>103</v>
      </c>
      <c r="D1334" s="56" t="s">
        <v>4</v>
      </c>
      <c r="E1334" s="56" t="s">
        <v>34</v>
      </c>
      <c r="F1334" s="56" t="s">
        <v>44</v>
      </c>
      <c r="G1334" s="56" t="s">
        <v>29</v>
      </c>
      <c r="H1334" s="56" t="s">
        <v>114</v>
      </c>
      <c r="I1334" s="56" t="s">
        <v>115</v>
      </c>
      <c r="J1334" s="56" t="s">
        <v>7</v>
      </c>
      <c r="K1334" s="56">
        <v>1</v>
      </c>
      <c r="L1334" s="56" t="s">
        <v>7</v>
      </c>
      <c r="M1334" s="56" t="s">
        <v>15</v>
      </c>
    </row>
    <row r="1335" spans="1:13" x14ac:dyDescent="0.35">
      <c r="A1335" s="55">
        <v>44395</v>
      </c>
      <c r="B1335" s="56" t="s">
        <v>102</v>
      </c>
      <c r="C1335" s="56" t="s">
        <v>103</v>
      </c>
      <c r="D1335" s="56" t="s">
        <v>4</v>
      </c>
      <c r="E1335" s="56" t="s">
        <v>34</v>
      </c>
      <c r="F1335" s="56" t="s">
        <v>44</v>
      </c>
      <c r="G1335" s="56" t="s">
        <v>29</v>
      </c>
      <c r="H1335" s="56" t="s">
        <v>114</v>
      </c>
      <c r="I1335" s="56" t="s">
        <v>115</v>
      </c>
      <c r="J1335" s="56" t="s">
        <v>7</v>
      </c>
      <c r="K1335" s="56">
        <v>2</v>
      </c>
      <c r="L1335" s="56" t="s">
        <v>7</v>
      </c>
      <c r="M1335" s="56" t="s">
        <v>16</v>
      </c>
    </row>
    <row r="1336" spans="1:13" x14ac:dyDescent="0.35">
      <c r="A1336" s="55">
        <v>44395</v>
      </c>
      <c r="B1336" s="56" t="s">
        <v>102</v>
      </c>
      <c r="C1336" s="56" t="s">
        <v>103</v>
      </c>
      <c r="D1336" s="56" t="s">
        <v>4</v>
      </c>
      <c r="E1336" s="56" t="s">
        <v>34</v>
      </c>
      <c r="F1336" s="56" t="s">
        <v>44</v>
      </c>
      <c r="G1336" s="56" t="s">
        <v>29</v>
      </c>
      <c r="H1336" s="56" t="s">
        <v>114</v>
      </c>
      <c r="I1336" s="56" t="s">
        <v>115</v>
      </c>
      <c r="J1336" s="56" t="s">
        <v>7</v>
      </c>
      <c r="K1336" s="56">
        <v>2</v>
      </c>
      <c r="L1336" s="56" t="s">
        <v>8</v>
      </c>
      <c r="M1336" s="56" t="s">
        <v>14</v>
      </c>
    </row>
    <row r="1337" spans="1:13" x14ac:dyDescent="0.35">
      <c r="A1337" s="55">
        <v>44395</v>
      </c>
      <c r="B1337" s="56" t="s">
        <v>102</v>
      </c>
      <c r="C1337" s="56" t="s">
        <v>103</v>
      </c>
      <c r="D1337" s="56" t="s">
        <v>4</v>
      </c>
      <c r="E1337" s="56" t="s">
        <v>34</v>
      </c>
      <c r="F1337" s="56" t="s">
        <v>44</v>
      </c>
      <c r="G1337" s="56" t="s">
        <v>29</v>
      </c>
      <c r="H1337" s="56" t="s">
        <v>114</v>
      </c>
      <c r="I1337" s="56" t="s">
        <v>115</v>
      </c>
      <c r="J1337" s="56" t="s">
        <v>7</v>
      </c>
      <c r="K1337" s="56">
        <v>2</v>
      </c>
      <c r="L1337" s="56" t="s">
        <v>8</v>
      </c>
      <c r="M1337" s="56" t="s">
        <v>14</v>
      </c>
    </row>
    <row r="1338" spans="1:13" x14ac:dyDescent="0.35">
      <c r="A1338" s="55">
        <v>44395</v>
      </c>
      <c r="B1338" s="56" t="s">
        <v>102</v>
      </c>
      <c r="C1338" s="56" t="s">
        <v>103</v>
      </c>
      <c r="D1338" s="56" t="s">
        <v>4</v>
      </c>
      <c r="E1338" s="56" t="s">
        <v>34</v>
      </c>
      <c r="F1338" s="56" t="s">
        <v>44</v>
      </c>
      <c r="G1338" s="56" t="s">
        <v>29</v>
      </c>
      <c r="H1338" s="56" t="s">
        <v>114</v>
      </c>
      <c r="I1338" s="56" t="s">
        <v>115</v>
      </c>
      <c r="J1338" s="56" t="s">
        <v>8</v>
      </c>
      <c r="K1338" s="56">
        <v>1</v>
      </c>
      <c r="L1338" s="56" t="s">
        <v>7</v>
      </c>
      <c r="M1338" s="56" t="s">
        <v>15</v>
      </c>
    </row>
    <row r="1339" spans="1:13" x14ac:dyDescent="0.35">
      <c r="A1339" s="7">
        <v>44395</v>
      </c>
      <c r="B1339" s="9" t="s">
        <v>102</v>
      </c>
      <c r="C1339" s="9" t="s">
        <v>103</v>
      </c>
      <c r="D1339" s="9" t="s">
        <v>4</v>
      </c>
      <c r="E1339" s="9" t="s">
        <v>34</v>
      </c>
      <c r="F1339" s="9" t="s">
        <v>44</v>
      </c>
      <c r="G1339" s="9" t="s">
        <v>21</v>
      </c>
      <c r="H1339" s="9" t="s">
        <v>57</v>
      </c>
      <c r="I1339" s="9" t="s">
        <v>118</v>
      </c>
      <c r="J1339" s="9" t="s">
        <v>7</v>
      </c>
      <c r="K1339" s="9">
        <v>2</v>
      </c>
      <c r="L1339" s="9" t="s">
        <v>20</v>
      </c>
      <c r="M1339" s="9" t="s">
        <v>20</v>
      </c>
    </row>
    <row r="1340" spans="1:13" x14ac:dyDescent="0.35">
      <c r="A1340" s="7">
        <v>44395</v>
      </c>
      <c r="B1340" s="9" t="s">
        <v>102</v>
      </c>
      <c r="C1340" s="9" t="s">
        <v>103</v>
      </c>
      <c r="D1340" s="9" t="s">
        <v>4</v>
      </c>
      <c r="E1340" s="9" t="s">
        <v>34</v>
      </c>
      <c r="F1340" s="9" t="s">
        <v>44</v>
      </c>
      <c r="G1340" s="9" t="s">
        <v>21</v>
      </c>
      <c r="H1340" s="9" t="s">
        <v>57</v>
      </c>
      <c r="I1340" s="9" t="s">
        <v>118</v>
      </c>
      <c r="J1340" s="9" t="s">
        <v>7</v>
      </c>
      <c r="K1340" s="9">
        <v>2</v>
      </c>
      <c r="L1340" s="9" t="s">
        <v>8</v>
      </c>
      <c r="M1340" s="9" t="s">
        <v>14</v>
      </c>
    </row>
    <row r="1341" spans="1:13" x14ac:dyDescent="0.35">
      <c r="A1341" s="7">
        <v>44395</v>
      </c>
      <c r="B1341" s="9" t="s">
        <v>102</v>
      </c>
      <c r="C1341" s="9" t="s">
        <v>103</v>
      </c>
      <c r="D1341" s="9" t="s">
        <v>4</v>
      </c>
      <c r="E1341" s="9" t="s">
        <v>34</v>
      </c>
      <c r="F1341" s="9" t="s">
        <v>44</v>
      </c>
      <c r="G1341" s="9" t="s">
        <v>21</v>
      </c>
      <c r="H1341" s="9" t="s">
        <v>57</v>
      </c>
      <c r="I1341" s="9" t="s">
        <v>118</v>
      </c>
      <c r="J1341" s="9" t="s">
        <v>7</v>
      </c>
      <c r="K1341" s="9">
        <v>1</v>
      </c>
      <c r="L1341" s="9" t="s">
        <v>7</v>
      </c>
      <c r="M1341" s="9" t="s">
        <v>14</v>
      </c>
    </row>
    <row r="1342" spans="1:13" x14ac:dyDescent="0.35">
      <c r="A1342" s="7">
        <v>44395</v>
      </c>
      <c r="B1342" s="9" t="s">
        <v>102</v>
      </c>
      <c r="C1342" s="9" t="s">
        <v>103</v>
      </c>
      <c r="D1342" s="9" t="s">
        <v>4</v>
      </c>
      <c r="E1342" s="9" t="s">
        <v>34</v>
      </c>
      <c r="F1342" s="9" t="s">
        <v>44</v>
      </c>
      <c r="G1342" s="9" t="s">
        <v>21</v>
      </c>
      <c r="H1342" s="9" t="s">
        <v>57</v>
      </c>
      <c r="I1342" s="9" t="s">
        <v>118</v>
      </c>
      <c r="J1342" s="9" t="s">
        <v>7</v>
      </c>
      <c r="K1342" s="9">
        <v>1</v>
      </c>
      <c r="L1342" s="9" t="s">
        <v>8</v>
      </c>
      <c r="M1342" s="9" t="s">
        <v>14</v>
      </c>
    </row>
    <row r="1343" spans="1:13" x14ac:dyDescent="0.35">
      <c r="A1343" s="7">
        <v>44395</v>
      </c>
      <c r="B1343" s="9" t="s">
        <v>102</v>
      </c>
      <c r="C1343" s="9" t="s">
        <v>103</v>
      </c>
      <c r="D1343" s="9" t="s">
        <v>4</v>
      </c>
      <c r="E1343" s="9" t="s">
        <v>34</v>
      </c>
      <c r="F1343" s="9" t="s">
        <v>44</v>
      </c>
      <c r="G1343" s="9" t="s">
        <v>21</v>
      </c>
      <c r="H1343" s="9" t="s">
        <v>57</v>
      </c>
      <c r="I1343" s="9" t="s">
        <v>118</v>
      </c>
      <c r="J1343" s="9" t="s">
        <v>7</v>
      </c>
      <c r="K1343" s="9">
        <v>2</v>
      </c>
      <c r="L1343" s="9" t="s">
        <v>8</v>
      </c>
      <c r="M1343" s="9" t="s">
        <v>16</v>
      </c>
    </row>
    <row r="1344" spans="1:13" x14ac:dyDescent="0.35">
      <c r="A1344" s="7">
        <v>44395</v>
      </c>
      <c r="B1344" s="9" t="s">
        <v>102</v>
      </c>
      <c r="C1344" s="9" t="s">
        <v>103</v>
      </c>
      <c r="D1344" s="9" t="s">
        <v>4</v>
      </c>
      <c r="E1344" s="9" t="s">
        <v>34</v>
      </c>
      <c r="F1344" s="9" t="s">
        <v>44</v>
      </c>
      <c r="G1344" s="9" t="s">
        <v>21</v>
      </c>
      <c r="H1344" s="9" t="s">
        <v>57</v>
      </c>
      <c r="I1344" s="9" t="s">
        <v>118</v>
      </c>
      <c r="J1344" s="9" t="s">
        <v>8</v>
      </c>
      <c r="K1344" s="9">
        <v>2</v>
      </c>
      <c r="L1344" s="9" t="s">
        <v>7</v>
      </c>
      <c r="M1344" s="9" t="s">
        <v>14</v>
      </c>
    </row>
    <row r="1345" spans="1:13" x14ac:dyDescent="0.35">
      <c r="A1345" s="7">
        <v>44395</v>
      </c>
      <c r="B1345" s="9" t="s">
        <v>102</v>
      </c>
      <c r="C1345" s="9" t="s">
        <v>103</v>
      </c>
      <c r="D1345" s="9" t="s">
        <v>4</v>
      </c>
      <c r="E1345" s="9" t="s">
        <v>34</v>
      </c>
      <c r="F1345" s="9" t="s">
        <v>44</v>
      </c>
      <c r="G1345" s="9" t="s">
        <v>21</v>
      </c>
      <c r="H1345" s="9" t="s">
        <v>57</v>
      </c>
      <c r="I1345" s="9" t="s">
        <v>118</v>
      </c>
      <c r="J1345" s="9" t="s">
        <v>8</v>
      </c>
      <c r="K1345" s="9">
        <v>2</v>
      </c>
      <c r="L1345" s="9" t="s">
        <v>8</v>
      </c>
      <c r="M1345" s="9" t="s">
        <v>16</v>
      </c>
    </row>
    <row r="1346" spans="1:13" x14ac:dyDescent="0.35">
      <c r="A1346" s="7">
        <v>44395</v>
      </c>
      <c r="B1346" s="9" t="s">
        <v>102</v>
      </c>
      <c r="C1346" s="9" t="s">
        <v>103</v>
      </c>
      <c r="D1346" s="9" t="s">
        <v>4</v>
      </c>
      <c r="E1346" s="9" t="s">
        <v>34</v>
      </c>
      <c r="F1346" s="9" t="s">
        <v>44</v>
      </c>
      <c r="G1346" s="9" t="s">
        <v>21</v>
      </c>
      <c r="H1346" s="9" t="s">
        <v>57</v>
      </c>
      <c r="I1346" s="9" t="s">
        <v>118</v>
      </c>
      <c r="J1346" s="9" t="s">
        <v>8</v>
      </c>
      <c r="K1346" s="9">
        <v>1</v>
      </c>
      <c r="L1346" s="9" t="s">
        <v>8</v>
      </c>
      <c r="M1346" s="9" t="s">
        <v>14</v>
      </c>
    </row>
    <row r="1347" spans="1:13" x14ac:dyDescent="0.35">
      <c r="A1347" s="7">
        <v>44395</v>
      </c>
      <c r="B1347" s="9" t="s">
        <v>102</v>
      </c>
      <c r="C1347" s="9" t="s">
        <v>103</v>
      </c>
      <c r="D1347" s="9" t="s">
        <v>4</v>
      </c>
      <c r="E1347" s="9" t="s">
        <v>34</v>
      </c>
      <c r="F1347" s="9" t="s">
        <v>44</v>
      </c>
      <c r="G1347" s="9" t="s">
        <v>21</v>
      </c>
      <c r="H1347" s="9" t="s">
        <v>57</v>
      </c>
      <c r="I1347" s="9" t="s">
        <v>118</v>
      </c>
      <c r="J1347" s="9" t="s">
        <v>8</v>
      </c>
      <c r="K1347" s="9">
        <v>1</v>
      </c>
      <c r="L1347" s="9" t="s">
        <v>7</v>
      </c>
      <c r="M1347" s="9" t="s">
        <v>14</v>
      </c>
    </row>
    <row r="1348" spans="1:13" x14ac:dyDescent="0.35">
      <c r="A1348" s="7">
        <v>44395</v>
      </c>
      <c r="B1348" s="9" t="s">
        <v>102</v>
      </c>
      <c r="C1348" s="9" t="s">
        <v>103</v>
      </c>
      <c r="D1348" s="9" t="s">
        <v>4</v>
      </c>
      <c r="E1348" s="9" t="s">
        <v>34</v>
      </c>
      <c r="F1348" s="9" t="s">
        <v>44</v>
      </c>
      <c r="G1348" s="9" t="s">
        <v>21</v>
      </c>
      <c r="H1348" s="9" t="s">
        <v>57</v>
      </c>
      <c r="I1348" s="9" t="s">
        <v>118</v>
      </c>
      <c r="J1348" s="9" t="s">
        <v>7</v>
      </c>
      <c r="K1348" s="9">
        <v>2</v>
      </c>
      <c r="L1348" s="9" t="s">
        <v>7</v>
      </c>
      <c r="M1348" s="9" t="s">
        <v>16</v>
      </c>
    </row>
    <row r="1349" spans="1:13" x14ac:dyDescent="0.35">
      <c r="A1349" s="7">
        <v>44395</v>
      </c>
      <c r="B1349" s="9" t="s">
        <v>102</v>
      </c>
      <c r="C1349" s="9" t="s">
        <v>103</v>
      </c>
      <c r="D1349" s="9" t="s">
        <v>4</v>
      </c>
      <c r="E1349" s="9" t="s">
        <v>34</v>
      </c>
      <c r="F1349" s="9" t="s">
        <v>44</v>
      </c>
      <c r="G1349" s="9" t="s">
        <v>21</v>
      </c>
      <c r="H1349" s="9" t="s">
        <v>57</v>
      </c>
      <c r="I1349" s="9" t="s">
        <v>118</v>
      </c>
      <c r="J1349" s="9" t="s">
        <v>7</v>
      </c>
      <c r="K1349" s="9">
        <v>2</v>
      </c>
      <c r="L1349" s="9" t="s">
        <v>7</v>
      </c>
      <c r="M1349" s="9" t="s">
        <v>16</v>
      </c>
    </row>
    <row r="1350" spans="1:13" x14ac:dyDescent="0.35">
      <c r="A1350" s="7">
        <v>44395</v>
      </c>
      <c r="B1350" s="9" t="s">
        <v>102</v>
      </c>
      <c r="C1350" s="9" t="s">
        <v>103</v>
      </c>
      <c r="D1350" s="9" t="s">
        <v>4</v>
      </c>
      <c r="E1350" s="9" t="s">
        <v>34</v>
      </c>
      <c r="F1350" s="9" t="s">
        <v>44</v>
      </c>
      <c r="G1350" s="9" t="s">
        <v>21</v>
      </c>
      <c r="H1350" s="9" t="s">
        <v>57</v>
      </c>
      <c r="I1350" s="9" t="s">
        <v>118</v>
      </c>
      <c r="J1350" s="9" t="s">
        <v>7</v>
      </c>
      <c r="K1350" s="9">
        <v>2</v>
      </c>
      <c r="L1350" s="9" t="s">
        <v>20</v>
      </c>
      <c r="M1350" s="9" t="s">
        <v>20</v>
      </c>
    </row>
    <row r="1351" spans="1:13" x14ac:dyDescent="0.35">
      <c r="A1351" s="7">
        <v>44395</v>
      </c>
      <c r="B1351" s="9" t="s">
        <v>102</v>
      </c>
      <c r="C1351" s="9" t="s">
        <v>103</v>
      </c>
      <c r="D1351" s="9" t="s">
        <v>4</v>
      </c>
      <c r="E1351" s="9" t="s">
        <v>34</v>
      </c>
      <c r="F1351" s="9" t="s">
        <v>44</v>
      </c>
      <c r="G1351" s="9" t="s">
        <v>21</v>
      </c>
      <c r="H1351" s="9" t="s">
        <v>57</v>
      </c>
      <c r="I1351" s="9" t="s">
        <v>118</v>
      </c>
      <c r="J1351" s="9" t="s">
        <v>7</v>
      </c>
      <c r="K1351" s="9">
        <v>2</v>
      </c>
      <c r="L1351" s="9" t="s">
        <v>8</v>
      </c>
      <c r="M1351" s="9" t="s">
        <v>14</v>
      </c>
    </row>
    <row r="1352" spans="1:13" x14ac:dyDescent="0.35">
      <c r="A1352" s="7">
        <v>44395</v>
      </c>
      <c r="B1352" s="9" t="s">
        <v>102</v>
      </c>
      <c r="C1352" s="9" t="s">
        <v>103</v>
      </c>
      <c r="D1352" s="9" t="s">
        <v>4</v>
      </c>
      <c r="E1352" s="9" t="s">
        <v>34</v>
      </c>
      <c r="F1352" s="9" t="s">
        <v>44</v>
      </c>
      <c r="G1352" s="9" t="s">
        <v>21</v>
      </c>
      <c r="H1352" s="9" t="s">
        <v>57</v>
      </c>
      <c r="I1352" s="9" t="s">
        <v>118</v>
      </c>
      <c r="J1352" s="9" t="s">
        <v>7</v>
      </c>
      <c r="K1352" s="9">
        <v>2</v>
      </c>
      <c r="L1352" s="9" t="s">
        <v>8</v>
      </c>
      <c r="M1352" s="9" t="s">
        <v>14</v>
      </c>
    </row>
    <row r="1353" spans="1:13" x14ac:dyDescent="0.35">
      <c r="A1353" s="7">
        <v>44395</v>
      </c>
      <c r="B1353" s="9" t="s">
        <v>102</v>
      </c>
      <c r="C1353" s="9" t="s">
        <v>103</v>
      </c>
      <c r="D1353" s="9" t="s">
        <v>4</v>
      </c>
      <c r="E1353" s="9" t="s">
        <v>34</v>
      </c>
      <c r="F1353" s="9" t="s">
        <v>44</v>
      </c>
      <c r="G1353" s="9" t="s">
        <v>21</v>
      </c>
      <c r="H1353" s="9" t="s">
        <v>57</v>
      </c>
      <c r="I1353" s="9" t="s">
        <v>118</v>
      </c>
      <c r="J1353" s="9" t="s">
        <v>8</v>
      </c>
      <c r="K1353" s="9">
        <v>1</v>
      </c>
      <c r="L1353" s="9" t="s">
        <v>8</v>
      </c>
      <c r="M1353" s="9" t="s">
        <v>14</v>
      </c>
    </row>
    <row r="1354" spans="1:13" x14ac:dyDescent="0.35">
      <c r="A1354" s="7">
        <v>44395</v>
      </c>
      <c r="B1354" s="9" t="s">
        <v>102</v>
      </c>
      <c r="C1354" s="9" t="s">
        <v>103</v>
      </c>
      <c r="D1354" s="9" t="s">
        <v>4</v>
      </c>
      <c r="E1354" s="9" t="s">
        <v>34</v>
      </c>
      <c r="F1354" s="9" t="s">
        <v>44</v>
      </c>
      <c r="G1354" s="9" t="s">
        <v>21</v>
      </c>
      <c r="H1354" s="9" t="s">
        <v>57</v>
      </c>
      <c r="I1354" s="9" t="s">
        <v>118</v>
      </c>
      <c r="J1354" s="9" t="s">
        <v>8</v>
      </c>
      <c r="K1354" s="9">
        <v>1</v>
      </c>
      <c r="L1354" s="9" t="s">
        <v>7</v>
      </c>
      <c r="M1354" s="9" t="s">
        <v>14</v>
      </c>
    </row>
    <row r="1355" spans="1:13" x14ac:dyDescent="0.35">
      <c r="A1355" s="7">
        <v>44395</v>
      </c>
      <c r="B1355" s="9" t="s">
        <v>102</v>
      </c>
      <c r="C1355" s="9" t="s">
        <v>103</v>
      </c>
      <c r="D1355" s="9" t="s">
        <v>4</v>
      </c>
      <c r="E1355" s="9" t="s">
        <v>34</v>
      </c>
      <c r="F1355" s="9" t="s">
        <v>44</v>
      </c>
      <c r="G1355" s="9" t="s">
        <v>21</v>
      </c>
      <c r="H1355" s="9" t="s">
        <v>57</v>
      </c>
      <c r="I1355" s="9" t="s">
        <v>118</v>
      </c>
      <c r="J1355" s="9" t="s">
        <v>8</v>
      </c>
      <c r="K1355" s="9">
        <v>2</v>
      </c>
      <c r="L1355" s="9" t="s">
        <v>7</v>
      </c>
      <c r="M1355" s="9" t="s">
        <v>16</v>
      </c>
    </row>
    <row r="1356" spans="1:13" x14ac:dyDescent="0.35">
      <c r="A1356" s="7">
        <v>44395</v>
      </c>
      <c r="B1356" s="9" t="s">
        <v>102</v>
      </c>
      <c r="C1356" s="9" t="s">
        <v>103</v>
      </c>
      <c r="D1356" s="9" t="s">
        <v>4</v>
      </c>
      <c r="E1356" s="9" t="s">
        <v>34</v>
      </c>
      <c r="F1356" s="9" t="s">
        <v>44</v>
      </c>
      <c r="G1356" s="9" t="s">
        <v>21</v>
      </c>
      <c r="H1356" s="9" t="s">
        <v>57</v>
      </c>
      <c r="I1356" s="9" t="s">
        <v>118</v>
      </c>
      <c r="J1356" s="9" t="s">
        <v>8</v>
      </c>
      <c r="K1356" s="9">
        <v>1</v>
      </c>
      <c r="L1356" s="9" t="s">
        <v>7</v>
      </c>
      <c r="M1356" s="9" t="s">
        <v>16</v>
      </c>
    </row>
    <row r="1357" spans="1:13" x14ac:dyDescent="0.35">
      <c r="A1357" s="7">
        <v>44395</v>
      </c>
      <c r="B1357" s="9" t="s">
        <v>102</v>
      </c>
      <c r="C1357" s="9" t="s">
        <v>103</v>
      </c>
      <c r="D1357" s="9" t="s">
        <v>4</v>
      </c>
      <c r="E1357" s="9" t="s">
        <v>34</v>
      </c>
      <c r="F1357" s="9" t="s">
        <v>44</v>
      </c>
      <c r="G1357" s="9" t="s">
        <v>21</v>
      </c>
      <c r="H1357" s="9" t="s">
        <v>57</v>
      </c>
      <c r="I1357" s="9" t="s">
        <v>118</v>
      </c>
      <c r="J1357" s="9" t="s">
        <v>7</v>
      </c>
      <c r="K1357" s="9">
        <v>1</v>
      </c>
      <c r="L1357" s="9" t="s">
        <v>8</v>
      </c>
      <c r="M1357" s="9" t="s">
        <v>14</v>
      </c>
    </row>
    <row r="1358" spans="1:13" x14ac:dyDescent="0.35">
      <c r="A1358" s="7">
        <v>44395</v>
      </c>
      <c r="B1358" s="9" t="s">
        <v>102</v>
      </c>
      <c r="C1358" s="9" t="s">
        <v>103</v>
      </c>
      <c r="D1358" s="9" t="s">
        <v>4</v>
      </c>
      <c r="E1358" s="9" t="s">
        <v>34</v>
      </c>
      <c r="F1358" s="9" t="s">
        <v>44</v>
      </c>
      <c r="G1358" s="9" t="s">
        <v>21</v>
      </c>
      <c r="H1358" s="9" t="s">
        <v>57</v>
      </c>
      <c r="I1358" s="9" t="s">
        <v>118</v>
      </c>
      <c r="J1358" s="9" t="s">
        <v>7</v>
      </c>
      <c r="K1358" s="9">
        <v>2</v>
      </c>
      <c r="L1358" s="9" t="s">
        <v>20</v>
      </c>
      <c r="M1358" s="9" t="s">
        <v>20</v>
      </c>
    </row>
    <row r="1359" spans="1:13" x14ac:dyDescent="0.35">
      <c r="A1359" s="7">
        <v>44395</v>
      </c>
      <c r="B1359" s="9" t="s">
        <v>102</v>
      </c>
      <c r="C1359" s="9" t="s">
        <v>103</v>
      </c>
      <c r="D1359" s="9" t="s">
        <v>4</v>
      </c>
      <c r="E1359" s="9" t="s">
        <v>34</v>
      </c>
      <c r="F1359" s="9" t="s">
        <v>44</v>
      </c>
      <c r="G1359" s="9" t="s">
        <v>21</v>
      </c>
      <c r="H1359" s="9" t="s">
        <v>57</v>
      </c>
      <c r="I1359" s="9" t="s">
        <v>118</v>
      </c>
      <c r="J1359" s="9" t="s">
        <v>7</v>
      </c>
      <c r="K1359" s="9">
        <v>1</v>
      </c>
      <c r="L1359" s="9" t="s">
        <v>20</v>
      </c>
      <c r="M1359" s="9" t="s">
        <v>20</v>
      </c>
    </row>
    <row r="1360" spans="1:13" x14ac:dyDescent="0.35">
      <c r="A1360" s="7">
        <v>44395</v>
      </c>
      <c r="B1360" s="9" t="s">
        <v>102</v>
      </c>
      <c r="C1360" s="9" t="s">
        <v>103</v>
      </c>
      <c r="D1360" s="9" t="s">
        <v>4</v>
      </c>
      <c r="E1360" s="9" t="s">
        <v>34</v>
      </c>
      <c r="F1360" s="9" t="s">
        <v>44</v>
      </c>
      <c r="G1360" s="9" t="s">
        <v>21</v>
      </c>
      <c r="H1360" s="9" t="s">
        <v>57</v>
      </c>
      <c r="I1360" s="9" t="s">
        <v>118</v>
      </c>
      <c r="J1360" s="9" t="s">
        <v>7</v>
      </c>
      <c r="K1360" s="9">
        <v>1</v>
      </c>
      <c r="L1360" s="9" t="s">
        <v>8</v>
      </c>
      <c r="M1360" s="9" t="s">
        <v>16</v>
      </c>
    </row>
    <row r="1361" spans="1:13" x14ac:dyDescent="0.35">
      <c r="A1361" s="7">
        <v>44395</v>
      </c>
      <c r="B1361" s="9" t="s">
        <v>102</v>
      </c>
      <c r="C1361" s="9" t="s">
        <v>103</v>
      </c>
      <c r="D1361" s="9" t="s">
        <v>4</v>
      </c>
      <c r="E1361" s="9" t="s">
        <v>34</v>
      </c>
      <c r="F1361" s="9" t="s">
        <v>44</v>
      </c>
      <c r="G1361" s="9" t="s">
        <v>21</v>
      </c>
      <c r="H1361" s="9" t="s">
        <v>57</v>
      </c>
      <c r="I1361" s="9" t="s">
        <v>118</v>
      </c>
      <c r="J1361" s="9" t="s">
        <v>7</v>
      </c>
      <c r="K1361" s="9">
        <v>2</v>
      </c>
      <c r="L1361" s="9" t="s">
        <v>7</v>
      </c>
      <c r="M1361" s="9" t="s">
        <v>16</v>
      </c>
    </row>
    <row r="1362" spans="1:13" x14ac:dyDescent="0.35">
      <c r="A1362" s="7">
        <v>44395</v>
      </c>
      <c r="B1362" s="9" t="s">
        <v>102</v>
      </c>
      <c r="C1362" s="9" t="s">
        <v>103</v>
      </c>
      <c r="D1362" s="9" t="s">
        <v>4</v>
      </c>
      <c r="E1362" s="9" t="s">
        <v>34</v>
      </c>
      <c r="F1362" s="9" t="s">
        <v>44</v>
      </c>
      <c r="G1362" s="9" t="s">
        <v>21</v>
      </c>
      <c r="H1362" s="9" t="s">
        <v>57</v>
      </c>
      <c r="I1362" s="9" t="s">
        <v>118</v>
      </c>
      <c r="J1362" s="9" t="s">
        <v>7</v>
      </c>
      <c r="K1362" s="9">
        <v>2</v>
      </c>
      <c r="L1362" s="9" t="s">
        <v>7</v>
      </c>
      <c r="M1362" s="9" t="s">
        <v>14</v>
      </c>
    </row>
    <row r="1363" spans="1:13" x14ac:dyDescent="0.35">
      <c r="A1363" s="7">
        <v>44395</v>
      </c>
      <c r="B1363" s="9" t="s">
        <v>102</v>
      </c>
      <c r="C1363" s="9" t="s">
        <v>103</v>
      </c>
      <c r="D1363" s="9" t="s">
        <v>4</v>
      </c>
      <c r="E1363" s="9" t="s">
        <v>34</v>
      </c>
      <c r="F1363" s="9" t="s">
        <v>44</v>
      </c>
      <c r="G1363" s="9" t="s">
        <v>21</v>
      </c>
      <c r="H1363" s="9" t="s">
        <v>57</v>
      </c>
      <c r="I1363" s="9" t="s">
        <v>118</v>
      </c>
      <c r="J1363" s="9" t="s">
        <v>7</v>
      </c>
      <c r="K1363" s="9">
        <v>1</v>
      </c>
      <c r="L1363" s="9" t="s">
        <v>8</v>
      </c>
      <c r="M1363" s="9" t="s">
        <v>14</v>
      </c>
    </row>
    <row r="1364" spans="1:13" x14ac:dyDescent="0.35">
      <c r="A1364" s="7">
        <v>44395</v>
      </c>
      <c r="B1364" s="9" t="s">
        <v>102</v>
      </c>
      <c r="C1364" s="9" t="s">
        <v>103</v>
      </c>
      <c r="D1364" s="9" t="s">
        <v>4</v>
      </c>
      <c r="E1364" s="9" t="s">
        <v>34</v>
      </c>
      <c r="F1364" s="9" t="s">
        <v>44</v>
      </c>
      <c r="G1364" s="9" t="s">
        <v>21</v>
      </c>
      <c r="H1364" s="9" t="s">
        <v>57</v>
      </c>
      <c r="I1364" s="9" t="s">
        <v>118</v>
      </c>
      <c r="J1364" s="9" t="s">
        <v>7</v>
      </c>
      <c r="K1364" s="9">
        <v>1</v>
      </c>
      <c r="L1364" s="9" t="s">
        <v>7</v>
      </c>
      <c r="M1364" s="9" t="s">
        <v>14</v>
      </c>
    </row>
    <row r="1365" spans="1:13" x14ac:dyDescent="0.35">
      <c r="A1365" s="7">
        <v>44395</v>
      </c>
      <c r="B1365" s="9" t="s">
        <v>102</v>
      </c>
      <c r="C1365" s="9" t="s">
        <v>103</v>
      </c>
      <c r="D1365" s="9" t="s">
        <v>4</v>
      </c>
      <c r="E1365" s="9" t="s">
        <v>34</v>
      </c>
      <c r="F1365" s="9" t="s">
        <v>44</v>
      </c>
      <c r="G1365" s="9" t="s">
        <v>21</v>
      </c>
      <c r="H1365" s="9" t="s">
        <v>57</v>
      </c>
      <c r="I1365" s="9" t="s">
        <v>118</v>
      </c>
      <c r="J1365" s="9" t="s">
        <v>8</v>
      </c>
      <c r="K1365" s="9">
        <v>1</v>
      </c>
      <c r="L1365" s="9" t="s">
        <v>8</v>
      </c>
      <c r="M1365" s="9" t="s">
        <v>14</v>
      </c>
    </row>
    <row r="1366" spans="1:13" x14ac:dyDescent="0.35">
      <c r="A1366" s="7">
        <v>44395</v>
      </c>
      <c r="B1366" s="9" t="s">
        <v>102</v>
      </c>
      <c r="C1366" s="9" t="s">
        <v>103</v>
      </c>
      <c r="D1366" s="9" t="s">
        <v>4</v>
      </c>
      <c r="E1366" s="9" t="s">
        <v>34</v>
      </c>
      <c r="F1366" s="9" t="s">
        <v>44</v>
      </c>
      <c r="G1366" s="9" t="s">
        <v>21</v>
      </c>
      <c r="H1366" s="9" t="s">
        <v>57</v>
      </c>
      <c r="I1366" s="9" t="s">
        <v>118</v>
      </c>
      <c r="J1366" s="9" t="s">
        <v>8</v>
      </c>
      <c r="K1366" s="9">
        <v>1</v>
      </c>
      <c r="L1366" s="9" t="s">
        <v>8</v>
      </c>
      <c r="M1366" s="9" t="s">
        <v>14</v>
      </c>
    </row>
    <row r="1367" spans="1:13" x14ac:dyDescent="0.35">
      <c r="A1367" s="7">
        <v>44395</v>
      </c>
      <c r="B1367" s="9" t="s">
        <v>102</v>
      </c>
      <c r="C1367" s="9" t="s">
        <v>103</v>
      </c>
      <c r="D1367" s="9" t="s">
        <v>4</v>
      </c>
      <c r="E1367" s="9" t="s">
        <v>34</v>
      </c>
      <c r="F1367" s="9" t="s">
        <v>44</v>
      </c>
      <c r="G1367" s="9" t="s">
        <v>21</v>
      </c>
      <c r="H1367" s="9" t="s">
        <v>57</v>
      </c>
      <c r="I1367" s="9" t="s">
        <v>118</v>
      </c>
      <c r="J1367" s="9" t="s">
        <v>8</v>
      </c>
      <c r="K1367" s="9">
        <v>2</v>
      </c>
      <c r="L1367" s="9" t="s">
        <v>7</v>
      </c>
      <c r="M1367" s="9" t="s">
        <v>14</v>
      </c>
    </row>
    <row r="1368" spans="1:13" x14ac:dyDescent="0.35">
      <c r="A1368" s="7">
        <v>44395</v>
      </c>
      <c r="B1368" s="9" t="s">
        <v>102</v>
      </c>
      <c r="C1368" s="9" t="s">
        <v>103</v>
      </c>
      <c r="D1368" s="9" t="s">
        <v>4</v>
      </c>
      <c r="E1368" s="9" t="s">
        <v>34</v>
      </c>
      <c r="F1368" s="9" t="s">
        <v>44</v>
      </c>
      <c r="G1368" s="9" t="s">
        <v>21</v>
      </c>
      <c r="H1368" s="9" t="s">
        <v>57</v>
      </c>
      <c r="I1368" s="9" t="s">
        <v>118</v>
      </c>
      <c r="J1368" s="9" t="s">
        <v>8</v>
      </c>
      <c r="K1368" s="9">
        <v>1</v>
      </c>
      <c r="L1368" s="9" t="s">
        <v>7</v>
      </c>
      <c r="M1368" s="9" t="s">
        <v>15</v>
      </c>
    </row>
    <row r="1369" spans="1:13" x14ac:dyDescent="0.35">
      <c r="A1369" s="7">
        <v>44395</v>
      </c>
      <c r="B1369" s="9" t="s">
        <v>102</v>
      </c>
      <c r="C1369" s="9" t="s">
        <v>103</v>
      </c>
      <c r="D1369" s="9" t="s">
        <v>4</v>
      </c>
      <c r="E1369" s="9" t="s">
        <v>34</v>
      </c>
      <c r="F1369" s="9" t="s">
        <v>44</v>
      </c>
      <c r="G1369" s="9" t="s">
        <v>21</v>
      </c>
      <c r="H1369" s="9" t="s">
        <v>57</v>
      </c>
      <c r="I1369" s="9" t="s">
        <v>118</v>
      </c>
      <c r="J1369" s="9" t="s">
        <v>8</v>
      </c>
      <c r="K1369" s="9">
        <v>1</v>
      </c>
      <c r="L1369" s="9" t="s">
        <v>8</v>
      </c>
      <c r="M1369" s="9" t="s">
        <v>14</v>
      </c>
    </row>
    <row r="1370" spans="1:13" x14ac:dyDescent="0.35">
      <c r="A1370" s="7">
        <v>44395</v>
      </c>
      <c r="B1370" s="9" t="s">
        <v>102</v>
      </c>
      <c r="C1370" s="9" t="s">
        <v>103</v>
      </c>
      <c r="D1370" s="9" t="s">
        <v>4</v>
      </c>
      <c r="E1370" s="9" t="s">
        <v>34</v>
      </c>
      <c r="F1370" s="9" t="s">
        <v>44</v>
      </c>
      <c r="G1370" s="9" t="s">
        <v>21</v>
      </c>
      <c r="H1370" s="9" t="s">
        <v>57</v>
      </c>
      <c r="I1370" s="9" t="s">
        <v>118</v>
      </c>
      <c r="J1370" s="9" t="s">
        <v>8</v>
      </c>
      <c r="K1370" s="9">
        <v>1</v>
      </c>
      <c r="L1370" s="9" t="s">
        <v>8</v>
      </c>
      <c r="M1370" s="9" t="s">
        <v>14</v>
      </c>
    </row>
    <row r="1371" spans="1:13" x14ac:dyDescent="0.35">
      <c r="A1371" s="7">
        <v>44395</v>
      </c>
      <c r="B1371" s="9" t="s">
        <v>102</v>
      </c>
      <c r="C1371" s="9" t="s">
        <v>103</v>
      </c>
      <c r="D1371" s="9" t="s">
        <v>4</v>
      </c>
      <c r="E1371" s="9" t="s">
        <v>34</v>
      </c>
      <c r="F1371" s="9" t="s">
        <v>44</v>
      </c>
      <c r="G1371" s="9" t="s">
        <v>21</v>
      </c>
      <c r="H1371" s="9" t="s">
        <v>57</v>
      </c>
      <c r="I1371" s="9" t="s">
        <v>118</v>
      </c>
      <c r="J1371" s="9" t="s">
        <v>8</v>
      </c>
      <c r="K1371" s="9">
        <v>1</v>
      </c>
      <c r="L1371" s="9" t="s">
        <v>20</v>
      </c>
      <c r="M1371" s="9" t="s">
        <v>20</v>
      </c>
    </row>
    <row r="1372" spans="1:13" x14ac:dyDescent="0.35">
      <c r="A1372" s="7">
        <v>44395</v>
      </c>
      <c r="B1372" s="9" t="s">
        <v>102</v>
      </c>
      <c r="C1372" s="9" t="s">
        <v>103</v>
      </c>
      <c r="D1372" s="9" t="s">
        <v>4</v>
      </c>
      <c r="E1372" s="9" t="s">
        <v>34</v>
      </c>
      <c r="F1372" s="9" t="s">
        <v>44</v>
      </c>
      <c r="G1372" s="9" t="s">
        <v>21</v>
      </c>
      <c r="H1372" s="9" t="s">
        <v>57</v>
      </c>
      <c r="I1372" s="9" t="s">
        <v>118</v>
      </c>
      <c r="J1372" s="9" t="s">
        <v>8</v>
      </c>
      <c r="K1372" s="9">
        <v>1</v>
      </c>
      <c r="L1372" s="9" t="s">
        <v>8</v>
      </c>
      <c r="M1372" s="9" t="s">
        <v>14</v>
      </c>
    </row>
    <row r="1373" spans="1:13" x14ac:dyDescent="0.35">
      <c r="A1373" s="7">
        <v>44395</v>
      </c>
      <c r="B1373" s="9" t="s">
        <v>102</v>
      </c>
      <c r="C1373" s="9" t="s">
        <v>103</v>
      </c>
      <c r="D1373" s="9" t="s">
        <v>4</v>
      </c>
      <c r="E1373" s="9" t="s">
        <v>34</v>
      </c>
      <c r="F1373" s="9" t="s">
        <v>44</v>
      </c>
      <c r="G1373" s="9" t="s">
        <v>21</v>
      </c>
      <c r="H1373" s="9" t="s">
        <v>57</v>
      </c>
      <c r="I1373" s="9" t="s">
        <v>118</v>
      </c>
      <c r="J1373" s="9" t="s">
        <v>7</v>
      </c>
      <c r="K1373" s="9" t="s">
        <v>19</v>
      </c>
      <c r="L1373" s="9" t="s">
        <v>8</v>
      </c>
      <c r="M1373" s="9" t="s">
        <v>16</v>
      </c>
    </row>
    <row r="1374" spans="1:13" x14ac:dyDescent="0.35">
      <c r="A1374" s="7">
        <v>44395</v>
      </c>
      <c r="B1374" s="9" t="s">
        <v>102</v>
      </c>
      <c r="C1374" s="9" t="s">
        <v>103</v>
      </c>
      <c r="D1374" s="9" t="s">
        <v>4</v>
      </c>
      <c r="E1374" s="9" t="s">
        <v>34</v>
      </c>
      <c r="F1374" s="9" t="s">
        <v>44</v>
      </c>
      <c r="G1374" s="9" t="s">
        <v>21</v>
      </c>
      <c r="H1374" s="9" t="s">
        <v>57</v>
      </c>
      <c r="I1374" s="9" t="s">
        <v>118</v>
      </c>
      <c r="J1374" s="9" t="s">
        <v>7</v>
      </c>
      <c r="K1374" s="9">
        <v>2</v>
      </c>
      <c r="L1374" s="9" t="s">
        <v>8</v>
      </c>
      <c r="M1374" s="9" t="s">
        <v>16</v>
      </c>
    </row>
    <row r="1375" spans="1:13" x14ac:dyDescent="0.35">
      <c r="A1375" s="7">
        <v>44395</v>
      </c>
      <c r="B1375" s="9" t="s">
        <v>102</v>
      </c>
      <c r="C1375" s="9" t="s">
        <v>103</v>
      </c>
      <c r="D1375" s="9" t="s">
        <v>4</v>
      </c>
      <c r="E1375" s="9" t="s">
        <v>34</v>
      </c>
      <c r="F1375" s="9" t="s">
        <v>44</v>
      </c>
      <c r="G1375" s="9" t="s">
        <v>21</v>
      </c>
      <c r="H1375" s="9" t="s">
        <v>57</v>
      </c>
      <c r="I1375" s="9" t="s">
        <v>118</v>
      </c>
      <c r="J1375" s="9" t="s">
        <v>7</v>
      </c>
      <c r="K1375" s="9">
        <v>1</v>
      </c>
      <c r="L1375" s="9" t="s">
        <v>8</v>
      </c>
      <c r="M1375" s="9" t="s">
        <v>16</v>
      </c>
    </row>
    <row r="1376" spans="1:13" x14ac:dyDescent="0.35">
      <c r="A1376" s="7">
        <v>44395</v>
      </c>
      <c r="B1376" s="9" t="s">
        <v>102</v>
      </c>
      <c r="C1376" s="9" t="s">
        <v>103</v>
      </c>
      <c r="D1376" s="9" t="s">
        <v>4</v>
      </c>
      <c r="E1376" s="9" t="s">
        <v>34</v>
      </c>
      <c r="F1376" s="9" t="s">
        <v>44</v>
      </c>
      <c r="G1376" s="9" t="s">
        <v>21</v>
      </c>
      <c r="H1376" s="9" t="s">
        <v>57</v>
      </c>
      <c r="I1376" s="9" t="s">
        <v>118</v>
      </c>
      <c r="J1376" s="9" t="s">
        <v>7</v>
      </c>
      <c r="K1376" s="9">
        <v>1</v>
      </c>
      <c r="L1376" s="9" t="s">
        <v>7</v>
      </c>
      <c r="M1376" s="9" t="s">
        <v>15</v>
      </c>
    </row>
    <row r="1377" spans="1:13" x14ac:dyDescent="0.35">
      <c r="A1377" s="7">
        <v>44395</v>
      </c>
      <c r="B1377" s="9" t="s">
        <v>102</v>
      </c>
      <c r="C1377" s="9" t="s">
        <v>103</v>
      </c>
      <c r="D1377" s="9" t="s">
        <v>4</v>
      </c>
      <c r="E1377" s="9" t="s">
        <v>34</v>
      </c>
      <c r="F1377" s="9" t="s">
        <v>44</v>
      </c>
      <c r="G1377" s="9" t="s">
        <v>21</v>
      </c>
      <c r="H1377" s="9" t="s">
        <v>57</v>
      </c>
      <c r="I1377" s="9" t="s">
        <v>118</v>
      </c>
      <c r="J1377" s="9" t="s">
        <v>7</v>
      </c>
      <c r="K1377" s="9">
        <v>1</v>
      </c>
      <c r="L1377" s="9" t="s">
        <v>7</v>
      </c>
      <c r="M1377" s="9" t="s">
        <v>14</v>
      </c>
    </row>
    <row r="1378" spans="1:13" x14ac:dyDescent="0.35">
      <c r="A1378" s="7">
        <v>44395</v>
      </c>
      <c r="B1378" s="9" t="s">
        <v>102</v>
      </c>
      <c r="C1378" s="9" t="s">
        <v>103</v>
      </c>
      <c r="D1378" s="9" t="s">
        <v>4</v>
      </c>
      <c r="E1378" s="9" t="s">
        <v>34</v>
      </c>
      <c r="F1378" s="9" t="s">
        <v>44</v>
      </c>
      <c r="G1378" s="9" t="s">
        <v>21</v>
      </c>
      <c r="H1378" s="9" t="s">
        <v>57</v>
      </c>
      <c r="I1378" s="9" t="s">
        <v>118</v>
      </c>
      <c r="J1378" s="9" t="s">
        <v>8</v>
      </c>
      <c r="K1378" s="9">
        <v>1</v>
      </c>
      <c r="L1378" s="9" t="s">
        <v>8</v>
      </c>
      <c r="M1378" s="9" t="s">
        <v>16</v>
      </c>
    </row>
    <row r="1379" spans="1:13" x14ac:dyDescent="0.35">
      <c r="A1379" s="7">
        <v>44395</v>
      </c>
      <c r="B1379" s="9" t="s">
        <v>102</v>
      </c>
      <c r="C1379" s="9" t="s">
        <v>103</v>
      </c>
      <c r="D1379" s="9" t="s">
        <v>4</v>
      </c>
      <c r="E1379" s="9" t="s">
        <v>34</v>
      </c>
      <c r="F1379" s="9" t="s">
        <v>44</v>
      </c>
      <c r="G1379" s="9" t="s">
        <v>21</v>
      </c>
      <c r="H1379" s="9" t="s">
        <v>57</v>
      </c>
      <c r="I1379" s="9" t="s">
        <v>118</v>
      </c>
      <c r="J1379" s="9" t="s">
        <v>8</v>
      </c>
      <c r="K1379" s="9">
        <v>2</v>
      </c>
      <c r="L1379" s="9" t="s">
        <v>8</v>
      </c>
      <c r="M1379" s="9" t="s">
        <v>14</v>
      </c>
    </row>
    <row r="1380" spans="1:13" x14ac:dyDescent="0.35">
      <c r="A1380" s="7">
        <v>44395</v>
      </c>
      <c r="B1380" s="9" t="s">
        <v>102</v>
      </c>
      <c r="C1380" s="9" t="s">
        <v>103</v>
      </c>
      <c r="D1380" s="9" t="s">
        <v>4</v>
      </c>
      <c r="E1380" s="9" t="s">
        <v>34</v>
      </c>
      <c r="F1380" s="9" t="s">
        <v>44</v>
      </c>
      <c r="G1380" s="9" t="s">
        <v>21</v>
      </c>
      <c r="H1380" s="9" t="s">
        <v>57</v>
      </c>
      <c r="I1380" s="9" t="s">
        <v>118</v>
      </c>
      <c r="J1380" s="9" t="s">
        <v>8</v>
      </c>
      <c r="K1380" s="9">
        <v>1</v>
      </c>
      <c r="L1380" s="9" t="s">
        <v>8</v>
      </c>
      <c r="M1380" s="9" t="s">
        <v>16</v>
      </c>
    </row>
    <row r="1381" spans="1:13" x14ac:dyDescent="0.35">
      <c r="A1381" s="7">
        <v>44395</v>
      </c>
      <c r="B1381" s="9" t="s">
        <v>102</v>
      </c>
      <c r="C1381" s="9" t="s">
        <v>103</v>
      </c>
      <c r="D1381" s="9" t="s">
        <v>4</v>
      </c>
      <c r="E1381" s="9" t="s">
        <v>34</v>
      </c>
      <c r="F1381" s="9" t="s">
        <v>44</v>
      </c>
      <c r="G1381" s="9" t="s">
        <v>21</v>
      </c>
      <c r="H1381" s="9" t="s">
        <v>57</v>
      </c>
      <c r="I1381" s="9" t="s">
        <v>118</v>
      </c>
      <c r="J1381" s="9" t="s">
        <v>8</v>
      </c>
      <c r="K1381" s="9">
        <v>1</v>
      </c>
      <c r="L1381" s="9" t="s">
        <v>20</v>
      </c>
      <c r="M1381" s="9" t="s">
        <v>20</v>
      </c>
    </row>
    <row r="1382" spans="1:13" x14ac:dyDescent="0.35">
      <c r="A1382" s="7">
        <v>44395</v>
      </c>
      <c r="B1382" s="9" t="s">
        <v>102</v>
      </c>
      <c r="C1382" s="9" t="s">
        <v>103</v>
      </c>
      <c r="D1382" s="9" t="s">
        <v>4</v>
      </c>
      <c r="E1382" s="9" t="s">
        <v>34</v>
      </c>
      <c r="F1382" s="9" t="s">
        <v>44</v>
      </c>
      <c r="G1382" s="9" t="s">
        <v>21</v>
      </c>
      <c r="H1382" s="9" t="s">
        <v>57</v>
      </c>
      <c r="I1382" s="9" t="s">
        <v>118</v>
      </c>
      <c r="J1382" s="9" t="s">
        <v>8</v>
      </c>
      <c r="K1382" s="9">
        <v>1</v>
      </c>
      <c r="L1382" s="9" t="s">
        <v>8</v>
      </c>
      <c r="M1382" s="9" t="s">
        <v>16</v>
      </c>
    </row>
    <row r="1383" spans="1:13" x14ac:dyDescent="0.35">
      <c r="A1383" s="7">
        <v>44395</v>
      </c>
      <c r="B1383" s="9" t="s">
        <v>102</v>
      </c>
      <c r="C1383" s="9" t="s">
        <v>103</v>
      </c>
      <c r="D1383" s="9" t="s">
        <v>4</v>
      </c>
      <c r="E1383" s="9" t="s">
        <v>34</v>
      </c>
      <c r="F1383" s="9" t="s">
        <v>44</v>
      </c>
      <c r="G1383" s="9" t="s">
        <v>21</v>
      </c>
      <c r="H1383" s="9" t="s">
        <v>57</v>
      </c>
      <c r="I1383" s="9" t="s">
        <v>118</v>
      </c>
      <c r="J1383" s="9" t="s">
        <v>7</v>
      </c>
      <c r="K1383" s="9">
        <v>2</v>
      </c>
      <c r="L1383" s="9" t="s">
        <v>8</v>
      </c>
      <c r="M1383" s="9" t="s">
        <v>16</v>
      </c>
    </row>
    <row r="1384" spans="1:13" x14ac:dyDescent="0.35">
      <c r="A1384" s="7">
        <v>44395</v>
      </c>
      <c r="B1384" s="9" t="s">
        <v>102</v>
      </c>
      <c r="C1384" s="9" t="s">
        <v>103</v>
      </c>
      <c r="D1384" s="9" t="s">
        <v>4</v>
      </c>
      <c r="E1384" s="9" t="s">
        <v>34</v>
      </c>
      <c r="F1384" s="9" t="s">
        <v>44</v>
      </c>
      <c r="G1384" s="9" t="s">
        <v>21</v>
      </c>
      <c r="H1384" s="9" t="s">
        <v>57</v>
      </c>
      <c r="I1384" s="9" t="s">
        <v>118</v>
      </c>
      <c r="J1384" s="9" t="s">
        <v>7</v>
      </c>
      <c r="K1384" s="9">
        <v>1</v>
      </c>
      <c r="L1384" s="9" t="s">
        <v>20</v>
      </c>
      <c r="M1384" s="9" t="s">
        <v>20</v>
      </c>
    </row>
    <row r="1385" spans="1:13" x14ac:dyDescent="0.35">
      <c r="A1385" s="7">
        <v>44395</v>
      </c>
      <c r="B1385" s="9" t="s">
        <v>102</v>
      </c>
      <c r="C1385" s="9" t="s">
        <v>103</v>
      </c>
      <c r="D1385" s="9" t="s">
        <v>4</v>
      </c>
      <c r="E1385" s="9" t="s">
        <v>34</v>
      </c>
      <c r="F1385" s="9" t="s">
        <v>44</v>
      </c>
      <c r="G1385" s="9" t="s">
        <v>21</v>
      </c>
      <c r="H1385" s="9" t="s">
        <v>57</v>
      </c>
      <c r="I1385" s="9" t="s">
        <v>118</v>
      </c>
      <c r="J1385" s="9" t="s">
        <v>7</v>
      </c>
      <c r="K1385" s="9">
        <v>1</v>
      </c>
      <c r="L1385" s="9" t="s">
        <v>8</v>
      </c>
      <c r="M1385" s="9" t="s">
        <v>16</v>
      </c>
    </row>
    <row r="1386" spans="1:13" x14ac:dyDescent="0.35">
      <c r="A1386" s="7">
        <v>44395</v>
      </c>
      <c r="B1386" s="9" t="s">
        <v>102</v>
      </c>
      <c r="C1386" s="9" t="s">
        <v>103</v>
      </c>
      <c r="D1386" s="9" t="s">
        <v>4</v>
      </c>
      <c r="E1386" s="9" t="s">
        <v>34</v>
      </c>
      <c r="F1386" s="9" t="s">
        <v>44</v>
      </c>
      <c r="G1386" s="9" t="s">
        <v>21</v>
      </c>
      <c r="H1386" s="9" t="s">
        <v>57</v>
      </c>
      <c r="I1386" s="9" t="s">
        <v>118</v>
      </c>
      <c r="J1386" s="9" t="s">
        <v>7</v>
      </c>
      <c r="K1386" s="9">
        <v>1</v>
      </c>
      <c r="L1386" s="9" t="s">
        <v>8</v>
      </c>
      <c r="M1386" s="9" t="s">
        <v>14</v>
      </c>
    </row>
    <row r="1387" spans="1:13" x14ac:dyDescent="0.35">
      <c r="A1387" s="7">
        <v>44395</v>
      </c>
      <c r="B1387" s="9" t="s">
        <v>102</v>
      </c>
      <c r="C1387" s="9" t="s">
        <v>103</v>
      </c>
      <c r="D1387" s="9" t="s">
        <v>4</v>
      </c>
      <c r="E1387" s="9" t="s">
        <v>34</v>
      </c>
      <c r="F1387" s="9" t="s">
        <v>11</v>
      </c>
      <c r="G1387" s="9" t="s">
        <v>21</v>
      </c>
      <c r="H1387" s="9" t="s">
        <v>116</v>
      </c>
      <c r="I1387" s="9" t="s">
        <v>117</v>
      </c>
      <c r="J1387" s="9" t="s">
        <v>7</v>
      </c>
      <c r="K1387" s="9">
        <v>1</v>
      </c>
      <c r="L1387" s="9" t="s">
        <v>7</v>
      </c>
      <c r="M1387" s="9" t="s">
        <v>15</v>
      </c>
    </row>
    <row r="1388" spans="1:13" x14ac:dyDescent="0.35">
      <c r="A1388" s="7">
        <v>44395</v>
      </c>
      <c r="B1388" s="9" t="s">
        <v>102</v>
      </c>
      <c r="C1388" s="9" t="s">
        <v>103</v>
      </c>
      <c r="D1388" s="9" t="s">
        <v>4</v>
      </c>
      <c r="E1388" s="9" t="s">
        <v>34</v>
      </c>
      <c r="F1388" s="9" t="s">
        <v>11</v>
      </c>
      <c r="G1388" s="9" t="s">
        <v>21</v>
      </c>
      <c r="H1388" s="9" t="s">
        <v>116</v>
      </c>
      <c r="I1388" s="9" t="s">
        <v>117</v>
      </c>
      <c r="J1388" s="9" t="s">
        <v>7</v>
      </c>
      <c r="K1388" s="9">
        <v>1</v>
      </c>
      <c r="L1388" s="9" t="s">
        <v>8</v>
      </c>
      <c r="M1388" s="9" t="s">
        <v>14</v>
      </c>
    </row>
    <row r="1389" spans="1:13" x14ac:dyDescent="0.35">
      <c r="A1389" s="7">
        <v>44395</v>
      </c>
      <c r="B1389" s="9" t="s">
        <v>102</v>
      </c>
      <c r="C1389" s="9" t="s">
        <v>103</v>
      </c>
      <c r="D1389" s="9" t="s">
        <v>4</v>
      </c>
      <c r="E1389" s="9" t="s">
        <v>34</v>
      </c>
      <c r="F1389" s="9" t="s">
        <v>11</v>
      </c>
      <c r="G1389" s="9" t="s">
        <v>21</v>
      </c>
      <c r="H1389" s="9" t="s">
        <v>116</v>
      </c>
      <c r="I1389" s="9" t="s">
        <v>117</v>
      </c>
      <c r="J1389" s="9" t="s">
        <v>7</v>
      </c>
      <c r="K1389" s="9">
        <v>2</v>
      </c>
      <c r="L1389" s="9" t="s">
        <v>8</v>
      </c>
      <c r="M1389" s="9" t="s">
        <v>16</v>
      </c>
    </row>
    <row r="1390" spans="1:13" x14ac:dyDescent="0.35">
      <c r="A1390" s="7">
        <v>44395</v>
      </c>
      <c r="B1390" s="9" t="s">
        <v>102</v>
      </c>
      <c r="C1390" s="9" t="s">
        <v>103</v>
      </c>
      <c r="D1390" s="9" t="s">
        <v>4</v>
      </c>
      <c r="E1390" s="9" t="s">
        <v>34</v>
      </c>
      <c r="F1390" s="9" t="s">
        <v>11</v>
      </c>
      <c r="G1390" s="9" t="s">
        <v>21</v>
      </c>
      <c r="H1390" s="9" t="s">
        <v>116</v>
      </c>
      <c r="I1390" s="9" t="s">
        <v>117</v>
      </c>
      <c r="J1390" s="9" t="s">
        <v>7</v>
      </c>
      <c r="K1390" s="9">
        <v>2</v>
      </c>
      <c r="L1390" s="9" t="s">
        <v>8</v>
      </c>
      <c r="M1390" s="9" t="s">
        <v>15</v>
      </c>
    </row>
    <row r="1391" spans="1:13" x14ac:dyDescent="0.35">
      <c r="A1391" s="7">
        <v>44395</v>
      </c>
      <c r="B1391" s="9" t="s">
        <v>102</v>
      </c>
      <c r="C1391" s="9" t="s">
        <v>103</v>
      </c>
      <c r="D1391" s="9" t="s">
        <v>4</v>
      </c>
      <c r="E1391" s="9" t="s">
        <v>34</v>
      </c>
      <c r="F1391" s="9" t="s">
        <v>11</v>
      </c>
      <c r="G1391" s="9" t="s">
        <v>21</v>
      </c>
      <c r="H1391" s="9" t="s">
        <v>116</v>
      </c>
      <c r="I1391" s="9" t="s">
        <v>117</v>
      </c>
      <c r="J1391" s="9" t="s">
        <v>8</v>
      </c>
      <c r="K1391" s="9">
        <v>1</v>
      </c>
      <c r="L1391" s="9" t="s">
        <v>8</v>
      </c>
      <c r="M1391" s="9" t="s">
        <v>15</v>
      </c>
    </row>
    <row r="1392" spans="1:13" x14ac:dyDescent="0.35">
      <c r="A1392" s="7">
        <v>44395</v>
      </c>
      <c r="B1392" s="9" t="s">
        <v>102</v>
      </c>
      <c r="C1392" s="9" t="s">
        <v>103</v>
      </c>
      <c r="D1392" s="9" t="s">
        <v>4</v>
      </c>
      <c r="E1392" s="9" t="s">
        <v>34</v>
      </c>
      <c r="F1392" s="9" t="s">
        <v>11</v>
      </c>
      <c r="G1392" s="9" t="s">
        <v>21</v>
      </c>
      <c r="H1392" s="9" t="s">
        <v>116</v>
      </c>
      <c r="I1392" s="9" t="s">
        <v>117</v>
      </c>
      <c r="J1392" s="9" t="s">
        <v>8</v>
      </c>
      <c r="K1392" s="9">
        <v>1</v>
      </c>
      <c r="L1392" s="9" t="s">
        <v>20</v>
      </c>
      <c r="M1392" s="9" t="s">
        <v>20</v>
      </c>
    </row>
    <row r="1393" spans="1:13" x14ac:dyDescent="0.35">
      <c r="A1393" s="7">
        <v>44395</v>
      </c>
      <c r="B1393" s="9" t="s">
        <v>102</v>
      </c>
      <c r="C1393" s="9" t="s">
        <v>103</v>
      </c>
      <c r="D1393" s="9" t="s">
        <v>4</v>
      </c>
      <c r="E1393" s="9" t="s">
        <v>34</v>
      </c>
      <c r="F1393" s="9" t="s">
        <v>11</v>
      </c>
      <c r="G1393" s="9" t="s">
        <v>21</v>
      </c>
      <c r="H1393" s="9" t="s">
        <v>116</v>
      </c>
      <c r="I1393" s="9" t="s">
        <v>117</v>
      </c>
      <c r="J1393" s="9" t="s">
        <v>8</v>
      </c>
      <c r="K1393" s="9">
        <v>1</v>
      </c>
      <c r="L1393" s="9" t="s">
        <v>7</v>
      </c>
      <c r="M1393" s="9" t="s">
        <v>15</v>
      </c>
    </row>
    <row r="1394" spans="1:13" x14ac:dyDescent="0.35">
      <c r="A1394" s="7">
        <v>44395</v>
      </c>
      <c r="B1394" s="9" t="s">
        <v>102</v>
      </c>
      <c r="C1394" s="9" t="s">
        <v>103</v>
      </c>
      <c r="D1394" s="9" t="s">
        <v>4</v>
      </c>
      <c r="E1394" s="9" t="s">
        <v>34</v>
      </c>
      <c r="F1394" s="9" t="s">
        <v>11</v>
      </c>
      <c r="G1394" s="9" t="s">
        <v>21</v>
      </c>
      <c r="H1394" s="9" t="s">
        <v>116</v>
      </c>
      <c r="I1394" s="9" t="s">
        <v>117</v>
      </c>
      <c r="J1394" s="9" t="s">
        <v>8</v>
      </c>
      <c r="K1394" s="9">
        <v>2</v>
      </c>
      <c r="L1394" s="9" t="s">
        <v>8</v>
      </c>
      <c r="M1394" s="9" t="s">
        <v>14</v>
      </c>
    </row>
    <row r="1395" spans="1:13" x14ac:dyDescent="0.35">
      <c r="A1395" s="7">
        <v>44395</v>
      </c>
      <c r="B1395" s="9" t="s">
        <v>102</v>
      </c>
      <c r="C1395" s="9" t="s">
        <v>103</v>
      </c>
      <c r="D1395" s="9" t="s">
        <v>4</v>
      </c>
      <c r="E1395" s="9" t="s">
        <v>34</v>
      </c>
      <c r="F1395" s="9" t="s">
        <v>11</v>
      </c>
      <c r="G1395" s="9" t="s">
        <v>21</v>
      </c>
      <c r="H1395" s="9" t="s">
        <v>116</v>
      </c>
      <c r="I1395" s="9" t="s">
        <v>117</v>
      </c>
      <c r="J1395" s="9" t="s">
        <v>8</v>
      </c>
      <c r="K1395" s="9">
        <v>1</v>
      </c>
      <c r="L1395" s="9" t="s">
        <v>8</v>
      </c>
      <c r="M1395" s="9" t="s">
        <v>15</v>
      </c>
    </row>
    <row r="1396" spans="1:13" x14ac:dyDescent="0.35">
      <c r="A1396" s="7">
        <v>44395</v>
      </c>
      <c r="B1396" s="9" t="s">
        <v>102</v>
      </c>
      <c r="C1396" s="9" t="s">
        <v>103</v>
      </c>
      <c r="D1396" s="9" t="s">
        <v>4</v>
      </c>
      <c r="E1396" s="9" t="s">
        <v>34</v>
      </c>
      <c r="F1396" s="9" t="s">
        <v>11</v>
      </c>
      <c r="G1396" s="9" t="s">
        <v>21</v>
      </c>
      <c r="H1396" s="9" t="s">
        <v>116</v>
      </c>
      <c r="I1396" s="9" t="s">
        <v>117</v>
      </c>
      <c r="J1396" s="9" t="s">
        <v>7</v>
      </c>
      <c r="K1396" s="9">
        <v>1</v>
      </c>
      <c r="L1396" s="9" t="s">
        <v>7</v>
      </c>
      <c r="M1396" s="9" t="s">
        <v>15</v>
      </c>
    </row>
    <row r="1397" spans="1:13" x14ac:dyDescent="0.35">
      <c r="A1397" s="7">
        <v>44395</v>
      </c>
      <c r="B1397" s="9" t="s">
        <v>102</v>
      </c>
      <c r="C1397" s="9" t="s">
        <v>103</v>
      </c>
      <c r="D1397" s="9" t="s">
        <v>4</v>
      </c>
      <c r="E1397" s="9" t="s">
        <v>34</v>
      </c>
      <c r="F1397" s="9" t="s">
        <v>11</v>
      </c>
      <c r="G1397" s="9" t="s">
        <v>21</v>
      </c>
      <c r="H1397" s="9" t="s">
        <v>116</v>
      </c>
      <c r="I1397" s="9" t="s">
        <v>117</v>
      </c>
      <c r="J1397" s="9" t="s">
        <v>7</v>
      </c>
      <c r="K1397" s="9">
        <v>2</v>
      </c>
      <c r="L1397" s="9" t="s">
        <v>7</v>
      </c>
      <c r="M1397" s="9" t="s">
        <v>14</v>
      </c>
    </row>
    <row r="1398" spans="1:13" x14ac:dyDescent="0.35">
      <c r="A1398" s="7">
        <v>44395</v>
      </c>
      <c r="B1398" s="9" t="s">
        <v>102</v>
      </c>
      <c r="C1398" s="9" t="s">
        <v>103</v>
      </c>
      <c r="D1398" s="9" t="s">
        <v>4</v>
      </c>
      <c r="E1398" s="9" t="s">
        <v>34</v>
      </c>
      <c r="F1398" s="9" t="s">
        <v>11</v>
      </c>
      <c r="G1398" s="9" t="s">
        <v>21</v>
      </c>
      <c r="H1398" s="9" t="s">
        <v>116</v>
      </c>
      <c r="I1398" s="9" t="s">
        <v>117</v>
      </c>
      <c r="J1398" s="9" t="s">
        <v>7</v>
      </c>
      <c r="K1398" s="9" t="s">
        <v>19</v>
      </c>
      <c r="L1398" s="9" t="s">
        <v>8</v>
      </c>
      <c r="M1398" s="9" t="s">
        <v>14</v>
      </c>
    </row>
    <row r="1399" spans="1:13" x14ac:dyDescent="0.35">
      <c r="A1399" s="7">
        <v>44395</v>
      </c>
      <c r="B1399" s="9" t="s">
        <v>102</v>
      </c>
      <c r="C1399" s="9" t="s">
        <v>103</v>
      </c>
      <c r="D1399" s="9" t="s">
        <v>4</v>
      </c>
      <c r="E1399" s="9" t="s">
        <v>34</v>
      </c>
      <c r="F1399" s="9" t="s">
        <v>11</v>
      </c>
      <c r="G1399" s="9" t="s">
        <v>21</v>
      </c>
      <c r="H1399" s="9" t="s">
        <v>116</v>
      </c>
      <c r="I1399" s="9" t="s">
        <v>117</v>
      </c>
      <c r="J1399" s="9" t="s">
        <v>7</v>
      </c>
      <c r="K1399" s="9">
        <v>1</v>
      </c>
      <c r="L1399" s="9" t="s">
        <v>7</v>
      </c>
      <c r="M1399" s="9" t="s">
        <v>16</v>
      </c>
    </row>
    <row r="1400" spans="1:13" x14ac:dyDescent="0.35">
      <c r="A1400" s="7">
        <v>44395</v>
      </c>
      <c r="B1400" s="9" t="s">
        <v>102</v>
      </c>
      <c r="C1400" s="9" t="s">
        <v>103</v>
      </c>
      <c r="D1400" s="9" t="s">
        <v>4</v>
      </c>
      <c r="E1400" s="9" t="s">
        <v>34</v>
      </c>
      <c r="F1400" s="9" t="s">
        <v>11</v>
      </c>
      <c r="G1400" s="9" t="s">
        <v>21</v>
      </c>
      <c r="H1400" s="9" t="s">
        <v>116</v>
      </c>
      <c r="I1400" s="9" t="s">
        <v>117</v>
      </c>
      <c r="J1400" s="9" t="s">
        <v>8</v>
      </c>
      <c r="K1400" s="9">
        <v>2</v>
      </c>
      <c r="L1400" s="9" t="s">
        <v>7</v>
      </c>
      <c r="M1400" s="9" t="s">
        <v>16</v>
      </c>
    </row>
    <row r="1401" spans="1:13" x14ac:dyDescent="0.35">
      <c r="A1401" s="7">
        <v>44395</v>
      </c>
      <c r="B1401" s="9" t="s">
        <v>102</v>
      </c>
      <c r="C1401" s="9" t="s">
        <v>103</v>
      </c>
      <c r="D1401" s="9" t="s">
        <v>4</v>
      </c>
      <c r="E1401" s="9" t="s">
        <v>34</v>
      </c>
      <c r="F1401" s="9" t="s">
        <v>11</v>
      </c>
      <c r="G1401" s="9" t="s">
        <v>21</v>
      </c>
      <c r="H1401" s="9" t="s">
        <v>116</v>
      </c>
      <c r="I1401" s="9" t="s">
        <v>117</v>
      </c>
      <c r="J1401" s="9" t="s">
        <v>8</v>
      </c>
      <c r="K1401" s="9">
        <v>1</v>
      </c>
      <c r="L1401" s="9" t="s">
        <v>8</v>
      </c>
      <c r="M1401" s="9" t="s">
        <v>16</v>
      </c>
    </row>
    <row r="1402" spans="1:13" x14ac:dyDescent="0.35">
      <c r="A1402" s="7">
        <v>44395</v>
      </c>
      <c r="B1402" s="9" t="s">
        <v>102</v>
      </c>
      <c r="C1402" s="9" t="s">
        <v>103</v>
      </c>
      <c r="D1402" s="9" t="s">
        <v>4</v>
      </c>
      <c r="E1402" s="9" t="s">
        <v>34</v>
      </c>
      <c r="F1402" s="9" t="s">
        <v>11</v>
      </c>
      <c r="G1402" s="9" t="s">
        <v>21</v>
      </c>
      <c r="H1402" s="9" t="s">
        <v>116</v>
      </c>
      <c r="I1402" s="9" t="s">
        <v>117</v>
      </c>
      <c r="J1402" s="9" t="s">
        <v>8</v>
      </c>
      <c r="K1402" s="9">
        <v>1</v>
      </c>
      <c r="L1402" s="9" t="s">
        <v>7</v>
      </c>
      <c r="M1402" s="9" t="s">
        <v>15</v>
      </c>
    </row>
    <row r="1403" spans="1:13" x14ac:dyDescent="0.35">
      <c r="A1403" s="7">
        <v>44395</v>
      </c>
      <c r="B1403" s="9" t="s">
        <v>102</v>
      </c>
      <c r="C1403" s="9" t="s">
        <v>103</v>
      </c>
      <c r="D1403" s="9" t="s">
        <v>4</v>
      </c>
      <c r="E1403" s="9" t="s">
        <v>34</v>
      </c>
      <c r="F1403" s="9" t="s">
        <v>11</v>
      </c>
      <c r="G1403" s="9" t="s">
        <v>21</v>
      </c>
      <c r="H1403" s="9" t="s">
        <v>116</v>
      </c>
      <c r="I1403" s="9" t="s">
        <v>117</v>
      </c>
      <c r="J1403" s="9" t="s">
        <v>8</v>
      </c>
      <c r="K1403" s="9">
        <v>2</v>
      </c>
      <c r="L1403" s="9" t="s">
        <v>8</v>
      </c>
      <c r="M1403" s="9" t="s">
        <v>14</v>
      </c>
    </row>
    <row r="1404" spans="1:13" x14ac:dyDescent="0.35">
      <c r="A1404" s="7">
        <v>44395</v>
      </c>
      <c r="B1404" s="9" t="s">
        <v>102</v>
      </c>
      <c r="C1404" s="9" t="s">
        <v>103</v>
      </c>
      <c r="D1404" s="9" t="s">
        <v>4</v>
      </c>
      <c r="E1404" s="9" t="s">
        <v>34</v>
      </c>
      <c r="F1404" s="9" t="s">
        <v>11</v>
      </c>
      <c r="G1404" s="9" t="s">
        <v>21</v>
      </c>
      <c r="H1404" s="9" t="s">
        <v>116</v>
      </c>
      <c r="I1404" s="9" t="s">
        <v>117</v>
      </c>
      <c r="J1404" s="9" t="s">
        <v>7</v>
      </c>
      <c r="K1404" s="9">
        <v>1</v>
      </c>
      <c r="L1404" s="9" t="s">
        <v>7</v>
      </c>
      <c r="M1404" s="9" t="s">
        <v>14</v>
      </c>
    </row>
    <row r="1405" spans="1:13" x14ac:dyDescent="0.35">
      <c r="A1405" s="7">
        <v>44395</v>
      </c>
      <c r="B1405" s="9" t="s">
        <v>102</v>
      </c>
      <c r="C1405" s="9" t="s">
        <v>103</v>
      </c>
      <c r="D1405" s="9" t="s">
        <v>4</v>
      </c>
      <c r="E1405" s="9" t="s">
        <v>34</v>
      </c>
      <c r="F1405" s="9" t="s">
        <v>11</v>
      </c>
      <c r="G1405" s="9" t="s">
        <v>21</v>
      </c>
      <c r="H1405" s="9" t="s">
        <v>116</v>
      </c>
      <c r="I1405" s="9" t="s">
        <v>117</v>
      </c>
      <c r="J1405" s="9" t="s">
        <v>7</v>
      </c>
      <c r="K1405" s="9">
        <v>2</v>
      </c>
      <c r="L1405" s="9" t="s">
        <v>8</v>
      </c>
      <c r="M1405" s="9" t="s">
        <v>15</v>
      </c>
    </row>
    <row r="1406" spans="1:13" x14ac:dyDescent="0.35">
      <c r="A1406" s="7">
        <v>44395</v>
      </c>
      <c r="B1406" s="9" t="s">
        <v>102</v>
      </c>
      <c r="C1406" s="9" t="s">
        <v>103</v>
      </c>
      <c r="D1406" s="9" t="s">
        <v>4</v>
      </c>
      <c r="E1406" s="9" t="s">
        <v>34</v>
      </c>
      <c r="F1406" s="9" t="s">
        <v>11</v>
      </c>
      <c r="G1406" s="9" t="s">
        <v>21</v>
      </c>
      <c r="H1406" s="9" t="s">
        <v>116</v>
      </c>
      <c r="I1406" s="9" t="s">
        <v>117</v>
      </c>
      <c r="J1406" s="9" t="s">
        <v>7</v>
      </c>
      <c r="K1406" s="9">
        <v>1</v>
      </c>
      <c r="L1406" s="9" t="s">
        <v>8</v>
      </c>
      <c r="M1406" s="9" t="s">
        <v>14</v>
      </c>
    </row>
    <row r="1407" spans="1:13" x14ac:dyDescent="0.35">
      <c r="A1407" s="7">
        <v>44395</v>
      </c>
      <c r="B1407" s="9" t="s">
        <v>102</v>
      </c>
      <c r="C1407" s="9" t="s">
        <v>103</v>
      </c>
      <c r="D1407" s="9" t="s">
        <v>4</v>
      </c>
      <c r="E1407" s="9" t="s">
        <v>34</v>
      </c>
      <c r="F1407" s="9" t="s">
        <v>11</v>
      </c>
      <c r="G1407" s="9" t="s">
        <v>21</v>
      </c>
      <c r="H1407" s="9" t="s">
        <v>116</v>
      </c>
      <c r="I1407" s="9" t="s">
        <v>117</v>
      </c>
      <c r="J1407" s="9" t="s">
        <v>7</v>
      </c>
      <c r="K1407" s="9">
        <v>1</v>
      </c>
      <c r="L1407" s="9" t="s">
        <v>7</v>
      </c>
      <c r="M1407" s="9" t="s">
        <v>16</v>
      </c>
    </row>
    <row r="1408" spans="1:13" x14ac:dyDescent="0.35">
      <c r="A1408" s="7">
        <v>44395</v>
      </c>
      <c r="B1408" s="9" t="s">
        <v>102</v>
      </c>
      <c r="C1408" s="9" t="s">
        <v>103</v>
      </c>
      <c r="D1408" s="9" t="s">
        <v>4</v>
      </c>
      <c r="E1408" s="9" t="s">
        <v>34</v>
      </c>
      <c r="F1408" s="9" t="s">
        <v>11</v>
      </c>
      <c r="G1408" s="9" t="s">
        <v>21</v>
      </c>
      <c r="H1408" s="9" t="s">
        <v>116</v>
      </c>
      <c r="I1408" s="9" t="s">
        <v>117</v>
      </c>
      <c r="J1408" s="9" t="s">
        <v>8</v>
      </c>
      <c r="K1408" s="9">
        <v>2</v>
      </c>
      <c r="L1408" s="9" t="s">
        <v>8</v>
      </c>
      <c r="M1408" s="9" t="s">
        <v>15</v>
      </c>
    </row>
    <row r="1409" spans="1:13" x14ac:dyDescent="0.35">
      <c r="A1409" s="7">
        <v>44395</v>
      </c>
      <c r="B1409" s="9" t="s">
        <v>102</v>
      </c>
      <c r="C1409" s="9" t="s">
        <v>103</v>
      </c>
      <c r="D1409" s="9" t="s">
        <v>4</v>
      </c>
      <c r="E1409" s="9" t="s">
        <v>34</v>
      </c>
      <c r="F1409" s="9" t="s">
        <v>11</v>
      </c>
      <c r="G1409" s="9" t="s">
        <v>21</v>
      </c>
      <c r="H1409" s="9" t="s">
        <v>116</v>
      </c>
      <c r="I1409" s="9" t="s">
        <v>117</v>
      </c>
      <c r="J1409" s="9" t="s">
        <v>8</v>
      </c>
      <c r="K1409" s="9">
        <v>2</v>
      </c>
      <c r="L1409" s="9" t="s">
        <v>7</v>
      </c>
      <c r="M1409" s="9" t="s">
        <v>15</v>
      </c>
    </row>
    <row r="1410" spans="1:13" x14ac:dyDescent="0.35">
      <c r="A1410" s="7">
        <v>44395</v>
      </c>
      <c r="B1410" s="9" t="s">
        <v>102</v>
      </c>
      <c r="C1410" s="9" t="s">
        <v>103</v>
      </c>
      <c r="D1410" s="9" t="s">
        <v>4</v>
      </c>
      <c r="E1410" s="9" t="s">
        <v>34</v>
      </c>
      <c r="F1410" s="9" t="s">
        <v>11</v>
      </c>
      <c r="G1410" s="9" t="s">
        <v>21</v>
      </c>
      <c r="H1410" s="9" t="s">
        <v>116</v>
      </c>
      <c r="I1410" s="9" t="s">
        <v>117</v>
      </c>
      <c r="J1410" s="9" t="s">
        <v>8</v>
      </c>
      <c r="K1410" s="9">
        <v>1</v>
      </c>
      <c r="L1410" s="9" t="s">
        <v>8</v>
      </c>
      <c r="M1410" s="9" t="s">
        <v>15</v>
      </c>
    </row>
    <row r="1411" spans="1:13" x14ac:dyDescent="0.35">
      <c r="A1411" s="7">
        <v>44395</v>
      </c>
      <c r="B1411" s="9" t="s">
        <v>102</v>
      </c>
      <c r="C1411" s="9" t="s">
        <v>103</v>
      </c>
      <c r="D1411" s="9" t="s">
        <v>4</v>
      </c>
      <c r="E1411" s="9" t="s">
        <v>34</v>
      </c>
      <c r="F1411" s="9" t="s">
        <v>11</v>
      </c>
      <c r="G1411" s="9" t="s">
        <v>21</v>
      </c>
      <c r="H1411" s="9" t="s">
        <v>116</v>
      </c>
      <c r="I1411" s="9" t="s">
        <v>117</v>
      </c>
      <c r="J1411" s="9" t="s">
        <v>8</v>
      </c>
      <c r="K1411" s="9">
        <v>2</v>
      </c>
      <c r="L1411" s="9" t="s">
        <v>8</v>
      </c>
      <c r="M1411" s="9" t="s">
        <v>14</v>
      </c>
    </row>
    <row r="1412" spans="1:13" x14ac:dyDescent="0.35">
      <c r="A1412" s="7">
        <v>44395</v>
      </c>
      <c r="B1412" s="9" t="s">
        <v>102</v>
      </c>
      <c r="C1412" s="9" t="s">
        <v>103</v>
      </c>
      <c r="D1412" s="9" t="s">
        <v>4</v>
      </c>
      <c r="E1412" s="9" t="s">
        <v>34</v>
      </c>
      <c r="F1412" s="9" t="s">
        <v>11</v>
      </c>
      <c r="G1412" s="9" t="s">
        <v>21</v>
      </c>
      <c r="H1412" s="9" t="s">
        <v>116</v>
      </c>
      <c r="I1412" s="9" t="s">
        <v>117</v>
      </c>
      <c r="J1412" s="9" t="s">
        <v>8</v>
      </c>
      <c r="K1412" s="9">
        <v>1</v>
      </c>
      <c r="L1412" s="9" t="s">
        <v>7</v>
      </c>
      <c r="M1412" s="9" t="s">
        <v>16</v>
      </c>
    </row>
    <row r="1413" spans="1:13" x14ac:dyDescent="0.35">
      <c r="A1413" s="7">
        <v>44395</v>
      </c>
      <c r="B1413" s="9" t="s">
        <v>102</v>
      </c>
      <c r="C1413" s="9" t="s">
        <v>103</v>
      </c>
      <c r="D1413" s="9" t="s">
        <v>4</v>
      </c>
      <c r="E1413" s="9" t="s">
        <v>34</v>
      </c>
      <c r="F1413" s="9" t="s">
        <v>11</v>
      </c>
      <c r="G1413" s="9" t="s">
        <v>21</v>
      </c>
      <c r="H1413" s="9" t="s">
        <v>116</v>
      </c>
      <c r="I1413" s="9" t="s">
        <v>117</v>
      </c>
      <c r="J1413" s="9" t="s">
        <v>7</v>
      </c>
      <c r="K1413" s="9">
        <v>1</v>
      </c>
      <c r="L1413" s="9" t="s">
        <v>7</v>
      </c>
      <c r="M1413" s="9" t="s">
        <v>15</v>
      </c>
    </row>
    <row r="1414" spans="1:13" x14ac:dyDescent="0.35">
      <c r="A1414" s="7">
        <v>44395</v>
      </c>
      <c r="B1414" s="9" t="s">
        <v>102</v>
      </c>
      <c r="C1414" s="9" t="s">
        <v>103</v>
      </c>
      <c r="D1414" s="9" t="s">
        <v>4</v>
      </c>
      <c r="E1414" s="9" t="s">
        <v>34</v>
      </c>
      <c r="F1414" s="9" t="s">
        <v>11</v>
      </c>
      <c r="G1414" s="9" t="s">
        <v>21</v>
      </c>
      <c r="H1414" s="9" t="s">
        <v>116</v>
      </c>
      <c r="I1414" s="9" t="s">
        <v>117</v>
      </c>
      <c r="J1414" s="9" t="s">
        <v>7</v>
      </c>
      <c r="K1414" s="9">
        <v>2</v>
      </c>
      <c r="L1414" s="9" t="s">
        <v>8</v>
      </c>
      <c r="M1414" s="9" t="s">
        <v>16</v>
      </c>
    </row>
    <row r="1415" spans="1:13" x14ac:dyDescent="0.35">
      <c r="A1415" s="7">
        <v>44395</v>
      </c>
      <c r="B1415" s="9" t="s">
        <v>102</v>
      </c>
      <c r="C1415" s="9" t="s">
        <v>103</v>
      </c>
      <c r="D1415" s="9" t="s">
        <v>4</v>
      </c>
      <c r="E1415" s="9" t="s">
        <v>34</v>
      </c>
      <c r="F1415" s="9" t="s">
        <v>11</v>
      </c>
      <c r="G1415" s="9" t="s">
        <v>21</v>
      </c>
      <c r="H1415" s="9" t="s">
        <v>116</v>
      </c>
      <c r="I1415" s="9" t="s">
        <v>117</v>
      </c>
      <c r="J1415" s="9" t="s">
        <v>7</v>
      </c>
      <c r="K1415" s="9">
        <v>1</v>
      </c>
      <c r="L1415" s="9" t="s">
        <v>8</v>
      </c>
      <c r="M1415" s="9" t="s">
        <v>14</v>
      </c>
    </row>
    <row r="1416" spans="1:13" x14ac:dyDescent="0.35">
      <c r="A1416" s="7">
        <v>44395</v>
      </c>
      <c r="B1416" s="9" t="s">
        <v>102</v>
      </c>
      <c r="C1416" s="9" t="s">
        <v>103</v>
      </c>
      <c r="D1416" s="9" t="s">
        <v>4</v>
      </c>
      <c r="E1416" s="9" t="s">
        <v>34</v>
      </c>
      <c r="F1416" s="9" t="s">
        <v>11</v>
      </c>
      <c r="G1416" s="9" t="s">
        <v>21</v>
      </c>
      <c r="H1416" s="9" t="s">
        <v>116</v>
      </c>
      <c r="I1416" s="9" t="s">
        <v>117</v>
      </c>
      <c r="J1416" s="9" t="s">
        <v>7</v>
      </c>
      <c r="K1416" s="9">
        <v>2</v>
      </c>
      <c r="L1416" s="9" t="s">
        <v>8</v>
      </c>
      <c r="M1416" s="9" t="s">
        <v>14</v>
      </c>
    </row>
    <row r="1417" spans="1:13" x14ac:dyDescent="0.35">
      <c r="A1417" s="7">
        <v>44395</v>
      </c>
      <c r="B1417" s="9" t="s">
        <v>102</v>
      </c>
      <c r="C1417" s="9" t="s">
        <v>103</v>
      </c>
      <c r="D1417" s="9" t="s">
        <v>4</v>
      </c>
      <c r="E1417" s="9" t="s">
        <v>34</v>
      </c>
      <c r="F1417" s="9" t="s">
        <v>11</v>
      </c>
      <c r="G1417" s="9" t="s">
        <v>21</v>
      </c>
      <c r="H1417" s="9" t="s">
        <v>116</v>
      </c>
      <c r="I1417" s="9" t="s">
        <v>117</v>
      </c>
      <c r="J1417" s="9" t="s">
        <v>8</v>
      </c>
      <c r="K1417" s="9">
        <v>1</v>
      </c>
      <c r="L1417" s="9" t="s">
        <v>8</v>
      </c>
      <c r="M1417" s="9" t="s">
        <v>14</v>
      </c>
    </row>
    <row r="1418" spans="1:13" x14ac:dyDescent="0.35">
      <c r="A1418" s="7">
        <v>44395</v>
      </c>
      <c r="B1418" s="9" t="s">
        <v>102</v>
      </c>
      <c r="C1418" s="9" t="s">
        <v>103</v>
      </c>
      <c r="D1418" s="9" t="s">
        <v>4</v>
      </c>
      <c r="E1418" s="9" t="s">
        <v>34</v>
      </c>
      <c r="F1418" s="9" t="s">
        <v>11</v>
      </c>
      <c r="G1418" s="9" t="s">
        <v>21</v>
      </c>
      <c r="H1418" s="9" t="s">
        <v>116</v>
      </c>
      <c r="I1418" s="9" t="s">
        <v>117</v>
      </c>
      <c r="J1418" s="9" t="s">
        <v>8</v>
      </c>
      <c r="K1418" s="9">
        <v>1</v>
      </c>
      <c r="L1418" s="9" t="s">
        <v>8</v>
      </c>
      <c r="M1418" s="9" t="s">
        <v>14</v>
      </c>
    </row>
    <row r="1419" spans="1:13" x14ac:dyDescent="0.35">
      <c r="A1419" s="7">
        <v>44395</v>
      </c>
      <c r="B1419" s="9" t="s">
        <v>102</v>
      </c>
      <c r="C1419" s="9" t="s">
        <v>103</v>
      </c>
      <c r="D1419" s="9" t="s">
        <v>4</v>
      </c>
      <c r="E1419" s="9" t="s">
        <v>34</v>
      </c>
      <c r="F1419" s="9" t="s">
        <v>11</v>
      </c>
      <c r="G1419" s="9" t="s">
        <v>21</v>
      </c>
      <c r="H1419" s="9" t="s">
        <v>116</v>
      </c>
      <c r="I1419" s="9" t="s">
        <v>117</v>
      </c>
      <c r="J1419" s="9" t="s">
        <v>8</v>
      </c>
      <c r="K1419" s="9">
        <v>1</v>
      </c>
      <c r="L1419" s="9" t="s">
        <v>7</v>
      </c>
      <c r="M1419" s="9" t="s">
        <v>15</v>
      </c>
    </row>
    <row r="1420" spans="1:13" x14ac:dyDescent="0.35">
      <c r="A1420" s="7">
        <v>44395</v>
      </c>
      <c r="B1420" s="9" t="s">
        <v>102</v>
      </c>
      <c r="C1420" s="9" t="s">
        <v>103</v>
      </c>
      <c r="D1420" s="9" t="s">
        <v>4</v>
      </c>
      <c r="E1420" s="9" t="s">
        <v>34</v>
      </c>
      <c r="F1420" s="9" t="s">
        <v>11</v>
      </c>
      <c r="G1420" s="9" t="s">
        <v>21</v>
      </c>
      <c r="H1420" s="9" t="s">
        <v>116</v>
      </c>
      <c r="I1420" s="9" t="s">
        <v>117</v>
      </c>
      <c r="J1420" s="9" t="s">
        <v>8</v>
      </c>
      <c r="K1420" s="9">
        <v>2</v>
      </c>
      <c r="L1420" s="9" t="s">
        <v>8</v>
      </c>
      <c r="M1420" s="9" t="s">
        <v>14</v>
      </c>
    </row>
    <row r="1421" spans="1:13" x14ac:dyDescent="0.35">
      <c r="A1421" s="7">
        <v>44395</v>
      </c>
      <c r="B1421" s="9" t="s">
        <v>102</v>
      </c>
      <c r="C1421" s="9" t="s">
        <v>103</v>
      </c>
      <c r="D1421" s="9" t="s">
        <v>4</v>
      </c>
      <c r="E1421" s="9" t="s">
        <v>34</v>
      </c>
      <c r="F1421" s="9" t="s">
        <v>11</v>
      </c>
      <c r="G1421" s="9" t="s">
        <v>21</v>
      </c>
      <c r="H1421" s="9" t="s">
        <v>116</v>
      </c>
      <c r="I1421" s="9" t="s">
        <v>117</v>
      </c>
      <c r="J1421" s="9" t="s">
        <v>7</v>
      </c>
      <c r="K1421" s="9">
        <v>2</v>
      </c>
      <c r="L1421" s="9" t="s">
        <v>7</v>
      </c>
      <c r="M1421" s="9" t="s">
        <v>14</v>
      </c>
    </row>
    <row r="1422" spans="1:13" x14ac:dyDescent="0.35">
      <c r="A1422" s="7">
        <v>44395</v>
      </c>
      <c r="B1422" s="9" t="s">
        <v>102</v>
      </c>
      <c r="C1422" s="9" t="s">
        <v>103</v>
      </c>
      <c r="D1422" s="9" t="s">
        <v>4</v>
      </c>
      <c r="E1422" s="9" t="s">
        <v>34</v>
      </c>
      <c r="F1422" s="9" t="s">
        <v>11</v>
      </c>
      <c r="G1422" s="9" t="s">
        <v>21</v>
      </c>
      <c r="H1422" s="9" t="s">
        <v>116</v>
      </c>
      <c r="I1422" s="9" t="s">
        <v>117</v>
      </c>
      <c r="J1422" s="9" t="s">
        <v>7</v>
      </c>
      <c r="K1422" s="9">
        <v>2</v>
      </c>
      <c r="L1422" s="9" t="s">
        <v>8</v>
      </c>
      <c r="M1422" s="9" t="s">
        <v>14</v>
      </c>
    </row>
    <row r="1423" spans="1:13" x14ac:dyDescent="0.35">
      <c r="A1423" s="7">
        <v>44395</v>
      </c>
      <c r="B1423" s="9" t="s">
        <v>102</v>
      </c>
      <c r="C1423" s="9" t="s">
        <v>103</v>
      </c>
      <c r="D1423" s="9" t="s">
        <v>4</v>
      </c>
      <c r="E1423" s="9" t="s">
        <v>34</v>
      </c>
      <c r="F1423" s="9" t="s">
        <v>11</v>
      </c>
      <c r="G1423" s="9" t="s">
        <v>21</v>
      </c>
      <c r="H1423" s="9" t="s">
        <v>116</v>
      </c>
      <c r="I1423" s="9" t="s">
        <v>117</v>
      </c>
      <c r="J1423" s="9" t="s">
        <v>7</v>
      </c>
      <c r="K1423" s="9">
        <v>2</v>
      </c>
      <c r="L1423" s="9" t="s">
        <v>8</v>
      </c>
      <c r="M1423" s="9" t="s">
        <v>15</v>
      </c>
    </row>
    <row r="1424" spans="1:13" x14ac:dyDescent="0.35">
      <c r="A1424" s="7">
        <v>44395</v>
      </c>
      <c r="B1424" s="9" t="s">
        <v>102</v>
      </c>
      <c r="C1424" s="9" t="s">
        <v>103</v>
      </c>
      <c r="D1424" s="9" t="s">
        <v>4</v>
      </c>
      <c r="E1424" s="9" t="s">
        <v>34</v>
      </c>
      <c r="F1424" s="9" t="s">
        <v>11</v>
      </c>
      <c r="G1424" s="9" t="s">
        <v>21</v>
      </c>
      <c r="H1424" s="9" t="s">
        <v>116</v>
      </c>
      <c r="I1424" s="9" t="s">
        <v>117</v>
      </c>
      <c r="J1424" s="9" t="s">
        <v>7</v>
      </c>
      <c r="K1424" s="9">
        <v>1</v>
      </c>
      <c r="L1424" s="9" t="s">
        <v>7</v>
      </c>
      <c r="M1424" s="9" t="s">
        <v>15</v>
      </c>
    </row>
    <row r="1425" spans="1:13" x14ac:dyDescent="0.35">
      <c r="A1425" s="7">
        <v>44395</v>
      </c>
      <c r="B1425" s="9" t="s">
        <v>102</v>
      </c>
      <c r="C1425" s="9" t="s">
        <v>103</v>
      </c>
      <c r="D1425" s="9" t="s">
        <v>4</v>
      </c>
      <c r="E1425" s="9" t="s">
        <v>34</v>
      </c>
      <c r="F1425" s="9" t="s">
        <v>11</v>
      </c>
      <c r="G1425" s="9" t="s">
        <v>21</v>
      </c>
      <c r="H1425" s="9" t="s">
        <v>116</v>
      </c>
      <c r="I1425" s="9" t="s">
        <v>117</v>
      </c>
      <c r="J1425" s="9" t="s">
        <v>8</v>
      </c>
      <c r="K1425" s="9">
        <v>2</v>
      </c>
      <c r="L1425" s="9" t="s">
        <v>7</v>
      </c>
      <c r="M1425" s="9" t="s">
        <v>15</v>
      </c>
    </row>
    <row r="1426" spans="1:13" x14ac:dyDescent="0.35">
      <c r="A1426" s="7">
        <v>44395</v>
      </c>
      <c r="B1426" s="9" t="s">
        <v>102</v>
      </c>
      <c r="C1426" s="9" t="s">
        <v>103</v>
      </c>
      <c r="D1426" s="9" t="s">
        <v>4</v>
      </c>
      <c r="E1426" s="9" t="s">
        <v>34</v>
      </c>
      <c r="F1426" s="9" t="s">
        <v>11</v>
      </c>
      <c r="G1426" s="9" t="s">
        <v>21</v>
      </c>
      <c r="H1426" s="9" t="s">
        <v>116</v>
      </c>
      <c r="I1426" s="9" t="s">
        <v>117</v>
      </c>
      <c r="J1426" s="9" t="s">
        <v>8</v>
      </c>
      <c r="K1426" s="9">
        <v>2</v>
      </c>
      <c r="L1426" s="9" t="s">
        <v>7</v>
      </c>
      <c r="M1426" s="9" t="s">
        <v>15</v>
      </c>
    </row>
    <row r="1427" spans="1:13" x14ac:dyDescent="0.35">
      <c r="A1427" s="7">
        <v>44395</v>
      </c>
      <c r="B1427" s="9" t="s">
        <v>102</v>
      </c>
      <c r="C1427" s="9" t="s">
        <v>103</v>
      </c>
      <c r="D1427" s="9" t="s">
        <v>4</v>
      </c>
      <c r="E1427" s="9" t="s">
        <v>34</v>
      </c>
      <c r="F1427" s="9" t="s">
        <v>11</v>
      </c>
      <c r="G1427" s="9" t="s">
        <v>21</v>
      </c>
      <c r="H1427" s="9" t="s">
        <v>116</v>
      </c>
      <c r="I1427" s="9" t="s">
        <v>117</v>
      </c>
      <c r="J1427" s="9" t="s">
        <v>8</v>
      </c>
      <c r="K1427" s="9">
        <v>2</v>
      </c>
      <c r="L1427" s="9" t="s">
        <v>7</v>
      </c>
      <c r="M1427" s="9" t="s">
        <v>15</v>
      </c>
    </row>
    <row r="1428" spans="1:13" x14ac:dyDescent="0.35">
      <c r="A1428" s="7">
        <v>44395</v>
      </c>
      <c r="B1428" s="9" t="s">
        <v>102</v>
      </c>
      <c r="C1428" s="9" t="s">
        <v>103</v>
      </c>
      <c r="D1428" s="9" t="s">
        <v>4</v>
      </c>
      <c r="E1428" s="9" t="s">
        <v>34</v>
      </c>
      <c r="F1428" s="9" t="s">
        <v>11</v>
      </c>
      <c r="G1428" s="9" t="s">
        <v>21</v>
      </c>
      <c r="H1428" s="9" t="s">
        <v>116</v>
      </c>
      <c r="I1428" s="9" t="s">
        <v>117</v>
      </c>
      <c r="J1428" s="9" t="s">
        <v>8</v>
      </c>
      <c r="K1428" s="9">
        <v>1</v>
      </c>
      <c r="L1428" s="9" t="s">
        <v>8</v>
      </c>
      <c r="M1428" s="9" t="s">
        <v>15</v>
      </c>
    </row>
    <row r="1429" spans="1:13" x14ac:dyDescent="0.35">
      <c r="A1429" s="7">
        <v>44395</v>
      </c>
      <c r="B1429" s="9" t="s">
        <v>102</v>
      </c>
      <c r="C1429" s="9" t="s">
        <v>103</v>
      </c>
      <c r="D1429" s="9" t="s">
        <v>4</v>
      </c>
      <c r="E1429" s="9" t="s">
        <v>34</v>
      </c>
      <c r="F1429" s="9" t="s">
        <v>11</v>
      </c>
      <c r="G1429" s="9" t="s">
        <v>21</v>
      </c>
      <c r="H1429" s="9" t="s">
        <v>116</v>
      </c>
      <c r="I1429" s="9" t="s">
        <v>117</v>
      </c>
      <c r="J1429" s="9" t="s">
        <v>7</v>
      </c>
      <c r="K1429" s="9">
        <v>2</v>
      </c>
      <c r="L1429" s="9" t="s">
        <v>8</v>
      </c>
      <c r="M1429" s="9" t="s">
        <v>15</v>
      </c>
    </row>
  </sheetData>
  <sheetProtection selectLockedCells="1"/>
  <sortState xmlns:xlrd2="http://schemas.microsoft.com/office/spreadsheetml/2017/richdata2" ref="O24:O39">
    <sortCondition ref="O24:O39"/>
  </sortState>
  <phoneticPr fontId="2" type="noConversion"/>
  <conditionalFormatting sqref="N70:N128 N195:N1161 N1227:N9999">
    <cfRule type="containsText" dxfId="21" priority="11" operator="containsText" text="Good">
      <formula>NOT(ISERROR(SEARCH("Good",N70)))</formula>
    </cfRule>
    <cfRule type="containsText" dxfId="20" priority="12" operator="containsText" text="Something">
      <formula>NOT(ISERROR(SEARCH("Something",N70)))</formula>
    </cfRule>
  </conditionalFormatting>
  <conditionalFormatting sqref="O1:AA2 P3:R1055">
    <cfRule type="containsText" dxfId="19" priority="13" operator="containsText" text="Good">
      <formula>NOT(ISERROR(SEARCH("Good",O1)))</formula>
    </cfRule>
  </conditionalFormatting>
  <conditionalFormatting sqref="O129 O131 O133 O135 O137 O139 O141 O143 O145 O147 O149 O151 O153 O155 O157 O159 O161 O163 O165 O167 O169 O171 O173 O175 O177 O179 O181 O183 O185 O187 O189 O191 O193 S193:AA193 S191:AA191 S189:AA189 S187:AA187 S185:AA185 S183:AA183 S181:AA181 S179:AA179 S177:AA177 S175:AA175 S173:AA173 S171:AA171 S169:AA169 S167:AA167 S165:AA165 S163:AA163 S161:AA161 S159:AA159 S157:AA157 S155:AA155 S153:AA153 S151:AA151 S149:AA149 S147:AA147 S145:AA145 S143:AA143 S141:AA141 S139:AA139 S137:AA137 S135:AA135 S133:AA133 S131:AA131 S129:AA129">
    <cfRule type="containsText" dxfId="18" priority="6" operator="containsText" text="Good">
      <formula>NOT(ISERROR(SEARCH("Good",O129)))</formula>
    </cfRule>
  </conditionalFormatting>
  <conditionalFormatting sqref="N1162:N1226">
    <cfRule type="containsText" dxfId="2" priority="1" operator="containsText" text="Good">
      <formula>NOT(ISERROR(SEARCH("Good",N1162)))</formula>
    </cfRule>
    <cfRule type="containsText" dxfId="1" priority="2" operator="containsText" text="Something">
      <formula>NOT(ISERROR(SEARCH("Something",N1162)))</formula>
    </cfRule>
  </conditionalFormatting>
  <conditionalFormatting sqref="N1162:N1226">
    <cfRule type="containsText" dxfId="0" priority="3" operator="containsText" text="Good">
      <formula>NOT(ISERROR(SEARCH("Good",N1162)))</formula>
    </cfRule>
  </conditionalFormatting>
  <dataValidations count="30">
    <dataValidation type="list" allowBlank="1" showDropDown="1" showInputMessage="1" showErrorMessage="1" sqref="M2:M1012" xr:uid="{89798A2B-4F7C-45CC-B949-5AA714D73B84}">
      <formula1>$AB$1:$AB$12</formula1>
    </dataValidation>
    <dataValidation type="list" allowBlank="1" showInputMessage="1" showErrorMessage="1" sqref="E2:E1012" xr:uid="{76FABD5B-4C87-48AB-B93B-E1AD87ACD7FF}">
      <formula1>$AH$2:$AH$4</formula1>
    </dataValidation>
    <dataValidation type="list" allowBlank="1" showInputMessage="1" showErrorMessage="1" sqref="D2:D1012" xr:uid="{B1D951F6-3922-4B32-8772-874533B30AA1}">
      <formula1>$AF$2:$AF$7</formula1>
    </dataValidation>
    <dataValidation type="list" allowBlank="1" showInputMessage="1" showErrorMessage="1" sqref="F2:F1012" xr:uid="{371592A9-22BF-48C9-90CF-C1AC1DCDCCAF}">
      <formula1>$AI$2:$AI$8</formula1>
    </dataValidation>
    <dataValidation type="list" allowBlank="1" showInputMessage="1" showErrorMessage="1" sqref="G2:G1012 D1013:D1055" xr:uid="{4C0FF8DB-764E-46E0-973A-8E534968552C}">
      <formula1>$AG$2:$AG$7</formula1>
    </dataValidation>
    <dataValidation type="list" allowBlank="1" showInputMessage="1" showErrorMessage="1" sqref="K2:K1012 L1013:L1055" xr:uid="{F41C10C3-BB19-4CCC-8C56-4FA9245D3C8A}">
      <formula1>$AE$2:$AE$4</formula1>
    </dataValidation>
    <dataValidation type="list" allowBlank="1" showInputMessage="1" showErrorMessage="1" sqref="L2:L1012" xr:uid="{B3D36AF0-A5FC-4052-82BB-767724671B09}">
      <formula1>$AD$2:$AD$4</formula1>
    </dataValidation>
    <dataValidation type="list" allowBlank="1" showInputMessage="1" showErrorMessage="1" sqref="J2:J1012" xr:uid="{DE29159E-88DB-4CC7-B48F-066C6943A5A8}">
      <formula1>$AD$2:$AD$3</formula1>
    </dataValidation>
    <dataValidation type="list" allowBlank="1" showInputMessage="1" showErrorMessage="1" sqref="J1013:J1055" xr:uid="{16EE2130-18DD-49F4-8AE7-8F4A76526B2A}">
      <formula1>$AE$2:$AE$3</formula1>
    </dataValidation>
    <dataValidation type="list" allowBlank="1" showInputMessage="1" showErrorMessage="1" sqref="K1013:K1055" xr:uid="{8B77718E-38D2-4ECF-8B8C-E0EBF33D6110}">
      <formula1>$AF$2:$AF$4</formula1>
    </dataValidation>
    <dataValidation type="list" allowBlank="1" showInputMessage="1" showErrorMessage="1" sqref="G1013:G1055" xr:uid="{C8636D8F-3984-4569-AFA0-FADA4FB12B13}">
      <formula1>$AH$2:$AH$7</formula1>
    </dataValidation>
    <dataValidation type="list" allowBlank="1" showInputMessage="1" showErrorMessage="1" sqref="F1013:F1055" xr:uid="{3A12185A-498E-48F5-97AD-8EBB4490902C}">
      <formula1>$AJ$2:$AJ$8</formula1>
    </dataValidation>
    <dataValidation type="list" allowBlank="1" showInputMessage="1" showErrorMessage="1" sqref="E1013:E1055" xr:uid="{5042F9D8-DC0B-4A88-9635-91C75620AEF9}">
      <formula1>$AI$2:$AI$4</formula1>
    </dataValidation>
    <dataValidation type="list" allowBlank="1" showDropDown="1" showInputMessage="1" showErrorMessage="1" sqref="M1013:M1055" xr:uid="{A478686C-F1C2-4CAA-B325-F1C4BF752241}">
      <formula1>$AC$1:$AC$12</formula1>
    </dataValidation>
    <dataValidation type="list" allowBlank="1" showInputMessage="1" showErrorMessage="1" sqref="J1056:J1296 J1339:J1429" xr:uid="{ACE27D3B-4AE3-47E5-B094-629571F9F91C}">
      <formula1>$S$2:$S$3</formula1>
    </dataValidation>
    <dataValidation type="list" allowBlank="1" showInputMessage="1" showErrorMessage="1" sqref="L1056:L1296 L1339:L1429" xr:uid="{9AFB4849-A0E5-431B-9204-0909097AF926}">
      <formula1>$S$2:$S$4</formula1>
    </dataValidation>
    <dataValidation type="list" allowBlank="1" showInputMessage="1" showErrorMessage="1" sqref="K1056:K1296 K1339:K1429" xr:uid="{BE73FB9F-9946-4F07-B6DB-54214E23851F}">
      <formula1>$T$2:$T$4</formula1>
    </dataValidation>
    <dataValidation type="list" allowBlank="1" showInputMessage="1" showErrorMessage="1" sqref="G1056:G1296 G1339:G1429" xr:uid="{B23F9738-3538-4197-9E89-3F888AD112D9}">
      <formula1>$V$2:$V$7</formula1>
    </dataValidation>
    <dataValidation type="list" allowBlank="1" showInputMessage="1" showErrorMessage="1" sqref="F1056:F1296 F1339:F1429" xr:uid="{5614E784-BE46-4CB9-A06A-658F61465427}">
      <formula1>$X$2:$X$8</formula1>
    </dataValidation>
    <dataValidation type="list" allowBlank="1" showInputMessage="1" showErrorMessage="1" sqref="D1056:D1296 D1339:D1429" xr:uid="{3CA78C22-6BB9-4DEB-A463-3E9BAE8DF126}">
      <formula1>$U$2:$U$7</formula1>
    </dataValidation>
    <dataValidation type="list" allowBlank="1" showInputMessage="1" showErrorMessage="1" sqref="E1056:E1296 E1339:E1429" xr:uid="{C22A284E-587C-4F2F-97BF-428226C3C2DA}">
      <formula1>$W$2:$W$4</formula1>
    </dataValidation>
    <dataValidation type="list" allowBlank="1" showDropDown="1" showInputMessage="1" showErrorMessage="1" sqref="M1056:M1296 M1339:M1429" xr:uid="{0C2D0EB9-44CD-40CB-AEF2-95D13F84C757}">
      <formula1>$Q$1:$Q$12</formula1>
    </dataValidation>
    <dataValidation type="list" allowBlank="1" showErrorMessage="1" sqref="E1297:E1338" xr:uid="{8D166CDA-B2AC-467D-8647-72CF7A6AA877}">
      <formula1>$W$2:$W$4</formula1>
    </dataValidation>
    <dataValidation type="list" allowBlank="1" showErrorMessage="1" sqref="D1297:D1338" xr:uid="{91428C9B-A08C-480B-993C-54999A22988E}">
      <formula1>$U$2:$U$7</formula1>
    </dataValidation>
    <dataValidation type="list" allowBlank="1" showDropDown="1" showErrorMessage="1" sqref="M1297:M1318" xr:uid="{2B9958D6-09C6-48B1-8911-145893F95382}">
      <formula1>$Q$1:$Q$12</formula1>
    </dataValidation>
    <dataValidation type="list" allowBlank="1" showErrorMessage="1" sqref="G1297:G1338" xr:uid="{A04764ED-80DF-426D-805A-976351383406}">
      <formula1>$V$2:$V$7</formula1>
    </dataValidation>
    <dataValidation type="list" allowBlank="1" showErrorMessage="1" sqref="F1297:F1338" xr:uid="{FDD8304C-5CE6-4D67-9EAC-72E27967AE40}">
      <formula1>$X$2:$X$8</formula1>
    </dataValidation>
    <dataValidation type="list" allowBlank="1" showErrorMessage="1" sqref="K1297:K1338" xr:uid="{A9D4B9A7-0E09-44C1-8B5E-C05471FBAFDB}">
      <formula1>$T$2:$T$4</formula1>
    </dataValidation>
    <dataValidation type="list" allowBlank="1" showErrorMessage="1" sqref="J1297:J1338" xr:uid="{27552B67-D123-4170-A4C9-91AE10F6C177}">
      <formula1>$S$2:$S$3</formula1>
    </dataValidation>
    <dataValidation type="list" allowBlank="1" showErrorMessage="1" sqref="L1297:L1338" xr:uid="{5E304AA7-D60F-40AD-AC82-ABE741CA69B7}">
      <formula1>$S$2:$S$4</formula1>
    </dataValidation>
  </dataValidations>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8AB89-69C1-401F-8071-246F0E24A4D6}">
  <dimension ref="A1:F33"/>
  <sheetViews>
    <sheetView workbookViewId="0">
      <selection activeCell="N13" sqref="L13:N15"/>
    </sheetView>
  </sheetViews>
  <sheetFormatPr defaultRowHeight="14.5" x14ac:dyDescent="0.35"/>
  <cols>
    <col min="1" max="1" width="54.6328125" bestFit="1" customWidth="1"/>
    <col min="2" max="2" width="8.26953125" bestFit="1" customWidth="1"/>
    <col min="3" max="3" width="11.54296875" customWidth="1"/>
  </cols>
  <sheetData>
    <row r="1" spans="1:3" x14ac:dyDescent="0.35">
      <c r="A1" s="51" t="s">
        <v>76</v>
      </c>
      <c r="B1" s="52"/>
      <c r="C1" s="53"/>
    </row>
    <row r="2" spans="1:3" x14ac:dyDescent="0.35">
      <c r="A2" s="12"/>
      <c r="B2" s="13" t="s">
        <v>77</v>
      </c>
      <c r="C2" s="14"/>
    </row>
    <row r="3" spans="1:3" x14ac:dyDescent="0.35">
      <c r="A3" s="12" t="s">
        <v>78</v>
      </c>
      <c r="B3" s="13">
        <f>COUNTA(Doubles!L2:L100000)</f>
        <v>1428</v>
      </c>
      <c r="C3" s="15"/>
    </row>
    <row r="4" spans="1:3" x14ac:dyDescent="0.35">
      <c r="A4" s="12" t="s">
        <v>79</v>
      </c>
      <c r="B4" s="13">
        <f>COUNTA('[1]Dataframe 1 - All Data'!AG3:AG10000)</f>
        <v>43</v>
      </c>
      <c r="C4" s="15"/>
    </row>
    <row r="5" spans="1:3" x14ac:dyDescent="0.35">
      <c r="A5" s="12" t="s">
        <v>80</v>
      </c>
      <c r="B5" s="13" t="e">
        <f>COUNTIF('[1]Dataframe 1 - All Data'!AL2:AL20000,"&lt;&gt;0") - COUNTBLANK('[1]Dataframe 1 - All Data'!AL2:AL20000)</f>
        <v>#VALUE!</v>
      </c>
      <c r="C5" s="15"/>
    </row>
    <row r="6" spans="1:3" x14ac:dyDescent="0.35">
      <c r="A6" s="12" t="s">
        <v>81</v>
      </c>
      <c r="B6" s="13" t="e">
        <f>COUNTIF('[1]Dataframe 1 - All Data'!AO2:AO30000,"&lt;&gt;0") - COUNTBLANK('[1]Dataframe 1 - All Data'!AO2:AO30000)</f>
        <v>#VALUE!</v>
      </c>
      <c r="C6" s="15"/>
    </row>
    <row r="7" spans="1:3" x14ac:dyDescent="0.35">
      <c r="A7" s="12"/>
      <c r="B7" s="13"/>
      <c r="C7" s="15"/>
    </row>
    <row r="8" spans="1:3" ht="15" thickBot="1" x14ac:dyDescent="0.4">
      <c r="A8" s="12"/>
      <c r="B8" s="13" t="s">
        <v>77</v>
      </c>
      <c r="C8" s="15" t="s">
        <v>82</v>
      </c>
    </row>
    <row r="9" spans="1:3" ht="15" thickBot="1" x14ac:dyDescent="0.4">
      <c r="A9" s="16" t="s">
        <v>83</v>
      </c>
      <c r="B9" s="17">
        <f>COUNTIF(Doubles!K:K,1)</f>
        <v>724</v>
      </c>
      <c r="C9" s="18">
        <f>B9/$B$3</f>
        <v>0.50700280112044815</v>
      </c>
    </row>
    <row r="10" spans="1:3" x14ac:dyDescent="0.35">
      <c r="A10" s="19" t="s">
        <v>84</v>
      </c>
      <c r="B10" s="17">
        <f>COUNTIF(Doubles!K:K,2)</f>
        <v>637</v>
      </c>
      <c r="C10" s="21">
        <f t="shared" ref="C10:C12" si="0">B10/$B$3</f>
        <v>0.44607843137254904</v>
      </c>
    </row>
    <row r="11" spans="1:3" ht="15" thickBot="1" x14ac:dyDescent="0.4">
      <c r="A11" s="44" t="s">
        <v>85</v>
      </c>
      <c r="B11" s="45">
        <f>B3-B9</f>
        <v>704</v>
      </c>
      <c r="C11" s="46">
        <f>B10/B11</f>
        <v>0.90482954545454541</v>
      </c>
    </row>
    <row r="12" spans="1:3" ht="15" thickBot="1" x14ac:dyDescent="0.4">
      <c r="A12" s="47" t="s">
        <v>86</v>
      </c>
      <c r="B12" s="48">
        <f>COUNTIF(Doubles!K:K,"=DF")</f>
        <v>67</v>
      </c>
      <c r="C12" s="49">
        <f t="shared" si="0"/>
        <v>4.6918767507002801E-2</v>
      </c>
    </row>
    <row r="13" spans="1:3" x14ac:dyDescent="0.35">
      <c r="A13" s="12"/>
      <c r="B13" s="13"/>
      <c r="C13" s="24"/>
    </row>
    <row r="14" spans="1:3" ht="15" thickBot="1" x14ac:dyDescent="0.4">
      <c r="A14" s="12"/>
      <c r="B14" s="13" t="s">
        <v>77</v>
      </c>
      <c r="C14" s="24" t="s">
        <v>82</v>
      </c>
    </row>
    <row r="15" spans="1:3" x14ac:dyDescent="0.35">
      <c r="A15" s="16" t="s">
        <v>87</v>
      </c>
      <c r="B15" s="17">
        <f>SUM(Doubles!Q2:Q1055)</f>
        <v>510</v>
      </c>
      <c r="C15" s="18">
        <f>B15/$B$3</f>
        <v>0.35714285714285715</v>
      </c>
    </row>
    <row r="16" spans="1:3" x14ac:dyDescent="0.35">
      <c r="A16" s="25" t="s">
        <v>88</v>
      </c>
      <c r="B16" s="26">
        <f>B3-B15-B17</f>
        <v>815</v>
      </c>
      <c r="C16" s="27">
        <f t="shared" ref="C16:C17" si="1">B16/$B$3</f>
        <v>0.57072829131652658</v>
      </c>
    </row>
    <row r="17" spans="1:6" ht="15" thickBot="1" x14ac:dyDescent="0.4">
      <c r="A17" s="28" t="s">
        <v>89</v>
      </c>
      <c r="B17" s="29">
        <f>COUNTIF(Doubles!M:M,"=E")</f>
        <v>103</v>
      </c>
      <c r="C17" s="30">
        <f t="shared" si="1"/>
        <v>7.212885154061624E-2</v>
      </c>
    </row>
    <row r="18" spans="1:6" x14ac:dyDescent="0.35">
      <c r="A18" s="12"/>
      <c r="B18" s="13"/>
      <c r="C18" s="24"/>
    </row>
    <row r="19" spans="1:6" ht="15" thickBot="1" x14ac:dyDescent="0.4">
      <c r="A19" s="12"/>
      <c r="B19" s="13" t="s">
        <v>77</v>
      </c>
      <c r="C19" s="24" t="s">
        <v>82</v>
      </c>
    </row>
    <row r="20" spans="1:6" x14ac:dyDescent="0.35">
      <c r="A20" s="16" t="s">
        <v>90</v>
      </c>
      <c r="B20" s="17">
        <f>SUM(Doubles!R:R)</f>
        <v>304</v>
      </c>
      <c r="C20" s="18">
        <f>B20/$B$9</f>
        <v>0.41988950276243092</v>
      </c>
    </row>
    <row r="21" spans="1:6" x14ac:dyDescent="0.35">
      <c r="A21" s="25" t="s">
        <v>91</v>
      </c>
      <c r="B21" s="26">
        <f>SUM('[1]Dataframe 1 - All Data'!AX2:AX2830)</f>
        <v>337</v>
      </c>
      <c r="C21" s="27">
        <f t="shared" ref="C21:C22" si="2">B21/$B$9</f>
        <v>0.46546961325966851</v>
      </c>
    </row>
    <row r="22" spans="1:6" ht="15" thickBot="1" x14ac:dyDescent="0.4">
      <c r="A22" s="28" t="s">
        <v>92</v>
      </c>
      <c r="B22" s="29">
        <f>B9-B20-B21</f>
        <v>83</v>
      </c>
      <c r="C22" s="30">
        <f t="shared" si="2"/>
        <v>0.11464088397790055</v>
      </c>
    </row>
    <row r="23" spans="1:6" ht="15" thickBot="1" x14ac:dyDescent="0.4">
      <c r="A23" s="12"/>
      <c r="B23" s="13"/>
      <c r="C23" s="22"/>
    </row>
    <row r="24" spans="1:6" x14ac:dyDescent="0.35">
      <c r="A24" s="31"/>
      <c r="B24" s="32" t="s">
        <v>77</v>
      </c>
      <c r="C24" s="33" t="s">
        <v>82</v>
      </c>
    </row>
    <row r="25" spans="1:6" x14ac:dyDescent="0.35">
      <c r="A25" s="19" t="s">
        <v>93</v>
      </c>
      <c r="B25" s="20">
        <f>SUM('[1]Dataframe 1 - All Data'!AZ:AZ)</f>
        <v>372</v>
      </c>
      <c r="C25" s="21">
        <f>B25/$B$10</f>
        <v>0.58398744113029832</v>
      </c>
    </row>
    <row r="26" spans="1:6" x14ac:dyDescent="0.35">
      <c r="A26" s="19" t="s">
        <v>94</v>
      </c>
      <c r="B26" s="20">
        <f>SUM('[1]Dataframe 1 - All Data'!BA:BA)</f>
        <v>462</v>
      </c>
      <c r="C26" s="21">
        <f t="shared" ref="C26:C27" si="3">B26/$B$10</f>
        <v>0.72527472527472525</v>
      </c>
    </row>
    <row r="27" spans="1:6" ht="15" thickBot="1" x14ac:dyDescent="0.4">
      <c r="A27" s="34" t="s">
        <v>95</v>
      </c>
      <c r="B27" s="35">
        <f>B10-B25-B26</f>
        <v>-197</v>
      </c>
      <c r="C27" s="36">
        <f t="shared" si="3"/>
        <v>-0.30926216640502358</v>
      </c>
    </row>
    <row r="28" spans="1:6" x14ac:dyDescent="0.35">
      <c r="A28" s="12"/>
      <c r="B28" s="13"/>
      <c r="C28" s="22"/>
    </row>
    <row r="29" spans="1:6" x14ac:dyDescent="0.35">
      <c r="A29" s="12"/>
      <c r="B29" s="37" t="s">
        <v>77</v>
      </c>
      <c r="C29" s="38" t="s">
        <v>82</v>
      </c>
    </row>
    <row r="30" spans="1:6" x14ac:dyDescent="0.35">
      <c r="A30" s="12" t="s">
        <v>96</v>
      </c>
      <c r="B30" s="37">
        <f>COUNTIF(Doubles!M:M,"=W")</f>
        <v>304</v>
      </c>
      <c r="C30" s="39">
        <f>B30/$B$3</f>
        <v>0.21288515406162464</v>
      </c>
      <c r="E30">
        <v>489</v>
      </c>
      <c r="F30" s="50">
        <v>0.23888617489008304</v>
      </c>
    </row>
    <row r="31" spans="1:6" x14ac:dyDescent="0.35">
      <c r="A31" s="12" t="s">
        <v>97</v>
      </c>
      <c r="B31" s="37">
        <f>COUNTIF(Doubles!M:M,"=UE")</f>
        <v>655</v>
      </c>
      <c r="C31" s="39">
        <f t="shared" ref="C31:C33" si="4">B31/$B$3</f>
        <v>0.45868347338935572</v>
      </c>
      <c r="E31">
        <v>888</v>
      </c>
      <c r="F31" s="50">
        <v>0.43380556912554957</v>
      </c>
    </row>
    <row r="32" spans="1:6" x14ac:dyDescent="0.35">
      <c r="A32" s="12" t="s">
        <v>98</v>
      </c>
      <c r="B32" s="37">
        <f>COUNTIF(Doubles!M:M,"=FE")</f>
        <v>366</v>
      </c>
      <c r="C32" s="39">
        <f t="shared" si="4"/>
        <v>0.25630252100840334</v>
      </c>
      <c r="E32">
        <v>511</v>
      </c>
      <c r="F32" s="50">
        <v>0.24963361016121152</v>
      </c>
    </row>
    <row r="33" spans="1:6" ht="15" thickBot="1" x14ac:dyDescent="0.4">
      <c r="A33" s="23" t="s">
        <v>89</v>
      </c>
      <c r="B33" s="40">
        <f>COUNTIF(Doubles!M:M,"=E")</f>
        <v>103</v>
      </c>
      <c r="C33" s="41">
        <f t="shared" si="4"/>
        <v>7.212885154061624E-2</v>
      </c>
      <c r="E33">
        <v>159</v>
      </c>
      <c r="F33" s="50">
        <v>7.7674645823155836E-2</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Doubles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Barnabás Németh</dc:creator>
  <cp:lastModifiedBy>Barnabás Németh</cp:lastModifiedBy>
  <dcterms:created xsi:type="dcterms:W3CDTF">2021-04-09T10:23:05Z</dcterms:created>
  <dcterms:modified xsi:type="dcterms:W3CDTF">2021-08-24T08:23:33Z</dcterms:modified>
</cp:coreProperties>
</file>