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X\ompp\Excel\PivotMaker2\"/>
    </mc:Choice>
  </mc:AlternateContent>
  <bookViews>
    <workbookView xWindow="0" yWindow="0" windowWidth="22332" windowHeight="8832" firstSheet="9" activeTab="9"/>
  </bookViews>
  <sheets>
    <sheet name="Contents" sheetId="1" r:id="rId1"/>
    <sheet name="Info" sheetId="2" state="hidden" r:id="rId2"/>
    <sheet name="T01_LifeExpectancy" sheetId="3" r:id="rId3"/>
    <sheet name="C_T01_LifeExpectancy" sheetId="4" r:id="rId4"/>
    <sheet name="T02_TotalPopulationByYear" sheetId="6" r:id="rId5"/>
    <sheet name="C_T02_TotalPopulationByYear" sheetId="7" r:id="rId6"/>
    <sheet name="T03_FertilityByAge" sheetId="9" r:id="rId7"/>
    <sheet name="C_T03_FertilityByAge" sheetId="10" r:id="rId8"/>
    <sheet name="T04_FertilityRatesByAgeGroup" sheetId="12" r:id="rId9"/>
    <sheet name="C_Chart4" sheetId="13" r:id="rId10"/>
    <sheet name="T05_CohortFertility" sheetId="15" r:id="rId11"/>
    <sheet name="C_T05_CohortFertility" sheetId="16" r:id="rId12"/>
    <sheet name="T06_BirthsByUnion" sheetId="18" r:id="rId13"/>
    <sheet name="C_T06_BirthsByUnion" sheetId="19" r:id="rId14"/>
    <sheet name="T07_FirstUnionFormation" sheetId="21" r:id="rId15"/>
    <sheet name="C_T07_FirstUnionFormation" sheetId="22" r:id="rId16"/>
  </sheets>
  <externalReferences>
    <externalReference r:id="rId17"/>
    <externalReference r:id="rId18"/>
  </externalReferences>
  <definedNames>
    <definedName name="Contents">"Contents!$A$1:$E$8"</definedName>
  </definedNames>
  <calcPr calcId="162913"/>
  <pivotCaches>
    <pivotCache cacheId="0" r:id="rId19"/>
    <pivotCache cacheId="3" r:id="rId20"/>
    <pivotCache cacheId="5" r:id="rId21"/>
    <pivotCache cacheId="7" r:id="rId22"/>
    <pivotCache cacheId="8" r:id="rId23"/>
    <pivotCache cacheId="10" r:id="rId24"/>
    <pivotCache cacheId="12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2" l="1"/>
  <c r="A2" i="21"/>
  <c r="A2" i="19"/>
  <c r="A2" i="18"/>
  <c r="A2" i="16"/>
  <c r="A2" i="15"/>
  <c r="A2" i="13"/>
  <c r="A2" i="12"/>
  <c r="A2" i="10"/>
  <c r="A2" i="9"/>
  <c r="A2" i="7"/>
  <c r="A2" i="6"/>
  <c r="A2" i="4"/>
  <c r="A2" i="3"/>
  <c r="C5" i="1"/>
  <c r="C4" i="1"/>
  <c r="C3" i="1"/>
  <c r="C2" i="1"/>
  <c r="C1" i="1"/>
  <c r="B17" i="2"/>
  <c r="B15" i="2"/>
  <c r="B14" i="2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B13" i="2"/>
</calcChain>
</file>

<file path=xl/sharedStrings.xml><?xml version="1.0" encoding="utf-8"?>
<sst xmlns="http://schemas.openxmlformats.org/spreadsheetml/2006/main" count="194" uniqueCount="93">
  <si>
    <t>Source</t>
  </si>
  <si>
    <t>Model</t>
  </si>
  <si>
    <t>Scenario</t>
  </si>
  <si>
    <t>Statistic</t>
  </si>
  <si>
    <t>UnderlyingData</t>
  </si>
  <si>
    <t>Sheet</t>
  </si>
  <si>
    <t>Chart</t>
  </si>
  <si>
    <t>Table Name</t>
  </si>
  <si>
    <t>Table Description</t>
  </si>
  <si>
    <t>Worksheet names</t>
  </si>
  <si>
    <t>T01_LifeExpectancy</t>
  </si>
  <si>
    <t>Life Expectancy</t>
  </si>
  <si>
    <t>T02_TotalPopulationByYear</t>
  </si>
  <si>
    <t>Life table</t>
  </si>
  <si>
    <t>T03_FertilityByAge</t>
  </si>
  <si>
    <t xml:space="preserve">Age-specific fertility  </t>
  </si>
  <si>
    <t>T04_FertilityRatesByAgeGroup</t>
  </si>
  <si>
    <t>Fertility rates by age group</t>
  </si>
  <si>
    <t>T05_CohortFertility</t>
  </si>
  <si>
    <t xml:space="preserve">Cohort fertility </t>
  </si>
  <si>
    <t>T06_BirthsByUnion</t>
  </si>
  <si>
    <t>Pregnancies by union status &amp; order</t>
  </si>
  <si>
    <t>T07_FirstUnionFormation</t>
  </si>
  <si>
    <t xml:space="preserve">First union formation </t>
  </si>
  <si>
    <t>Table</t>
  </si>
  <si>
    <t>Folder</t>
  </si>
  <si>
    <t>Run Date</t>
  </si>
  <si>
    <t>Contents</t>
  </si>
  <si>
    <t>Prev</t>
  </si>
  <si>
    <t>Next</t>
  </si>
  <si>
    <t>Total simulated cases</t>
  </si>
  <si>
    <t>Total</t>
  </si>
  <si>
    <t xml:space="preserve">Total duration </t>
  </si>
  <si>
    <t>Data</t>
  </si>
  <si>
    <t xml:space="preserve">Life expectancy </t>
  </si>
  <si>
    <t>Age</t>
  </si>
  <si>
    <t xml:space="preserve">Population start of year </t>
  </si>
  <si>
    <t xml:space="preserve">Average population in year </t>
  </si>
  <si>
    <t>[min,15)</t>
  </si>
  <si>
    <t xml:space="preserve">First birth rate all women </t>
  </si>
  <si>
    <t xml:space="preserve">First birth rate woman at risk </t>
  </si>
  <si>
    <t>[15,16)</t>
  </si>
  <si>
    <t>[16,17)</t>
  </si>
  <si>
    <t>[17,18)</t>
  </si>
  <si>
    <t>[18,19)</t>
  </si>
  <si>
    <t>[19,20)</t>
  </si>
  <si>
    <t>[20,21)</t>
  </si>
  <si>
    <t>[21,22)</t>
  </si>
  <si>
    <t>[22,23)</t>
  </si>
  <si>
    <t>[23,24)</t>
  </si>
  <si>
    <t>[24,25)</t>
  </si>
  <si>
    <t>[25,26)</t>
  </si>
  <si>
    <t>[26,27)</t>
  </si>
  <si>
    <t>[27,28)</t>
  </si>
  <si>
    <t>[28,29)</t>
  </si>
  <si>
    <t>[29,30)</t>
  </si>
  <si>
    <t>[30,31)</t>
  </si>
  <si>
    <t>[31,32)</t>
  </si>
  <si>
    <t>[32,33)</t>
  </si>
  <si>
    <t>[33,34)</t>
  </si>
  <si>
    <t>[34,35)</t>
  </si>
  <si>
    <t>[35,36)</t>
  </si>
  <si>
    <t>[36,37)</t>
  </si>
  <si>
    <t>[37,38)</t>
  </si>
  <si>
    <t>[38,39)</t>
  </si>
  <si>
    <t>[39,40)</t>
  </si>
  <si>
    <t>[40,max]</t>
  </si>
  <si>
    <t>Age interval</t>
  </si>
  <si>
    <t>Union Status</t>
  </si>
  <si>
    <t xml:space="preserve">Never in union	</t>
  </si>
  <si>
    <t xml:space="preserve">Fertility </t>
  </si>
  <si>
    <t>First union &lt; 3 years</t>
  </si>
  <si>
    <t>First Union &gt; 3 years</t>
  </si>
  <si>
    <t xml:space="preserve">After first union	</t>
  </si>
  <si>
    <t>Second union</t>
  </si>
  <si>
    <t>After second union</t>
  </si>
  <si>
    <t>[15,17.5)</t>
  </si>
  <si>
    <t>[17.5,20)</t>
  </si>
  <si>
    <t>[20,22.5)</t>
  </si>
  <si>
    <t>[22.5,25)</t>
  </si>
  <si>
    <t>[25,27.5)</t>
  </si>
  <si>
    <t>[27.5,30)</t>
  </si>
  <si>
    <t>[30,32.5)</t>
  </si>
  <si>
    <t>[32.5,35)</t>
  </si>
  <si>
    <t>[35,37.5)</t>
  </si>
  <si>
    <t>[37.5,40)</t>
  </si>
  <si>
    <t>Av. age at 1st pregnancy</t>
  </si>
  <si>
    <t xml:space="preserve">Childlessness </t>
  </si>
  <si>
    <t xml:space="preserve">Percent one child </t>
  </si>
  <si>
    <t>Union Status at pregnancy</t>
  </si>
  <si>
    <t xml:space="preserve">Number of pregnancies </t>
  </si>
  <si>
    <t xml:space="preserve">Age group </t>
  </si>
  <si>
    <t xml:space="preserve">First union formation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</si>
</sst>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0" fontId="2" fillId="0" borderId="0" xfId="1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1" xfId="0" applyNumberFormat="1" applyBorder="1"/>
    <xf numFmtId="3" fontId="0" fillId="0" borderId="8" xfId="0" applyNumberFormat="1" applyBorder="1"/>
    <xf numFmtId="3" fontId="0" fillId="0" borderId="3" xfId="0" applyNumberFormat="1" applyBorder="1"/>
    <xf numFmtId="3" fontId="0" fillId="0" borderId="9" xfId="0" applyNumberFormat="1" applyBorder="1"/>
    <xf numFmtId="0" fontId="0" fillId="0" borderId="1" xfId="0" pivotButton="1" applyBorder="1" applyAlignment="1">
      <alignment wrapText="1"/>
    </xf>
    <xf numFmtId="3" fontId="0" fillId="0" borderId="1" xfId="0" applyNumberFormat="1" applyBorder="1" applyAlignment="1">
      <alignment wrapText="1"/>
    </xf>
    <xf numFmtId="3" fontId="0" fillId="0" borderId="8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/>
    <xf numFmtId="3" fontId="0" fillId="0" borderId="4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165" fontId="0" fillId="0" borderId="1" xfId="0" applyNumberFormat="1" applyBorder="1"/>
    <xf numFmtId="165" fontId="0" fillId="0" borderId="8" xfId="0" applyNumberFormat="1" applyBorder="1"/>
    <xf numFmtId="165" fontId="0" fillId="0" borderId="4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165" fontId="0" fillId="0" borderId="13" xfId="0" applyNumberFormat="1" applyBorder="1"/>
    <xf numFmtId="165" fontId="0" fillId="0" borderId="0" xfId="0" applyNumberFormat="1"/>
    <xf numFmtId="165" fontId="0" fillId="0" borderId="14" xfId="0" applyNumberFormat="1" applyBorder="1"/>
    <xf numFmtId="165" fontId="0" fillId="0" borderId="13" xfId="0" applyNumberFormat="1" applyBorder="1" applyAlignment="1">
      <alignment wrapText="1"/>
    </xf>
    <xf numFmtId="165" fontId="0" fillId="0" borderId="3" xfId="0" applyNumberFormat="1" applyBorder="1"/>
    <xf numFmtId="165" fontId="0" fillId="0" borderId="9" xfId="0" applyNumberForma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15" xfId="0" applyNumberFormat="1" applyBorder="1"/>
    <xf numFmtId="3" fontId="0" fillId="0" borderId="2" xfId="0" applyNumberFormat="1" applyBorder="1" applyAlignment="1">
      <alignment wrapText="1"/>
    </xf>
    <xf numFmtId="165" fontId="0" fillId="0" borderId="2" xfId="0" applyNumberFormat="1" applyBorder="1"/>
    <xf numFmtId="165" fontId="0" fillId="0" borderId="5" xfId="0" applyNumberFormat="1" applyBorder="1"/>
    <xf numFmtId="165" fontId="0" fillId="0" borderId="15" xfId="0" applyNumberFormat="1" applyBorder="1"/>
    <xf numFmtId="165" fontId="0" fillId="0" borderId="2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24">
    <dxf>
      <alignment wrapText="1" readingOrder="0"/>
    </dxf>
    <dxf>
      <numFmt numFmtId="165" formatCode="#,##0.0000"/>
    </dxf>
    <dxf>
      <alignment wrapText="1" readingOrder="0"/>
    </dxf>
    <dxf>
      <numFmt numFmtId="3" formatCode="#,##0"/>
    </dxf>
    <dxf>
      <alignment wrapText="1" readingOrder="0"/>
    </dxf>
    <dxf>
      <alignment wrapText="1" readingOrder="0"/>
    </dxf>
    <dxf>
      <numFmt numFmtId="165" formatCode="#,##0.0000"/>
    </dxf>
    <dxf>
      <numFmt numFmtId="165" formatCode="#,##0.0000"/>
    </dxf>
    <dxf>
      <alignment wrapText="1" readingOrder="0"/>
    </dxf>
    <dxf>
      <alignment wrapText="1" readingOrder="0"/>
    </dxf>
    <dxf>
      <numFmt numFmtId="165" formatCode="#,##0.0000"/>
    </dxf>
    <dxf>
      <numFmt numFmtId="165" formatCode="#,##0.0000"/>
    </dxf>
    <dxf>
      <alignment wrapText="1" readingOrder="0"/>
    </dxf>
    <dxf>
      <alignment wrapText="1" readingOrder="0"/>
    </dxf>
    <dxf>
      <numFmt numFmtId="165" formatCode="#,##0.0000"/>
    </dxf>
    <dxf>
      <numFmt numFmtId="165" formatCode="#,##0.0000"/>
    </dxf>
    <dxf>
      <alignment wrapText="1" readingOrder="0"/>
    </dxf>
    <dxf>
      <alignment wrapText="1" readingOrder="0"/>
    </dxf>
    <dxf>
      <numFmt numFmtId="3" formatCode="#,##0"/>
    </dxf>
    <dxf>
      <numFmt numFmtId="3" formatCode="#,##0"/>
    </dxf>
    <dxf>
      <alignment wrapText="1" readingOrder="0"/>
    </dxf>
    <dxf>
      <alignment wrapText="1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[Default(tbl).pmk2.xlsx]T01_LifeExpectancy!T01_LifeExpectancy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T01_LifeExpectancy!$B$5:$B$6</c:f>
              <c:strCache>
                <c:ptCount val="1"/>
                <c:pt idx="0">
                  <c:v>Total duration </c:v>
                </c:pt>
              </c:strCache>
            </c:strRef>
          </c:tx>
          <c:marker>
            <c:symbol val="none"/>
          </c:marker>
          <c:cat>
            <c:strRef>
              <c:f>T01_LifeExpectancy!$A$7</c:f>
              <c:strCache>
                <c:ptCount val="1"/>
                <c:pt idx="0">
                  <c:v>2500000</c:v>
                </c:pt>
              </c:strCache>
            </c:strRef>
          </c:cat>
          <c:val>
            <c:numRef>
              <c:f>T01_LifeExpectancy!$B$7</c:f>
              <c:numCache>
                <c:formatCode>#,##0</c:formatCode>
                <c:ptCount val="1"/>
                <c:pt idx="0">
                  <c:v>1000000000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E-403A-88A8-AAF93556D72A}"/>
            </c:ext>
          </c:extLst>
        </c:ser>
        <c:ser>
          <c:idx val="1"/>
          <c:order val="1"/>
          <c:tx>
            <c:strRef>
              <c:f>T01_LifeExpectancy!$C$5:$C$6</c:f>
              <c:strCache>
                <c:ptCount val="1"/>
                <c:pt idx="0">
                  <c:v>Life expectancy </c:v>
                </c:pt>
              </c:strCache>
            </c:strRef>
          </c:tx>
          <c:marker>
            <c:symbol val="none"/>
          </c:marker>
          <c:cat>
            <c:strRef>
              <c:f>T01_LifeExpectancy!$A$7</c:f>
              <c:strCache>
                <c:ptCount val="1"/>
                <c:pt idx="0">
                  <c:v>2500000</c:v>
                </c:pt>
              </c:strCache>
            </c:strRef>
          </c:cat>
          <c:val>
            <c:numRef>
              <c:f>T01_LifeExpectancy!$C$7</c:f>
              <c:numCache>
                <c:formatCode>#,##0</c:formatCode>
                <c:ptCount val="1"/>
                <c:pt idx="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E-403A-88A8-AAF93556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034760"/>
        <c:axId val="392035416"/>
      </c:lineChart>
      <c:catAx>
        <c:axId val="39203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2035416"/>
        <c:crosses val="autoZero"/>
        <c:auto val="1"/>
        <c:lblAlgn val="ctr"/>
        <c:lblOffset val="100"/>
        <c:noMultiLvlLbl val="0"/>
      </c:catAx>
      <c:valAx>
        <c:axId val="3920354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203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[Default(tbl).pmk2.xlsx]T02_TotalPopulationByYear!T02_TotalPopulationByYear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T02_TotalPopulationByYear!$B$5:$B$6</c:f>
              <c:strCache>
                <c:ptCount val="1"/>
                <c:pt idx="0">
                  <c:v>Population start of year </c:v>
                </c:pt>
              </c:strCache>
            </c:strRef>
          </c:tx>
          <c:marker>
            <c:symbol val="none"/>
          </c:marker>
          <c:cat>
            <c:strRef>
              <c:f>T02_TotalPopulationByYear!$A$7:$A$107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T02_TotalPopulationByYear!$B$7:$B$107</c:f>
              <c:numCache>
                <c:formatCode>#,##0</c:formatCode>
                <c:ptCount val="101"/>
                <c:pt idx="0">
                  <c:v>2500000</c:v>
                </c:pt>
                <c:pt idx="1">
                  <c:v>2500000</c:v>
                </c:pt>
                <c:pt idx="2">
                  <c:v>2500000</c:v>
                </c:pt>
                <c:pt idx="3">
                  <c:v>2500000</c:v>
                </c:pt>
                <c:pt idx="4">
                  <c:v>2500000</c:v>
                </c:pt>
                <c:pt idx="5">
                  <c:v>2500000</c:v>
                </c:pt>
                <c:pt idx="6">
                  <c:v>2500000</c:v>
                </c:pt>
                <c:pt idx="7">
                  <c:v>2500000</c:v>
                </c:pt>
                <c:pt idx="8">
                  <c:v>2500000</c:v>
                </c:pt>
                <c:pt idx="9">
                  <c:v>2500000</c:v>
                </c:pt>
                <c:pt idx="10">
                  <c:v>2500000</c:v>
                </c:pt>
                <c:pt idx="11">
                  <c:v>2500000</c:v>
                </c:pt>
                <c:pt idx="12">
                  <c:v>2500000</c:v>
                </c:pt>
                <c:pt idx="13">
                  <c:v>2500000</c:v>
                </c:pt>
                <c:pt idx="14">
                  <c:v>2500000</c:v>
                </c:pt>
                <c:pt idx="15">
                  <c:v>2500000</c:v>
                </c:pt>
                <c:pt idx="16">
                  <c:v>2500000</c:v>
                </c:pt>
                <c:pt idx="17">
                  <c:v>2500000</c:v>
                </c:pt>
                <c:pt idx="18">
                  <c:v>2500000</c:v>
                </c:pt>
                <c:pt idx="19">
                  <c:v>2500000</c:v>
                </c:pt>
                <c:pt idx="20">
                  <c:v>2500000</c:v>
                </c:pt>
                <c:pt idx="21">
                  <c:v>2500000</c:v>
                </c:pt>
                <c:pt idx="22">
                  <c:v>2500000</c:v>
                </c:pt>
                <c:pt idx="23">
                  <c:v>2500000</c:v>
                </c:pt>
                <c:pt idx="24">
                  <c:v>2500000</c:v>
                </c:pt>
                <c:pt idx="25">
                  <c:v>2500000</c:v>
                </c:pt>
                <c:pt idx="26">
                  <c:v>2500000</c:v>
                </c:pt>
                <c:pt idx="27">
                  <c:v>2500000</c:v>
                </c:pt>
                <c:pt idx="28">
                  <c:v>2500000</c:v>
                </c:pt>
                <c:pt idx="29">
                  <c:v>2500000</c:v>
                </c:pt>
                <c:pt idx="30">
                  <c:v>2500000</c:v>
                </c:pt>
                <c:pt idx="31">
                  <c:v>2500000</c:v>
                </c:pt>
                <c:pt idx="32">
                  <c:v>2500000</c:v>
                </c:pt>
                <c:pt idx="33">
                  <c:v>2500000</c:v>
                </c:pt>
                <c:pt idx="34">
                  <c:v>2500000</c:v>
                </c:pt>
                <c:pt idx="35">
                  <c:v>2500000</c:v>
                </c:pt>
                <c:pt idx="36">
                  <c:v>2500000</c:v>
                </c:pt>
                <c:pt idx="37">
                  <c:v>2500000</c:v>
                </c:pt>
                <c:pt idx="38">
                  <c:v>2500000</c:v>
                </c:pt>
                <c:pt idx="39">
                  <c:v>2500000</c:v>
                </c:pt>
                <c:pt idx="40">
                  <c:v>2500000</c:v>
                </c:pt>
                <c:pt idx="41">
                  <c:v>2500000</c:v>
                </c:pt>
                <c:pt idx="42">
                  <c:v>2500000</c:v>
                </c:pt>
                <c:pt idx="43">
                  <c:v>2500000</c:v>
                </c:pt>
                <c:pt idx="44">
                  <c:v>2500000</c:v>
                </c:pt>
                <c:pt idx="45">
                  <c:v>2500000</c:v>
                </c:pt>
                <c:pt idx="46">
                  <c:v>2500000</c:v>
                </c:pt>
                <c:pt idx="47">
                  <c:v>2500000</c:v>
                </c:pt>
                <c:pt idx="48">
                  <c:v>2500000</c:v>
                </c:pt>
                <c:pt idx="49">
                  <c:v>2500000</c:v>
                </c:pt>
                <c:pt idx="50">
                  <c:v>2500000</c:v>
                </c:pt>
                <c:pt idx="51">
                  <c:v>2500000</c:v>
                </c:pt>
                <c:pt idx="52">
                  <c:v>2500000</c:v>
                </c:pt>
                <c:pt idx="53">
                  <c:v>2500000</c:v>
                </c:pt>
                <c:pt idx="54">
                  <c:v>2500000</c:v>
                </c:pt>
                <c:pt idx="55">
                  <c:v>2500000</c:v>
                </c:pt>
                <c:pt idx="56">
                  <c:v>2500000</c:v>
                </c:pt>
                <c:pt idx="57">
                  <c:v>2500000</c:v>
                </c:pt>
                <c:pt idx="58">
                  <c:v>2500000</c:v>
                </c:pt>
                <c:pt idx="59">
                  <c:v>2500000</c:v>
                </c:pt>
                <c:pt idx="60">
                  <c:v>2500000</c:v>
                </c:pt>
                <c:pt idx="61">
                  <c:v>2500000</c:v>
                </c:pt>
                <c:pt idx="62">
                  <c:v>2500000</c:v>
                </c:pt>
                <c:pt idx="63">
                  <c:v>2500000</c:v>
                </c:pt>
                <c:pt idx="64">
                  <c:v>2500000</c:v>
                </c:pt>
                <c:pt idx="65">
                  <c:v>2500000</c:v>
                </c:pt>
                <c:pt idx="66">
                  <c:v>2500000</c:v>
                </c:pt>
                <c:pt idx="67">
                  <c:v>2500000</c:v>
                </c:pt>
                <c:pt idx="68">
                  <c:v>2500000</c:v>
                </c:pt>
                <c:pt idx="69">
                  <c:v>2500000</c:v>
                </c:pt>
                <c:pt idx="70">
                  <c:v>2500000</c:v>
                </c:pt>
                <c:pt idx="71">
                  <c:v>2500000</c:v>
                </c:pt>
                <c:pt idx="72">
                  <c:v>2500000</c:v>
                </c:pt>
                <c:pt idx="73">
                  <c:v>2500000</c:v>
                </c:pt>
                <c:pt idx="74">
                  <c:v>2500000</c:v>
                </c:pt>
                <c:pt idx="75">
                  <c:v>2500000</c:v>
                </c:pt>
                <c:pt idx="76">
                  <c:v>2500000</c:v>
                </c:pt>
                <c:pt idx="77">
                  <c:v>2500000</c:v>
                </c:pt>
                <c:pt idx="78">
                  <c:v>2500000</c:v>
                </c:pt>
                <c:pt idx="79">
                  <c:v>2500000</c:v>
                </c:pt>
                <c:pt idx="80">
                  <c:v>2500000</c:v>
                </c:pt>
                <c:pt idx="81">
                  <c:v>2500000</c:v>
                </c:pt>
                <c:pt idx="82">
                  <c:v>2500000</c:v>
                </c:pt>
                <c:pt idx="83">
                  <c:v>2500000</c:v>
                </c:pt>
                <c:pt idx="84">
                  <c:v>2500000</c:v>
                </c:pt>
                <c:pt idx="85">
                  <c:v>2500000</c:v>
                </c:pt>
                <c:pt idx="86">
                  <c:v>2500000</c:v>
                </c:pt>
                <c:pt idx="87">
                  <c:v>2500000</c:v>
                </c:pt>
                <c:pt idx="88">
                  <c:v>2500000</c:v>
                </c:pt>
                <c:pt idx="89">
                  <c:v>2500000</c:v>
                </c:pt>
                <c:pt idx="90">
                  <c:v>2500000</c:v>
                </c:pt>
                <c:pt idx="91">
                  <c:v>2500000</c:v>
                </c:pt>
                <c:pt idx="92">
                  <c:v>2500000</c:v>
                </c:pt>
                <c:pt idx="93">
                  <c:v>2500000</c:v>
                </c:pt>
                <c:pt idx="94">
                  <c:v>2500000</c:v>
                </c:pt>
                <c:pt idx="95">
                  <c:v>2500000</c:v>
                </c:pt>
                <c:pt idx="96">
                  <c:v>2500000</c:v>
                </c:pt>
                <c:pt idx="97">
                  <c:v>2500000</c:v>
                </c:pt>
                <c:pt idx="98">
                  <c:v>2500000</c:v>
                </c:pt>
                <c:pt idx="99">
                  <c:v>2500000</c:v>
                </c:pt>
                <c:pt idx="100">
                  <c:v>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910-98A3-43094E6415FA}"/>
            </c:ext>
          </c:extLst>
        </c:ser>
        <c:ser>
          <c:idx val="1"/>
          <c:order val="1"/>
          <c:tx>
            <c:strRef>
              <c:f>T02_TotalPopulationByYear!$C$5:$C$6</c:f>
              <c:strCache>
                <c:ptCount val="1"/>
                <c:pt idx="0">
                  <c:v>Average population in year </c:v>
                </c:pt>
              </c:strCache>
            </c:strRef>
          </c:tx>
          <c:marker>
            <c:symbol val="none"/>
          </c:marker>
          <c:cat>
            <c:strRef>
              <c:f>T02_TotalPopulationByYear!$A$7:$A$107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T02_TotalPopulationByYear!$C$7:$C$107</c:f>
              <c:numCache>
                <c:formatCode>#,##0</c:formatCode>
                <c:ptCount val="101"/>
                <c:pt idx="0">
                  <c:v>10000000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10000000</c:v>
                </c:pt>
                <c:pt idx="15">
                  <c:v>10000000</c:v>
                </c:pt>
                <c:pt idx="16">
                  <c:v>10000000</c:v>
                </c:pt>
                <c:pt idx="17">
                  <c:v>10000000</c:v>
                </c:pt>
                <c:pt idx="18">
                  <c:v>10000000</c:v>
                </c:pt>
                <c:pt idx="19">
                  <c:v>10000000</c:v>
                </c:pt>
                <c:pt idx="20">
                  <c:v>10000000</c:v>
                </c:pt>
                <c:pt idx="21">
                  <c:v>10000000</c:v>
                </c:pt>
                <c:pt idx="22">
                  <c:v>10000000</c:v>
                </c:pt>
                <c:pt idx="23">
                  <c:v>10000000</c:v>
                </c:pt>
                <c:pt idx="24">
                  <c:v>10000000</c:v>
                </c:pt>
                <c:pt idx="25">
                  <c:v>10000000</c:v>
                </c:pt>
                <c:pt idx="26">
                  <c:v>10000000</c:v>
                </c:pt>
                <c:pt idx="27">
                  <c:v>10000000</c:v>
                </c:pt>
                <c:pt idx="28">
                  <c:v>10000000</c:v>
                </c:pt>
                <c:pt idx="29">
                  <c:v>10000000</c:v>
                </c:pt>
                <c:pt idx="30">
                  <c:v>10000000</c:v>
                </c:pt>
                <c:pt idx="31">
                  <c:v>10000000</c:v>
                </c:pt>
                <c:pt idx="32">
                  <c:v>10000000</c:v>
                </c:pt>
                <c:pt idx="33">
                  <c:v>10000000</c:v>
                </c:pt>
                <c:pt idx="34">
                  <c:v>10000000</c:v>
                </c:pt>
                <c:pt idx="35">
                  <c:v>10000000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10000000</c:v>
                </c:pt>
                <c:pt idx="40">
                  <c:v>10000000</c:v>
                </c:pt>
                <c:pt idx="41">
                  <c:v>10000000</c:v>
                </c:pt>
                <c:pt idx="42">
                  <c:v>10000000</c:v>
                </c:pt>
                <c:pt idx="43">
                  <c:v>10000000</c:v>
                </c:pt>
                <c:pt idx="44">
                  <c:v>10000000</c:v>
                </c:pt>
                <c:pt idx="45">
                  <c:v>10000000</c:v>
                </c:pt>
                <c:pt idx="46">
                  <c:v>10000000</c:v>
                </c:pt>
                <c:pt idx="47">
                  <c:v>10000000</c:v>
                </c:pt>
                <c:pt idx="48">
                  <c:v>10000000</c:v>
                </c:pt>
                <c:pt idx="49">
                  <c:v>10000000</c:v>
                </c:pt>
                <c:pt idx="50">
                  <c:v>10000000</c:v>
                </c:pt>
                <c:pt idx="51">
                  <c:v>10000000</c:v>
                </c:pt>
                <c:pt idx="52">
                  <c:v>10000000</c:v>
                </c:pt>
                <c:pt idx="53">
                  <c:v>10000000</c:v>
                </c:pt>
                <c:pt idx="54">
                  <c:v>10000000</c:v>
                </c:pt>
                <c:pt idx="55">
                  <c:v>10000000</c:v>
                </c:pt>
                <c:pt idx="56">
                  <c:v>10000000</c:v>
                </c:pt>
                <c:pt idx="57">
                  <c:v>10000000</c:v>
                </c:pt>
                <c:pt idx="58">
                  <c:v>10000000</c:v>
                </c:pt>
                <c:pt idx="59">
                  <c:v>10000000</c:v>
                </c:pt>
                <c:pt idx="60">
                  <c:v>10000000</c:v>
                </c:pt>
                <c:pt idx="61">
                  <c:v>10000000</c:v>
                </c:pt>
                <c:pt idx="62">
                  <c:v>10000000</c:v>
                </c:pt>
                <c:pt idx="63">
                  <c:v>10000000</c:v>
                </c:pt>
                <c:pt idx="64">
                  <c:v>10000000</c:v>
                </c:pt>
                <c:pt idx="65">
                  <c:v>10000000</c:v>
                </c:pt>
                <c:pt idx="66">
                  <c:v>10000000</c:v>
                </c:pt>
                <c:pt idx="67">
                  <c:v>10000000</c:v>
                </c:pt>
                <c:pt idx="68">
                  <c:v>10000000</c:v>
                </c:pt>
                <c:pt idx="69">
                  <c:v>10000000</c:v>
                </c:pt>
                <c:pt idx="70">
                  <c:v>10000000</c:v>
                </c:pt>
                <c:pt idx="71">
                  <c:v>10000000</c:v>
                </c:pt>
                <c:pt idx="72">
                  <c:v>10000000</c:v>
                </c:pt>
                <c:pt idx="73">
                  <c:v>10000000</c:v>
                </c:pt>
                <c:pt idx="74">
                  <c:v>10000000</c:v>
                </c:pt>
                <c:pt idx="75">
                  <c:v>10000000</c:v>
                </c:pt>
                <c:pt idx="76">
                  <c:v>10000000</c:v>
                </c:pt>
                <c:pt idx="77">
                  <c:v>10000000</c:v>
                </c:pt>
                <c:pt idx="78">
                  <c:v>10000000</c:v>
                </c:pt>
                <c:pt idx="79">
                  <c:v>10000000</c:v>
                </c:pt>
                <c:pt idx="80">
                  <c:v>10000000</c:v>
                </c:pt>
                <c:pt idx="81">
                  <c:v>10000000</c:v>
                </c:pt>
                <c:pt idx="82">
                  <c:v>10000000</c:v>
                </c:pt>
                <c:pt idx="83">
                  <c:v>10000000</c:v>
                </c:pt>
                <c:pt idx="84">
                  <c:v>10000000</c:v>
                </c:pt>
                <c:pt idx="85">
                  <c:v>10000000</c:v>
                </c:pt>
                <c:pt idx="86">
                  <c:v>10000000</c:v>
                </c:pt>
                <c:pt idx="87">
                  <c:v>10000000</c:v>
                </c:pt>
                <c:pt idx="88">
                  <c:v>10000000</c:v>
                </c:pt>
                <c:pt idx="89">
                  <c:v>10000000</c:v>
                </c:pt>
                <c:pt idx="90">
                  <c:v>10000000</c:v>
                </c:pt>
                <c:pt idx="91">
                  <c:v>10000000</c:v>
                </c:pt>
                <c:pt idx="92">
                  <c:v>10000000</c:v>
                </c:pt>
                <c:pt idx="93">
                  <c:v>10000000</c:v>
                </c:pt>
                <c:pt idx="94">
                  <c:v>10000000</c:v>
                </c:pt>
                <c:pt idx="95">
                  <c:v>10000000</c:v>
                </c:pt>
                <c:pt idx="96">
                  <c:v>10000000</c:v>
                </c:pt>
                <c:pt idx="97">
                  <c:v>10000000</c:v>
                </c:pt>
                <c:pt idx="98">
                  <c:v>10000000</c:v>
                </c:pt>
                <c:pt idx="99">
                  <c:v>10000000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4910-98A3-43094E64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54704"/>
        <c:axId val="393252408"/>
      </c:lineChart>
      <c:catAx>
        <c:axId val="39325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252408"/>
        <c:crosses val="autoZero"/>
        <c:auto val="1"/>
        <c:lblAlgn val="ctr"/>
        <c:lblOffset val="100"/>
        <c:noMultiLvlLbl val="0"/>
      </c:catAx>
      <c:valAx>
        <c:axId val="3932524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325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[Default(tbl).pmk2.xlsx]T03_FertilityByAge!T03_FertilityByAge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T03_FertilityByAge!$B$5:$B$6</c:f>
              <c:strCache>
                <c:ptCount val="1"/>
                <c:pt idx="0">
                  <c:v>First birth rate all women </c:v>
                </c:pt>
              </c:strCache>
            </c:strRef>
          </c:tx>
          <c:marker>
            <c:symbol val="none"/>
          </c:marker>
          <c:cat>
            <c:strRef>
              <c:f>T03_FertilityByAge!$A$7:$A$33</c:f>
              <c:strCache>
                <c:ptCount val="27"/>
                <c:pt idx="0">
                  <c:v>[min,15)</c:v>
                </c:pt>
                <c:pt idx="1">
                  <c:v>[15,16)</c:v>
                </c:pt>
                <c:pt idx="2">
                  <c:v>[16,17)</c:v>
                </c:pt>
                <c:pt idx="3">
                  <c:v>[17,18)</c:v>
                </c:pt>
                <c:pt idx="4">
                  <c:v>[18,19)</c:v>
                </c:pt>
                <c:pt idx="5">
                  <c:v>[19,20)</c:v>
                </c:pt>
                <c:pt idx="6">
                  <c:v>[20,21)</c:v>
                </c:pt>
                <c:pt idx="7">
                  <c:v>[21,22)</c:v>
                </c:pt>
                <c:pt idx="8">
                  <c:v>[22,23)</c:v>
                </c:pt>
                <c:pt idx="9">
                  <c:v>[23,24)</c:v>
                </c:pt>
                <c:pt idx="10">
                  <c:v>[24,25)</c:v>
                </c:pt>
                <c:pt idx="11">
                  <c:v>[25,26)</c:v>
                </c:pt>
                <c:pt idx="12">
                  <c:v>[26,27)</c:v>
                </c:pt>
                <c:pt idx="13">
                  <c:v>[27,28)</c:v>
                </c:pt>
                <c:pt idx="14">
                  <c:v>[28,29)</c:v>
                </c:pt>
                <c:pt idx="15">
                  <c:v>[29,30)</c:v>
                </c:pt>
                <c:pt idx="16">
                  <c:v>[30,31)</c:v>
                </c:pt>
                <c:pt idx="17">
                  <c:v>[31,32)</c:v>
                </c:pt>
                <c:pt idx="18">
                  <c:v>[32,33)</c:v>
                </c:pt>
                <c:pt idx="19">
                  <c:v>[33,34)</c:v>
                </c:pt>
                <c:pt idx="20">
                  <c:v>[34,35)</c:v>
                </c:pt>
                <c:pt idx="21">
                  <c:v>[35,36)</c:v>
                </c:pt>
                <c:pt idx="22">
                  <c:v>[36,37)</c:v>
                </c:pt>
                <c:pt idx="23">
                  <c:v>[37,38)</c:v>
                </c:pt>
                <c:pt idx="24">
                  <c:v>[38,39)</c:v>
                </c:pt>
                <c:pt idx="25">
                  <c:v>[39,40)</c:v>
                </c:pt>
                <c:pt idx="26">
                  <c:v>[40,max]</c:v>
                </c:pt>
              </c:strCache>
            </c:strRef>
          </c:cat>
          <c:val>
            <c:numRef>
              <c:f>T03_FertilityByAge!$B$7:$B$33</c:f>
              <c:numCache>
                <c:formatCode>#,##0.0000</c:formatCode>
                <c:ptCount val="27"/>
                <c:pt idx="0">
                  <c:v>0</c:v>
                </c:pt>
                <c:pt idx="1">
                  <c:v>2.20739E-2</c:v>
                </c:pt>
                <c:pt idx="2">
                  <c:v>2.7486900000000002E-2</c:v>
                </c:pt>
                <c:pt idx="3">
                  <c:v>6.1602400000000002E-2</c:v>
                </c:pt>
                <c:pt idx="4">
                  <c:v>0.10803699999999999</c:v>
                </c:pt>
                <c:pt idx="5">
                  <c:v>0.1088493</c:v>
                </c:pt>
                <c:pt idx="6">
                  <c:v>0.11343</c:v>
                </c:pt>
                <c:pt idx="7">
                  <c:v>9.8502300000000001E-2</c:v>
                </c:pt>
                <c:pt idx="8">
                  <c:v>8.1486799999999998E-2</c:v>
                </c:pt>
                <c:pt idx="9">
                  <c:v>6.6687099999999999E-2</c:v>
                </c:pt>
                <c:pt idx="10">
                  <c:v>5.5124100000000002E-2</c:v>
                </c:pt>
                <c:pt idx="11">
                  <c:v>3.8290299999999999E-2</c:v>
                </c:pt>
                <c:pt idx="12">
                  <c:v>3.27415E-2</c:v>
                </c:pt>
                <c:pt idx="13">
                  <c:v>2.4604600000000001E-2</c:v>
                </c:pt>
                <c:pt idx="14">
                  <c:v>1.8111200000000001E-2</c:v>
                </c:pt>
                <c:pt idx="15">
                  <c:v>1.57711E-2</c:v>
                </c:pt>
                <c:pt idx="16">
                  <c:v>1.28477E-2</c:v>
                </c:pt>
                <c:pt idx="17">
                  <c:v>1.10644E-2</c:v>
                </c:pt>
                <c:pt idx="18">
                  <c:v>7.4710999999999996E-3</c:v>
                </c:pt>
                <c:pt idx="19">
                  <c:v>4.5541999999999996E-3</c:v>
                </c:pt>
                <c:pt idx="20">
                  <c:v>4.1450999999999997E-3</c:v>
                </c:pt>
                <c:pt idx="21">
                  <c:v>3.8974000000000001E-3</c:v>
                </c:pt>
                <c:pt idx="22">
                  <c:v>3.8197000000000001E-3</c:v>
                </c:pt>
                <c:pt idx="23">
                  <c:v>2.9827999999999999E-3</c:v>
                </c:pt>
                <c:pt idx="24">
                  <c:v>2.2035000000000002E-3</c:v>
                </c:pt>
                <c:pt idx="25">
                  <c:v>2.1776999999999999E-3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9-4BC9-B3BD-8587FAC5193D}"/>
            </c:ext>
          </c:extLst>
        </c:ser>
        <c:ser>
          <c:idx val="1"/>
          <c:order val="1"/>
          <c:tx>
            <c:strRef>
              <c:f>T03_FertilityByAge!$C$5:$C$6</c:f>
              <c:strCache>
                <c:ptCount val="1"/>
                <c:pt idx="0">
                  <c:v>First birth rate woman at risk </c:v>
                </c:pt>
              </c:strCache>
            </c:strRef>
          </c:tx>
          <c:marker>
            <c:symbol val="none"/>
          </c:marker>
          <c:cat>
            <c:strRef>
              <c:f>T03_FertilityByAge!$A$7:$A$33</c:f>
              <c:strCache>
                <c:ptCount val="27"/>
                <c:pt idx="0">
                  <c:v>[min,15)</c:v>
                </c:pt>
                <c:pt idx="1">
                  <c:v>[15,16)</c:v>
                </c:pt>
                <c:pt idx="2">
                  <c:v>[16,17)</c:v>
                </c:pt>
                <c:pt idx="3">
                  <c:v>[17,18)</c:v>
                </c:pt>
                <c:pt idx="4">
                  <c:v>[18,19)</c:v>
                </c:pt>
                <c:pt idx="5">
                  <c:v>[19,20)</c:v>
                </c:pt>
                <c:pt idx="6">
                  <c:v>[20,21)</c:v>
                </c:pt>
                <c:pt idx="7">
                  <c:v>[21,22)</c:v>
                </c:pt>
                <c:pt idx="8">
                  <c:v>[22,23)</c:v>
                </c:pt>
                <c:pt idx="9">
                  <c:v>[23,24)</c:v>
                </c:pt>
                <c:pt idx="10">
                  <c:v>[24,25)</c:v>
                </c:pt>
                <c:pt idx="11">
                  <c:v>[25,26)</c:v>
                </c:pt>
                <c:pt idx="12">
                  <c:v>[26,27)</c:v>
                </c:pt>
                <c:pt idx="13">
                  <c:v>[27,28)</c:v>
                </c:pt>
                <c:pt idx="14">
                  <c:v>[28,29)</c:v>
                </c:pt>
                <c:pt idx="15">
                  <c:v>[29,30)</c:v>
                </c:pt>
                <c:pt idx="16">
                  <c:v>[30,31)</c:v>
                </c:pt>
                <c:pt idx="17">
                  <c:v>[31,32)</c:v>
                </c:pt>
                <c:pt idx="18">
                  <c:v>[32,33)</c:v>
                </c:pt>
                <c:pt idx="19">
                  <c:v>[33,34)</c:v>
                </c:pt>
                <c:pt idx="20">
                  <c:v>[34,35)</c:v>
                </c:pt>
                <c:pt idx="21">
                  <c:v>[35,36)</c:v>
                </c:pt>
                <c:pt idx="22">
                  <c:v>[36,37)</c:v>
                </c:pt>
                <c:pt idx="23">
                  <c:v>[37,38)</c:v>
                </c:pt>
                <c:pt idx="24">
                  <c:v>[38,39)</c:v>
                </c:pt>
                <c:pt idx="25">
                  <c:v>[39,40)</c:v>
                </c:pt>
                <c:pt idx="26">
                  <c:v>[40,max]</c:v>
                </c:pt>
              </c:strCache>
            </c:strRef>
          </c:cat>
          <c:val>
            <c:numRef>
              <c:f>T03_FertilityByAge!$C$7:$C$33</c:f>
              <c:numCache>
                <c:formatCode>#,##0.0000</c:formatCode>
                <c:ptCount val="27"/>
                <c:pt idx="0">
                  <c:v>0</c:v>
                </c:pt>
                <c:pt idx="1">
                  <c:v>2.23078123414303E-2</c:v>
                </c:pt>
                <c:pt idx="2">
                  <c:v>2.8497950703663701E-2</c:v>
                </c:pt>
                <c:pt idx="3">
                  <c:v>6.6390340743687298E-2</c:v>
                </c:pt>
                <c:pt idx="4">
                  <c:v>0.12929350511798901</c:v>
                </c:pt>
                <c:pt idx="5">
                  <c:v>0.149938327468846</c:v>
                </c:pt>
                <c:pt idx="6">
                  <c:v>0.184661568756883</c:v>
                </c:pt>
                <c:pt idx="7">
                  <c:v>0.19393603637328</c:v>
                </c:pt>
                <c:pt idx="8">
                  <c:v>0.19506988928029101</c:v>
                </c:pt>
                <c:pt idx="9">
                  <c:v>0.19380139640884</c:v>
                </c:pt>
                <c:pt idx="10">
                  <c:v>0.19450605100767299</c:v>
                </c:pt>
                <c:pt idx="11">
                  <c:v>0.16148574094135601</c:v>
                </c:pt>
                <c:pt idx="12">
                  <c:v>0.16240371066478301</c:v>
                </c:pt>
                <c:pt idx="13">
                  <c:v>0.14286622135270699</c:v>
                </c:pt>
                <c:pt idx="14">
                  <c:v>0.119301427633693</c:v>
                </c:pt>
                <c:pt idx="15">
                  <c:v>0.116909733614924</c:v>
                </c:pt>
                <c:pt idx="16">
                  <c:v>0.10653682539171699</c:v>
                </c:pt>
                <c:pt idx="17">
                  <c:v>0.10180770846857699</c:v>
                </c:pt>
                <c:pt idx="18">
                  <c:v>7.5541696802586406E-2</c:v>
                </c:pt>
                <c:pt idx="19">
                  <c:v>4.8711394668694202E-2</c:v>
                </c:pt>
                <c:pt idx="20">
                  <c:v>4.6489819315356999E-2</c:v>
                </c:pt>
                <c:pt idx="21">
                  <c:v>4.5765326912740198E-2</c:v>
                </c:pt>
                <c:pt idx="22">
                  <c:v>4.6982887067958098E-2</c:v>
                </c:pt>
                <c:pt idx="23">
                  <c:v>3.8379382344289503E-2</c:v>
                </c:pt>
                <c:pt idx="24">
                  <c:v>2.9259183702415498E-2</c:v>
                </c:pt>
                <c:pt idx="25">
                  <c:v>2.9780968264758002E-2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9-4BC9-B3BD-8587FAC5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67376"/>
        <c:axId val="395165736"/>
      </c:lineChart>
      <c:catAx>
        <c:axId val="3951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165736"/>
        <c:crosses val="autoZero"/>
        <c:auto val="1"/>
        <c:lblAlgn val="ctr"/>
        <c:lblOffset val="100"/>
        <c:noMultiLvlLbl val="0"/>
      </c:catAx>
      <c:valAx>
        <c:axId val="39516573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951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[Default(tbl).pmk2.xlsx]T04_FertilityRatesByAgeGroup!T04_FertilityRatesByAgeGroup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T04_FertilityRatesByAgeGroup!$B$5:$B$6</c:f>
              <c:strCache>
                <c:ptCount val="1"/>
                <c:pt idx="0">
                  <c:v>Never in union	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T04_FertilityRatesByAgeGroup!$B$7:$B$18</c:f>
              <c:numCache>
                <c:formatCode>#,##0.0000</c:formatCode>
                <c:ptCount val="12"/>
                <c:pt idx="0">
                  <c:v>0</c:v>
                </c:pt>
                <c:pt idx="1">
                  <c:v>1.8576713252457099E-2</c:v>
                </c:pt>
                <c:pt idx="2">
                  <c:v>4.9192097149776799E-2</c:v>
                </c:pt>
                <c:pt idx="3">
                  <c:v>5.4892247965166202E-2</c:v>
                </c:pt>
                <c:pt idx="4">
                  <c:v>5.2911326781178401E-2</c:v>
                </c:pt>
                <c:pt idx="5">
                  <c:v>4.36845063914219E-2</c:v>
                </c:pt>
                <c:pt idx="6">
                  <c:v>3.3171944785934701E-2</c:v>
                </c:pt>
                <c:pt idx="7">
                  <c:v>3.1541428098090199E-2</c:v>
                </c:pt>
                <c:pt idx="8">
                  <c:v>1.6645364197534401E-2</c:v>
                </c:pt>
                <c:pt idx="9">
                  <c:v>1.6836281390172399E-2</c:v>
                </c:pt>
                <c:pt idx="10">
                  <c:v>9.9539539800955704E-3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D8D-A818-FF502759B194}"/>
            </c:ext>
          </c:extLst>
        </c:ser>
        <c:ser>
          <c:idx val="1"/>
          <c:order val="1"/>
          <c:tx>
            <c:strRef>
              <c:f>T04_FertilityRatesByAgeGroup!$C$5:$C$6</c:f>
              <c:strCache>
                <c:ptCount val="1"/>
                <c:pt idx="0">
                  <c:v>First union &lt; 3 years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T04_FertilityRatesByAgeGroup!$C$7:$C$18</c:f>
              <c:numCache>
                <c:formatCode>#,##0.0000</c:formatCode>
                <c:ptCount val="12"/>
                <c:pt idx="1">
                  <c:v>0.28724433431876301</c:v>
                </c:pt>
                <c:pt idx="2">
                  <c:v>0.75836853876680299</c:v>
                </c:pt>
                <c:pt idx="3">
                  <c:v>0.84558006377227801</c:v>
                </c:pt>
                <c:pt idx="4">
                  <c:v>0.817475128206544</c:v>
                </c:pt>
                <c:pt idx="5">
                  <c:v>0.67203777859365699</c:v>
                </c:pt>
                <c:pt idx="6">
                  <c:v>0.51072705050018097</c:v>
                </c:pt>
                <c:pt idx="7">
                  <c:v>0.48707983197113502</c:v>
                </c:pt>
                <c:pt idx="8">
                  <c:v>0.25383641749936098</c:v>
                </c:pt>
                <c:pt idx="9">
                  <c:v>0.26074689142975799</c:v>
                </c:pt>
                <c:pt idx="10">
                  <c:v>0.154227994167667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2-4D8D-A818-FF502759B194}"/>
            </c:ext>
          </c:extLst>
        </c:ser>
        <c:ser>
          <c:idx val="2"/>
          <c:order val="2"/>
          <c:tx>
            <c:strRef>
              <c:f>T04_FertilityRatesByAgeGroup!$D$5:$D$6</c:f>
              <c:strCache>
                <c:ptCount val="1"/>
                <c:pt idx="0">
                  <c:v>First Union &gt; 3 years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T04_FertilityRatesByAgeGroup!$D$7:$D$18</c:f>
              <c:numCache>
                <c:formatCode>#,##0.0000</c:formatCode>
                <c:ptCount val="12"/>
                <c:pt idx="2">
                  <c:v>0.19250394198139101</c:v>
                </c:pt>
                <c:pt idx="3">
                  <c:v>0.21475586635399699</c:v>
                </c:pt>
                <c:pt idx="4">
                  <c:v>0.206505857905075</c:v>
                </c:pt>
                <c:pt idx="5">
                  <c:v>0.17022586678992199</c:v>
                </c:pt>
                <c:pt idx="6">
                  <c:v>0.12786495541114301</c:v>
                </c:pt>
                <c:pt idx="7">
                  <c:v>0.12386474966913</c:v>
                </c:pt>
                <c:pt idx="8">
                  <c:v>6.4663748974689406E-2</c:v>
                </c:pt>
                <c:pt idx="9">
                  <c:v>6.5418786120852307E-2</c:v>
                </c:pt>
                <c:pt idx="10">
                  <c:v>3.9226949500614797E-2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2-4D8D-A818-FF502759B194}"/>
            </c:ext>
          </c:extLst>
        </c:ser>
        <c:ser>
          <c:idx val="3"/>
          <c:order val="3"/>
          <c:tx>
            <c:strRef>
              <c:f>T04_FertilityRatesByAgeGroup!$E$5:$E$6</c:f>
              <c:strCache>
                <c:ptCount val="1"/>
                <c:pt idx="0">
                  <c:v>After first union	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T04_FertilityRatesByAgeGroup!$E$7:$E$18</c:f>
              <c:numCache>
                <c:formatCode>#,##0.0000</c:formatCode>
                <c:ptCount val="12"/>
                <c:pt idx="1">
                  <c:v>1.6133245829036202E-2</c:v>
                </c:pt>
                <c:pt idx="2">
                  <c:v>4.8399107299945898E-2</c:v>
                </c:pt>
                <c:pt idx="3">
                  <c:v>5.4768835827267902E-2</c:v>
                </c:pt>
                <c:pt idx="4">
                  <c:v>5.3233333249559298E-2</c:v>
                </c:pt>
                <c:pt idx="5">
                  <c:v>4.3019966413032802E-2</c:v>
                </c:pt>
                <c:pt idx="6">
                  <c:v>3.2534400437051497E-2</c:v>
                </c:pt>
                <c:pt idx="7">
                  <c:v>3.1196060153592001E-2</c:v>
                </c:pt>
                <c:pt idx="8">
                  <c:v>1.6953306092179699E-2</c:v>
                </c:pt>
                <c:pt idx="9">
                  <c:v>1.76664856851536E-2</c:v>
                </c:pt>
                <c:pt idx="10">
                  <c:v>1.03563361094195E-2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2-4D8D-A818-FF502759B194}"/>
            </c:ext>
          </c:extLst>
        </c:ser>
        <c:ser>
          <c:idx val="4"/>
          <c:order val="4"/>
          <c:tx>
            <c:strRef>
              <c:f>T04_FertilityRatesByAgeGroup!$F$5:$F$6</c:f>
              <c:strCache>
                <c:ptCount val="1"/>
                <c:pt idx="0">
                  <c:v>Second union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T04_FertilityRatesByAgeGroup!$F$7:$F$18</c:f>
              <c:numCache>
                <c:formatCode>#,##0.0000</c:formatCode>
                <c:ptCount val="12"/>
                <c:pt idx="1">
                  <c:v>0.24682794273109401</c:v>
                </c:pt>
                <c:pt idx="2">
                  <c:v>0.59868391250275199</c:v>
                </c:pt>
                <c:pt idx="3">
                  <c:v>0.68380208164498502</c:v>
                </c:pt>
                <c:pt idx="4">
                  <c:v>0.65655591287120196</c:v>
                </c:pt>
                <c:pt idx="5">
                  <c:v>0.54705749322519004</c:v>
                </c:pt>
                <c:pt idx="6">
                  <c:v>0.41075410402761398</c:v>
                </c:pt>
                <c:pt idx="7">
                  <c:v>0.39322900997444699</c:v>
                </c:pt>
                <c:pt idx="8">
                  <c:v>0.20626443281818299</c:v>
                </c:pt>
                <c:pt idx="9">
                  <c:v>0.21088069106985399</c:v>
                </c:pt>
                <c:pt idx="10">
                  <c:v>0.123104046157568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2-4D8D-A818-FF502759B194}"/>
            </c:ext>
          </c:extLst>
        </c:ser>
        <c:ser>
          <c:idx val="5"/>
          <c:order val="5"/>
          <c:tx>
            <c:strRef>
              <c:f>T04_FertilityRatesByAgeGroup!$G$5:$G$6</c:f>
              <c:strCache>
                <c:ptCount val="1"/>
                <c:pt idx="0">
                  <c:v>After second union</c:v>
                </c:pt>
              </c:strCache>
            </c:strRef>
          </c:tx>
          <c:marker>
            <c:symbol val="none"/>
          </c:marker>
          <c:cat>
            <c:strRef>
              <c:f>T04_FertilityRatesByAgeGroup!$A$7:$A$18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T04_FertilityRatesByAgeGroup!$G$7:$G$18</c:f>
              <c:numCache>
                <c:formatCode>#,##0.0000</c:formatCode>
                <c:ptCount val="12"/>
                <c:pt idx="1">
                  <c:v>0</c:v>
                </c:pt>
                <c:pt idx="2">
                  <c:v>4.0114479434849998E-2</c:v>
                </c:pt>
                <c:pt idx="3">
                  <c:v>5.5987883646520901E-2</c:v>
                </c:pt>
                <c:pt idx="4">
                  <c:v>5.1960917564962197E-2</c:v>
                </c:pt>
                <c:pt idx="5">
                  <c:v>4.8157852921002303E-2</c:v>
                </c:pt>
                <c:pt idx="6">
                  <c:v>3.5136000349239298E-2</c:v>
                </c:pt>
                <c:pt idx="7">
                  <c:v>3.05522061961572E-2</c:v>
                </c:pt>
                <c:pt idx="8">
                  <c:v>1.75987777659166E-2</c:v>
                </c:pt>
                <c:pt idx="9">
                  <c:v>1.55768269926405E-2</c:v>
                </c:pt>
                <c:pt idx="10">
                  <c:v>9.4795345340463692E-3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2-4D8D-A818-FF502759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66720"/>
        <c:axId val="395163112"/>
      </c:lineChart>
      <c:catAx>
        <c:axId val="3951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163112"/>
        <c:crosses val="autoZero"/>
        <c:auto val="1"/>
        <c:lblAlgn val="ctr"/>
        <c:lblOffset val="100"/>
        <c:noMultiLvlLbl val="0"/>
      </c:catAx>
      <c:valAx>
        <c:axId val="39516311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9516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[Default(tbl).pmk2.xlsx]T05_CohortFertility!T05_CohortFertility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T05_CohortFertility!$B$5:$B$6</c:f>
              <c:strCache>
                <c:ptCount val="1"/>
                <c:pt idx="0">
                  <c:v>Childlessness </c:v>
                </c:pt>
              </c:strCache>
            </c:strRef>
          </c:tx>
          <c:marker>
            <c:symbol val="none"/>
          </c:marker>
          <c:cat>
            <c:strRef>
              <c:f>T05_CohortFertility!$A$7</c:f>
              <c:strCache>
                <c:ptCount val="1"/>
                <c:pt idx="0">
                  <c:v>22.1242398019393</c:v>
                </c:pt>
              </c:strCache>
            </c:strRef>
          </c:cat>
          <c:val>
            <c:numRef>
              <c:f>T05_CohortFertility!$B$7</c:f>
              <c:numCache>
                <c:formatCode>#,##0.0000</c:formatCode>
                <c:ptCount val="1"/>
                <c:pt idx="0">
                  <c:v>-2.7118484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D9A-ABAA-CA4C876537B7}"/>
            </c:ext>
          </c:extLst>
        </c:ser>
        <c:ser>
          <c:idx val="1"/>
          <c:order val="1"/>
          <c:tx>
            <c:strRef>
              <c:f>T05_CohortFertility!$C$5:$C$6</c:f>
              <c:strCache>
                <c:ptCount val="1"/>
                <c:pt idx="0">
                  <c:v>Percent one child </c:v>
                </c:pt>
              </c:strCache>
            </c:strRef>
          </c:tx>
          <c:marker>
            <c:symbol val="none"/>
          </c:marker>
          <c:cat>
            <c:strRef>
              <c:f>T05_CohortFertility!$A$7</c:f>
              <c:strCache>
                <c:ptCount val="1"/>
                <c:pt idx="0">
                  <c:v>22.1242398019393</c:v>
                </c:pt>
              </c:strCache>
            </c:strRef>
          </c:cat>
          <c:val>
            <c:numRef>
              <c:f>T05_CohortFertility!$C$7</c:f>
              <c:numCache>
                <c:formatCode>#,##0.0000</c:formatCode>
                <c:ptCount val="1"/>
                <c:pt idx="0">
                  <c:v>3.7118484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D9A-ABAA-CA4C87653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163112"/>
        <c:axId val="395164424"/>
      </c:lineChart>
      <c:catAx>
        <c:axId val="39516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5164424"/>
        <c:crosses val="autoZero"/>
        <c:auto val="1"/>
        <c:lblAlgn val="ctr"/>
        <c:lblOffset val="100"/>
        <c:noMultiLvlLbl val="0"/>
      </c:catAx>
      <c:valAx>
        <c:axId val="39516442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9516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[Default(tbl).pmk2.xlsx]T06_BirthsByUnion!T06_BirthsByUnion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T06_BirthsByUnion!$B$5:$B$6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T06_BirthsByUnion!$A$7:$A$12</c:f>
              <c:strCache>
                <c:ptCount val="6"/>
                <c:pt idx="0">
                  <c:v>Never in union	</c:v>
                </c:pt>
                <c:pt idx="1">
                  <c:v>First union &lt; 3 years</c:v>
                </c:pt>
                <c:pt idx="2">
                  <c:v>First Union &gt; 3 years</c:v>
                </c:pt>
                <c:pt idx="3">
                  <c:v>After first union	</c:v>
                </c:pt>
                <c:pt idx="4">
                  <c:v>Second union</c:v>
                </c:pt>
                <c:pt idx="5">
                  <c:v>After second union</c:v>
                </c:pt>
              </c:strCache>
            </c:strRef>
          </c:cat>
          <c:val>
            <c:numRef>
              <c:f>T06_BirthsByUnion!$B$7:$B$12</c:f>
              <c:numCache>
                <c:formatCode>#,##0</c:formatCode>
                <c:ptCount val="6"/>
                <c:pt idx="0">
                  <c:v>644444.5</c:v>
                </c:pt>
                <c:pt idx="1">
                  <c:v>1505640.75</c:v>
                </c:pt>
                <c:pt idx="2">
                  <c:v>136222.25</c:v>
                </c:pt>
                <c:pt idx="3">
                  <c:v>7979.25</c:v>
                </c:pt>
                <c:pt idx="4">
                  <c:v>25229.25</c:v>
                </c:pt>
                <c:pt idx="5">
                  <c:v>389.25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F-4133-8C44-FE289D6C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53720"/>
        <c:axId val="393254704"/>
      </c:lineChart>
      <c:catAx>
        <c:axId val="39325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3254704"/>
        <c:crosses val="autoZero"/>
        <c:auto val="1"/>
        <c:lblAlgn val="ctr"/>
        <c:lblOffset val="100"/>
        <c:noMultiLvlLbl val="0"/>
      </c:catAx>
      <c:valAx>
        <c:axId val="393254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932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[Default(tbl).pmk2.xlsx]T07_FirstUnionFormation!T07_FirstUnionFormation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T07_FirstUnionFormation!$B$5:$B$6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T07_FirstUnionFormation!$A$7:$A$18</c:f>
              <c:strCache>
                <c:ptCount val="12"/>
                <c:pt idx="0">
                  <c:v>[min,15)</c:v>
                </c:pt>
                <c:pt idx="1">
                  <c:v>[15,17.5)</c:v>
                </c:pt>
                <c:pt idx="2">
                  <c:v>[17.5,20)</c:v>
                </c:pt>
                <c:pt idx="3">
                  <c:v>[20,22.5)</c:v>
                </c:pt>
                <c:pt idx="4">
                  <c:v>[22.5,25)</c:v>
                </c:pt>
                <c:pt idx="5">
                  <c:v>[25,27.5)</c:v>
                </c:pt>
                <c:pt idx="6">
                  <c:v>[27.5,30)</c:v>
                </c:pt>
                <c:pt idx="7">
                  <c:v>[30,32.5)</c:v>
                </c:pt>
                <c:pt idx="8">
                  <c:v>[32.5,35)</c:v>
                </c:pt>
                <c:pt idx="9">
                  <c:v>[35,37.5)</c:v>
                </c:pt>
                <c:pt idx="10">
                  <c:v>[37.5,40)</c:v>
                </c:pt>
                <c:pt idx="11">
                  <c:v>[40,max]</c:v>
                </c:pt>
              </c:strCache>
            </c:strRef>
          </c:cat>
          <c:val>
            <c:numRef>
              <c:f>T07_FirstUnionFormation!$B$7:$B$18</c:f>
              <c:numCache>
                <c:formatCode>#,##0.0000</c:formatCode>
                <c:ptCount val="12"/>
                <c:pt idx="0">
                  <c:v>0</c:v>
                </c:pt>
                <c:pt idx="1">
                  <c:v>3.0925425952029201E-2</c:v>
                </c:pt>
                <c:pt idx="2">
                  <c:v>0.134042261781986</c:v>
                </c:pt>
                <c:pt idx="3">
                  <c:v>0.167136423855618</c:v>
                </c:pt>
                <c:pt idx="4">
                  <c:v>0.165293686252273</c:v>
                </c:pt>
                <c:pt idx="5">
                  <c:v>0.14706517504819799</c:v>
                </c:pt>
                <c:pt idx="6">
                  <c:v>0.10853238349703501</c:v>
                </c:pt>
                <c:pt idx="7">
                  <c:v>8.0244079530757795E-2</c:v>
                </c:pt>
                <c:pt idx="8">
                  <c:v>3.4031279521744999E-2</c:v>
                </c:pt>
                <c:pt idx="9">
                  <c:v>4.54447532574856E-2</c:v>
                </c:pt>
                <c:pt idx="10">
                  <c:v>3.98738430417616E-2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9-4248-AEFE-7C1EDB3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28392"/>
        <c:axId val="399929376"/>
      </c:lineChart>
      <c:catAx>
        <c:axId val="39992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929376"/>
        <c:crosses val="autoZero"/>
        <c:auto val="1"/>
        <c:lblAlgn val="ctr"/>
        <c:lblOffset val="100"/>
        <c:noMultiLvlLbl val="0"/>
      </c:catAx>
      <c:valAx>
        <c:axId val="39992937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9992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129540</xdr:rowOff>
    </xdr:from>
    <xdr:to>
      <xdr:col>12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ault(tbl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/AppData/Roaming/Microsoft/AddIns/PivotMaker2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cenario Information"/>
      <sheetName val="T01_LifeExpectancy"/>
      <sheetName val="T02_TotalPopulationByYear"/>
      <sheetName val="T03_FertilityByAge"/>
      <sheetName val="T04_FertilityRatesByAgeGroup"/>
      <sheetName val="T05_CohortFertility"/>
      <sheetName val="T06_BirthsByUnion"/>
      <sheetName val="T07_FirstUnionFormation"/>
    </sheetNames>
    <sheetDataSet>
      <sheetData sheetId="0"/>
      <sheetData sheetId="1">
        <row r="1">
          <cell r="A1" t="str">
            <v>Directory</v>
          </cell>
          <cell r="B1" t="str">
            <v>.</v>
          </cell>
        </row>
        <row r="2">
          <cell r="A2" t="str">
            <v>Command Line</v>
          </cell>
          <cell r="B2" t="str">
            <v>RiskPaths.exe -sc Default.scex -s</v>
          </cell>
        </row>
        <row r="3">
          <cell r="A3" t="str">
            <v>Full Report</v>
          </cell>
          <cell r="B3" t="str">
            <v>TRUE</v>
          </cell>
        </row>
        <row r="4">
          <cell r="A4" t="str">
            <v>Cases</v>
          </cell>
          <cell r="B4">
            <v>10000000</v>
          </cell>
        </row>
        <row r="5">
          <cell r="A5" t="str">
            <v>Cases Requested</v>
          </cell>
          <cell r="B5">
            <v>10000000</v>
          </cell>
        </row>
        <row r="6">
          <cell r="A6" t="str">
            <v>Language</v>
          </cell>
          <cell r="B6" t="str">
            <v>EN</v>
          </cell>
        </row>
        <row r="7">
          <cell r="A7" t="str">
            <v>coefficient of variation values (%)</v>
          </cell>
          <cell r="B7" t="str">
            <v>FALSE</v>
          </cell>
        </row>
        <row r="8">
          <cell r="A8" t="str">
            <v>standard error values</v>
          </cell>
          <cell r="B8" t="str">
            <v>FALSE</v>
          </cell>
        </row>
        <row r="9">
          <cell r="A9" t="str">
            <v>Simulation date and time</v>
          </cell>
          <cell r="B9" t="str">
            <v>2016-02-06 20:05:12.0684</v>
          </cell>
        </row>
        <row r="10">
          <cell r="A10" t="str">
            <v>Subsamples: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definedNames>
      <definedName name="ShowF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Default(tbl).xlsx" TargetMode="External"/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 Gribble" refreshedDate="42406.955142013889" createdVersion="6" refreshedVersion="6" minRefreshableVersion="3" recordCount="1">
  <cacheSource type="worksheet">
    <worksheetSource ref="A1:C2" sheet="T01_LifeExpectancy" r:id="rId2"/>
  </cacheSource>
  <cacheFields count="3">
    <cacheField name="Total simulated cases" numFmtId="0">
      <sharedItems containsSemiMixedTypes="0" containsString="0" containsNumber="1" containsInteger="1" minValue="2500000" maxValue="2500000" count="1">
        <n v="2500000"/>
      </sharedItems>
    </cacheField>
    <cacheField name="Total duration" numFmtId="0">
      <sharedItems containsSemiMixedTypes="0" containsString="0" containsNumber="1" containsInteger="1" minValue="1000000000" maxValue="1000000000" count="1">
        <n v="1000000000"/>
      </sharedItems>
    </cacheField>
    <cacheField name="Life expectancy" numFmtId="0">
      <sharedItems containsSemiMixedTypes="0" containsString="0" containsNumber="1" containsInteger="1" minValue="400" maxValue="400" count="1"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eve Gribble" refreshedDate="42406.955143865744" createdVersion="6" refreshedVersion="6" minRefreshableVersion="3" recordCount="101">
  <cacheSource type="worksheet">
    <worksheetSource ref="A1:C102" sheet="T02_TotalPopulationByYear" r:id="rId2"/>
  </cacheSource>
  <cacheFields count="3">
    <cacheField name="Age" numFmtId="0">
      <sharedItems containsSemiMixedTypes="0" containsString="0" containsNumber="1" containsInteger="1" minValue="0" maxValue="100" count="1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Population start of year" numFmtId="0">
      <sharedItems containsSemiMixedTypes="0" containsString="0" containsNumber="1" containsInteger="1" minValue="2500000" maxValue="2500000" count="1">
        <n v="2500000"/>
      </sharedItems>
    </cacheField>
    <cacheField name="Average population in year" numFmtId="0">
      <sharedItems containsSemiMixedTypes="0" containsString="0" containsNumber="1" containsInteger="1" minValue="0" maxValue="10000000" count="2">
        <n v="1000000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teve Gribble" refreshedDate="42406.955144791667" createdVersion="6" refreshedVersion="6" minRefreshableVersion="3" recordCount="27">
  <cacheSource type="worksheet">
    <worksheetSource ref="A1:C28" sheet="T03_FertilityByAge" r:id="rId2"/>
  </cacheSource>
  <cacheFields count="3">
    <cacheField name="Age" numFmtId="0">
      <sharedItems count="27">
        <s v="[min,15)"/>
        <s v="[15,16)"/>
        <s v="[16,17)"/>
        <s v="[17,18)"/>
        <s v="[18,19)"/>
        <s v="[19,20)"/>
        <s v="[20,21)"/>
        <s v="[21,22)"/>
        <s v="[22,23)"/>
        <s v="[23,24)"/>
        <s v="[24,25)"/>
        <s v="[25,26)"/>
        <s v="[26,27)"/>
        <s v="[27,28)"/>
        <s v="[28,29)"/>
        <s v="[29,30)"/>
        <s v="[30,31)"/>
        <s v="[31,32)"/>
        <s v="[32,33)"/>
        <s v="[33,34)"/>
        <s v="[34,35)"/>
        <s v="[35,36)"/>
        <s v="[36,37)"/>
        <s v="[37,38)"/>
        <s v="[38,39)"/>
        <s v="[39,40)"/>
        <s v="[40,max]"/>
      </sharedItems>
    </cacheField>
    <cacheField name="First birth rate all women" numFmtId="0">
      <sharedItems containsSemiMixedTypes="0" containsString="0" containsNumber="1" minValue="0" maxValue="0.11343" count="26">
        <n v="0"/>
        <n v="2.20739E-2"/>
        <n v="2.7486900000000002E-2"/>
        <n v="6.1602400000000002E-2"/>
        <n v="0.10803699999999999"/>
        <n v="0.1088493"/>
        <n v="0.11343"/>
        <n v="9.8502300000000001E-2"/>
        <n v="8.1486799999999998E-2"/>
        <n v="6.6687099999999999E-2"/>
        <n v="5.5124100000000002E-2"/>
        <n v="3.8290299999999999E-2"/>
        <n v="3.27415E-2"/>
        <n v="2.4604600000000001E-2"/>
        <n v="1.8111200000000001E-2"/>
        <n v="1.57711E-2"/>
        <n v="1.28477E-2"/>
        <n v="1.10644E-2"/>
        <n v="7.4710999999999996E-3"/>
        <n v="4.5541999999999996E-3"/>
        <n v="4.1450999999999997E-3"/>
        <n v="3.8974000000000001E-3"/>
        <n v="3.8197000000000001E-3"/>
        <n v="2.9827999999999999E-3"/>
        <n v="2.2035000000000002E-3"/>
        <n v="2.1776999999999999E-3"/>
      </sharedItems>
    </cacheField>
    <cacheField name="First birth rate woman at risk" numFmtId="0">
      <sharedItems containsSemiMixedTypes="0" containsString="0" containsNumber="1" minValue="0" maxValue="0.19506988928029101" count="26">
        <n v="0"/>
        <n v="2.23078123414303E-2"/>
        <n v="2.8497950703663701E-2"/>
        <n v="6.6390340743687298E-2"/>
        <n v="0.12929350511798901"/>
        <n v="0.149938327468846"/>
        <n v="0.184661568756883"/>
        <n v="0.19393603637328"/>
        <n v="0.19506988928029101"/>
        <n v="0.19380139640884"/>
        <n v="0.19450605100767299"/>
        <n v="0.16148574094135601"/>
        <n v="0.16240371066478301"/>
        <n v="0.14286622135270699"/>
        <n v="0.119301427633693"/>
        <n v="0.116909733614924"/>
        <n v="0.10653682539171699"/>
        <n v="0.10180770846857699"/>
        <n v="7.5541696802586406E-2"/>
        <n v="4.8711394668694202E-2"/>
        <n v="4.6489819315356999E-2"/>
        <n v="4.5765326912740198E-2"/>
        <n v="4.6982887067958098E-2"/>
        <n v="3.8379382344289503E-2"/>
        <n v="2.9259183702415498E-2"/>
        <n v="2.978096826475800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teve Gribble" refreshedDate="42406.955145486114" createdVersion="6" refreshedVersion="6" minRefreshableVersion="3" recordCount="72">
  <cacheSource type="worksheet">
    <worksheetSource ref="A1:C73" sheet="T04_FertilityRatesByAgeGroup" r:id="rId2"/>
  </cacheSource>
  <cacheFields count="3">
    <cacheField name="Age interval" numFmtId="0">
      <sharedItems count="12">
        <s v="[min,15)"/>
        <s v="[15,17.5)"/>
        <s v="[17.5,20)"/>
        <s v="[20,22.5)"/>
        <s v="[22.5,25)"/>
        <s v="[25,27.5)"/>
        <s v="[27.5,30)"/>
        <s v="[30,32.5)"/>
        <s v="[32.5,35)"/>
        <s v="[35,37.5)"/>
        <s v="[37.5,40)"/>
        <s v="[40,max]"/>
      </sharedItems>
    </cacheField>
    <cacheField name="Union Status" numFmtId="0">
      <sharedItems count="6">
        <s v="Never in union_x0009_"/>
        <s v="First union &lt; 3 years"/>
        <s v="First Union &gt; 3 years"/>
        <s v="After first union_x0009_"/>
        <s v="Second union"/>
        <s v="After second union"/>
      </sharedItems>
    </cacheField>
    <cacheField name="Fertility" numFmtId="0">
      <sharedItems containsString="0" containsBlank="1" containsNumber="1" minValue="0" maxValue="0.84558006377227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teve Gribble" refreshedDate="42406.955146064814" createdVersion="6" refreshedVersion="6" minRefreshableVersion="3" recordCount="1">
  <cacheSource type="worksheet">
    <worksheetSource ref="A1:C2" sheet="T05_CohortFertility" r:id="rId2"/>
  </cacheSource>
  <cacheFields count="3">
    <cacheField name="Av. age at 1st pregnancy" numFmtId="0">
      <sharedItems containsSemiMixedTypes="0" containsString="0" containsNumber="1" minValue="22.1242398019393" maxValue="22.1242398019393" count="1">
        <n v="22.1242398019393"/>
      </sharedItems>
    </cacheField>
    <cacheField name="Childlessness" numFmtId="0">
      <sharedItems containsSemiMixedTypes="0" containsString="0" containsNumber="1" minValue="-2.7118484" maxValue="-2.7118484" count="1">
        <n v="-2.7118484"/>
      </sharedItems>
    </cacheField>
    <cacheField name="Percent one child" numFmtId="0">
      <sharedItems containsSemiMixedTypes="0" containsString="0" containsNumber="1" minValue="3.7118484" maxValue="3.7118484" count="1">
        <n v="3.71184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teve Gribble" refreshedDate="42406.955146759261" createdVersion="6" refreshedVersion="6" minRefreshableVersion="3" recordCount="6">
  <cacheSource type="worksheet">
    <worksheetSource ref="A1:B7" sheet="T06_BirthsByUnion" r:id="rId2"/>
  </cacheSource>
  <cacheFields count="2">
    <cacheField name="Union Status at pregnancy" numFmtId="0">
      <sharedItems count="6">
        <s v="Never in union_x0009_"/>
        <s v="First union &lt; 3 years"/>
        <s v="First Union &gt; 3 years"/>
        <s v="After first union_x0009_"/>
        <s v="Second union"/>
        <s v="After second union"/>
      </sharedItems>
    </cacheField>
    <cacheField name="Number of pregnancies" numFmtId="0">
      <sharedItems containsSemiMixedTypes="0" containsString="0" containsNumber="1" minValue="389.25" maxValue="1505640.75" count="6">
        <n v="644444.5"/>
        <n v="1505640.75"/>
        <n v="136222.25"/>
        <n v="7979.25"/>
        <n v="25229.25"/>
        <n v="389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teve Gribble" refreshedDate="42406.9551474537" createdVersion="6" refreshedVersion="6" minRefreshableVersion="3" recordCount="12">
  <cacheSource type="worksheet">
    <worksheetSource ref="A1:B13" sheet="T07_FirstUnionFormation" r:id="rId2"/>
  </cacheSource>
  <cacheFields count="2">
    <cacheField name="Age group " numFmtId="0">
      <sharedItems count="12">
        <s v="[min,15)"/>
        <s v="[15,17.5)"/>
        <s v="[17.5,20)"/>
        <s v="[20,22.5)"/>
        <s v="[22.5,25)"/>
        <s v="[25,27.5)"/>
        <s v="[27.5,30)"/>
        <s v="[30,32.5)"/>
        <s v="[32.5,35)"/>
        <s v="[35,37.5)"/>
        <s v="[37.5,40)"/>
        <s v="[40,max]"/>
      </sharedItems>
    </cacheField>
    <cacheField name="First union formation risk" numFmtId="0">
      <sharedItems containsSemiMixedTypes="0" containsString="0" containsNumber="1" minValue="0" maxValue="0.167136423855618" count="11">
        <n v="0"/>
        <n v="3.0925425952029201E-2"/>
        <n v="0.134042261781986"/>
        <n v="0.167136423855618"/>
        <n v="0.165293686252273"/>
        <n v="0.14706517504819799"/>
        <n v="0.10853238349703501"/>
        <n v="8.0244079530757795E-2"/>
        <n v="3.4031279521744999E-2"/>
        <n v="4.54447532574856E-2"/>
        <n v="3.98738430417616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0"/>
  </r>
  <r>
    <x v="91"/>
    <x v="0"/>
    <x v="0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">
  <r>
    <x v="0"/>
    <x v="0"/>
    <n v="0"/>
  </r>
  <r>
    <x v="0"/>
    <x v="1"/>
    <m/>
  </r>
  <r>
    <x v="0"/>
    <x v="2"/>
    <m/>
  </r>
  <r>
    <x v="0"/>
    <x v="3"/>
    <m/>
  </r>
  <r>
    <x v="0"/>
    <x v="4"/>
    <m/>
  </r>
  <r>
    <x v="0"/>
    <x v="5"/>
    <m/>
  </r>
  <r>
    <x v="1"/>
    <x v="0"/>
    <n v="1.8576713252457099E-2"/>
  </r>
  <r>
    <x v="1"/>
    <x v="1"/>
    <n v="0.28724433431876301"/>
  </r>
  <r>
    <x v="1"/>
    <x v="2"/>
    <m/>
  </r>
  <r>
    <x v="1"/>
    <x v="3"/>
    <n v="1.6133245829036202E-2"/>
  </r>
  <r>
    <x v="1"/>
    <x v="4"/>
    <n v="0.24682794273109401"/>
  </r>
  <r>
    <x v="1"/>
    <x v="5"/>
    <n v="0"/>
  </r>
  <r>
    <x v="2"/>
    <x v="0"/>
    <n v="4.9192097149776799E-2"/>
  </r>
  <r>
    <x v="2"/>
    <x v="1"/>
    <n v="0.75836853876680299"/>
  </r>
  <r>
    <x v="2"/>
    <x v="2"/>
    <n v="0.19250394198139101"/>
  </r>
  <r>
    <x v="2"/>
    <x v="3"/>
    <n v="4.8399107299945898E-2"/>
  </r>
  <r>
    <x v="2"/>
    <x v="4"/>
    <n v="0.59868391250275199"/>
  </r>
  <r>
    <x v="2"/>
    <x v="5"/>
    <n v="4.0114479434849998E-2"/>
  </r>
  <r>
    <x v="3"/>
    <x v="0"/>
    <n v="5.4892247965166202E-2"/>
  </r>
  <r>
    <x v="3"/>
    <x v="1"/>
    <n v="0.84558006377227801"/>
  </r>
  <r>
    <x v="3"/>
    <x v="2"/>
    <n v="0.21475586635399699"/>
  </r>
  <r>
    <x v="3"/>
    <x v="3"/>
    <n v="5.4768835827267902E-2"/>
  </r>
  <r>
    <x v="3"/>
    <x v="4"/>
    <n v="0.68380208164498502"/>
  </r>
  <r>
    <x v="3"/>
    <x v="5"/>
    <n v="5.5987883646520901E-2"/>
  </r>
  <r>
    <x v="4"/>
    <x v="0"/>
    <n v="5.2911326781178401E-2"/>
  </r>
  <r>
    <x v="4"/>
    <x v="1"/>
    <n v="0.817475128206544"/>
  </r>
  <r>
    <x v="4"/>
    <x v="2"/>
    <n v="0.206505857905075"/>
  </r>
  <r>
    <x v="4"/>
    <x v="3"/>
    <n v="5.3233333249559298E-2"/>
  </r>
  <r>
    <x v="4"/>
    <x v="4"/>
    <n v="0.65655591287120196"/>
  </r>
  <r>
    <x v="4"/>
    <x v="5"/>
    <n v="5.1960917564962197E-2"/>
  </r>
  <r>
    <x v="5"/>
    <x v="0"/>
    <n v="4.36845063914219E-2"/>
  </r>
  <r>
    <x v="5"/>
    <x v="1"/>
    <n v="0.67203777859365699"/>
  </r>
  <r>
    <x v="5"/>
    <x v="2"/>
    <n v="0.17022586678992199"/>
  </r>
  <r>
    <x v="5"/>
    <x v="3"/>
    <n v="4.3019966413032802E-2"/>
  </r>
  <r>
    <x v="5"/>
    <x v="4"/>
    <n v="0.54705749322519004"/>
  </r>
  <r>
    <x v="5"/>
    <x v="5"/>
    <n v="4.8157852921002303E-2"/>
  </r>
  <r>
    <x v="6"/>
    <x v="0"/>
    <n v="3.3171944785934701E-2"/>
  </r>
  <r>
    <x v="6"/>
    <x v="1"/>
    <n v="0.51072705050018097"/>
  </r>
  <r>
    <x v="6"/>
    <x v="2"/>
    <n v="0.12786495541114301"/>
  </r>
  <r>
    <x v="6"/>
    <x v="3"/>
    <n v="3.2534400437051497E-2"/>
  </r>
  <r>
    <x v="6"/>
    <x v="4"/>
    <n v="0.41075410402761398"/>
  </r>
  <r>
    <x v="6"/>
    <x v="5"/>
    <n v="3.5136000349239298E-2"/>
  </r>
  <r>
    <x v="7"/>
    <x v="0"/>
    <n v="3.1541428098090199E-2"/>
  </r>
  <r>
    <x v="7"/>
    <x v="1"/>
    <n v="0.48707983197113502"/>
  </r>
  <r>
    <x v="7"/>
    <x v="2"/>
    <n v="0.12386474966913"/>
  </r>
  <r>
    <x v="7"/>
    <x v="3"/>
    <n v="3.1196060153592001E-2"/>
  </r>
  <r>
    <x v="7"/>
    <x v="4"/>
    <n v="0.39322900997444699"/>
  </r>
  <r>
    <x v="7"/>
    <x v="5"/>
    <n v="3.05522061961572E-2"/>
  </r>
  <r>
    <x v="8"/>
    <x v="0"/>
    <n v="1.6645364197534401E-2"/>
  </r>
  <r>
    <x v="8"/>
    <x v="1"/>
    <n v="0.25383641749936098"/>
  </r>
  <r>
    <x v="8"/>
    <x v="2"/>
    <n v="6.4663748974689406E-2"/>
  </r>
  <r>
    <x v="8"/>
    <x v="3"/>
    <n v="1.6953306092179699E-2"/>
  </r>
  <r>
    <x v="8"/>
    <x v="4"/>
    <n v="0.20626443281818299"/>
  </r>
  <r>
    <x v="8"/>
    <x v="5"/>
    <n v="1.75987777659166E-2"/>
  </r>
  <r>
    <x v="9"/>
    <x v="0"/>
    <n v="1.6836281390172399E-2"/>
  </r>
  <r>
    <x v="9"/>
    <x v="1"/>
    <n v="0.26074689142975799"/>
  </r>
  <r>
    <x v="9"/>
    <x v="2"/>
    <n v="6.5418786120852307E-2"/>
  </r>
  <r>
    <x v="9"/>
    <x v="3"/>
    <n v="1.76664856851536E-2"/>
  </r>
  <r>
    <x v="9"/>
    <x v="4"/>
    <n v="0.21088069106985399"/>
  </r>
  <r>
    <x v="9"/>
    <x v="5"/>
    <n v="1.55768269926405E-2"/>
  </r>
  <r>
    <x v="10"/>
    <x v="0"/>
    <n v="9.9539539800955704E-3"/>
  </r>
  <r>
    <x v="10"/>
    <x v="1"/>
    <n v="0.154227994167667"/>
  </r>
  <r>
    <x v="10"/>
    <x v="2"/>
    <n v="3.9226949500614797E-2"/>
  </r>
  <r>
    <x v="10"/>
    <x v="3"/>
    <n v="1.03563361094195E-2"/>
  </r>
  <r>
    <x v="10"/>
    <x v="4"/>
    <n v="0.123104046157568"/>
  </r>
  <r>
    <x v="10"/>
    <x v="5"/>
    <n v="9.4795345340463692E-3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0"/>
  </r>
  <r>
    <x v="11"/>
    <x v="5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4"/>
  </r>
  <r>
    <x v="5"/>
    <x v="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T01_LifeExpectancy" cacheId="0" applyNumberFormats="0" applyBorderFormats="0" applyFontFormats="0" applyPatternFormats="0" applyAlignmentFormats="0" applyWidthHeightFormats="1" dataCaption="Data" updatedVersion="6" asteriskTotals="1" showItems="0" showMultipleLabel="0" showMemberPropertyTips="0" enableDrill="0" rowGrandTotals="0" colGrandTotals="0" itemPrintTitles="1" showDropZones="0" indent="0" compact="0" compactData="0" gridDropZones="1" chartFormat="2">
  <location ref="A5:C7" firstHeaderRow="1" firstDataRow="2" firstDataCol="1"/>
  <pivotFields count="3">
    <pivotField axis="axisRow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">
    <i>
      <x/>
    </i>
  </rowItems>
  <colFields count="1">
    <field x="-2"/>
  </colFields>
  <colItems count="2">
    <i>
      <x/>
    </i>
    <i i="1">
      <x v="1"/>
    </i>
  </colItems>
  <dataFields count="2">
    <dataField name="Total duration " fld="1" baseField="0" baseItem="0"/>
    <dataField name="Life expectancy " fld="2" baseField="0" baseItem="0"/>
  </dataFields>
  <formats count="4">
    <format dxfId="23">
      <pivotArea outline="0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02_TotalPopulationByYear" cacheId="3" applyNumberFormats="0" applyBorderFormats="0" applyFontFormats="0" applyPatternFormats="0" applyAlignmentFormats="0" applyWidthHeightFormats="1" dataCaption="Data" updatedVersion="6" showItems="0" showMultipleLabel="0" showMemberPropertyTips="0" enableDrill="0" rowGrandTotals="0" colGrandTotals="0" itemPrintTitles="1" showDropZones="0" indent="0" compact="0" compactData="0" gridDropZones="1" chartFormat="2">
  <location ref="A5:C107" firstHeaderRow="1" firstDataRow="2" firstDataCol="1"/>
  <pivotFields count="3">
    <pivotField axis="axisRow" compact="0" outline="0" subtotalTop="0" showAll="0" includeNewItemsInFilter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</rowItems>
  <colFields count="1">
    <field x="-2"/>
  </colFields>
  <colItems count="2">
    <i>
      <x/>
    </i>
    <i i="1">
      <x v="1"/>
    </i>
  </colItems>
  <dataFields count="2">
    <dataField name="Population start of year " fld="1" baseField="0" baseItem="0"/>
    <dataField name="Average population in year " fld="2" baseField="0" baseItem="0"/>
  </dataFields>
  <formats count="4">
    <format dxfId="19">
      <pivotArea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03_FertilityByAge" cacheId="5" applyNumberFormats="0" applyBorderFormats="0" applyFontFormats="0" applyPatternFormats="0" applyAlignmentFormats="0" applyWidthHeightFormats="1" dataCaption="Data" updatedVersion="6" showItems="0" showMultipleLabel="0" showMemberPropertyTips="0" enableDrill="0" rowGrandTotals="0" colGrandTotals="0" itemPrintTitles="1" showDropZones="0" indent="0" compact="0" compactData="0" gridDropZones="1" chartFormat="2">
  <location ref="A5:C33" firstHeaderRow="1" firstDataRow="2" firstDataCol="1"/>
  <pivotFields count="3">
    <pivotField axis="axisRow" compact="0" outline="0" subtotalTop="0" showAll="0" includeNewItemsInFilter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2">
    <i>
      <x/>
    </i>
    <i i="1">
      <x v="1"/>
    </i>
  </colItems>
  <dataFields count="2">
    <dataField name="First birth rate all women " fld="1" baseField="0" baseItem="0"/>
    <dataField name="First birth rate woman at risk " fld="2" baseField="0" baseItem="0"/>
  </dataFields>
  <formats count="4">
    <format dxfId="15">
      <pivotArea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04_FertilityRatesByAgeGroup" cacheId="7" dataOnRows="1" applyNumberFormats="0" applyBorderFormats="0" applyFontFormats="0" applyPatternFormats="0" applyAlignmentFormats="0" applyWidthHeightFormats="1" dataCaption="Data" updatedVersion="6" showItems="0" showMultipleLabel="0" showMemberPropertyTips="0" enableDrill="0" rowGrandTotals="0" colGrandTotals="0" itemPrintTitles="1" showDropZones="0" indent="0" compact="0" compactData="0" gridDropZones="1" chartFormat="2">
  <location ref="A5:G18" firstHeaderRow="1" firstDataRow="2" firstDataCol="1"/>
  <pivotFields count="3"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Fertility " fld="2" baseField="0" baseItem="0" numFmtId="165"/>
  </dataFields>
  <formats count="4">
    <format dxfId="11">
      <pivotArea outline="0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</formats>
  <chartFormats count="6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05_CohortFertility" cacheId="8" applyNumberFormats="0" applyBorderFormats="0" applyFontFormats="0" applyPatternFormats="0" applyAlignmentFormats="0" applyWidthHeightFormats="1" dataCaption="Data" updatedVersion="6" asteriskTotals="1" showItems="0" showMultipleLabel="0" showMemberPropertyTips="0" enableDrill="0" rowGrandTotals="0" colGrandTotals="0" itemPrintTitles="1" showDropZones="0" indent="0" compact="0" compactData="0" gridDropZones="1" chartFormat="2">
  <location ref="A5:C7" firstHeaderRow="1" firstDataRow="2" firstDataCol="1"/>
  <pivotFields count="3">
    <pivotField axis="axisRow" compact="0" outline="0" subtotalTop="0" showAll="0" includeNewItemsInFilter="1">
      <items count="2"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">
    <i>
      <x/>
    </i>
  </rowItems>
  <colFields count="1">
    <field x="-2"/>
  </colFields>
  <colItems count="2">
    <i>
      <x/>
    </i>
    <i i="1">
      <x v="1"/>
    </i>
  </colItems>
  <dataFields count="2">
    <dataField name="Childlessness " fld="1" baseField="0" baseItem="0"/>
    <dataField name="Percent one child " fld="2" baseField="0" baseItem="0"/>
  </dataFields>
  <formats count="4">
    <format dxfId="7">
      <pivotArea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06_BirthsByUnion" cacheId="10" dataOnRows="1" applyNumberFormats="0" applyBorderFormats="0" applyFontFormats="0" applyPatternFormats="0" applyAlignmentFormats="0" applyWidthHeightFormats="1" dataCaption="Data" updatedVersion="6" showItems="0" showMultipleLabel="0" showMemberPropertyTips="0" enableDrill="0" rowGrandTotals="0" colGrandTotals="0" itemPrintTitles="1" showDropZones="0" indent="0" compact="0" compactData="0" gridDropZones="1" chartFormat="2">
  <location ref="A5:B12" firstHeaderRow="2" firstDataRow="2" firstDataCol="1"/>
  <pivotFields count="2">
    <pivotField axis="axisRow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ubtotalTop="0" showAll="0" includeNewItemsInFilter="1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Number of pregnancies " fld="1" baseField="0" baseItem="0" numFmtId="3"/>
  </dataFields>
  <formats count="2">
    <format dxfId="3">
      <pivotArea outline="0" fieldPosition="0"/>
    </format>
    <format dxfId="2">
      <pivotArea field="0" type="button" dataOnly="0" labelOnly="1" outline="0" axis="axisRow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07_FirstUnionFormation" cacheId="12" dataOnRows="1" applyNumberFormats="0" applyBorderFormats="0" applyFontFormats="0" applyPatternFormats="0" applyAlignmentFormats="0" applyWidthHeightFormats="1" dataCaption="Data" updatedVersion="6" showItems="0" showMultipleLabel="0" showMemberPropertyTips="0" enableDrill="0" rowGrandTotals="0" colGrandTotals="0" itemPrintTitles="1" showDropZones="0" indent="0" compact="0" compactData="0" gridDropZones="1" chartFormat="2">
  <location ref="A5:B18" firstHeaderRow="2" firstDataRow="2" firstDataCol="1"/>
  <pivotFields count="2"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ubtotalTop="0" showAll="0" includeNewItemsInFilter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First union formation risk " fld="1" baseField="0" baseItem="0" numFmtId="165"/>
  </dataFields>
  <formats count="2">
    <format dxfId="1">
      <pivotArea outline="0" fieldPosition="0"/>
    </format>
    <format dxfId="0">
      <pivotArea field="0" type="button" dataOnly="0" labelOnly="1" outline="0" axis="axisRow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8" sqref="B8"/>
    </sheetView>
  </sheetViews>
  <sheetFormatPr defaultRowHeight="14.4" x14ac:dyDescent="0.3"/>
  <cols>
    <col min="1" max="1" width="5.77734375" bestFit="1" customWidth="1"/>
    <col min="2" max="2" width="5.5546875" bestFit="1" customWidth="1"/>
    <col min="3" max="3" width="26.109375" bestFit="1" customWidth="1"/>
    <col min="4" max="4" width="30.5546875" bestFit="1" customWidth="1"/>
    <col min="5" max="5" width="100.77734375" hidden="1" customWidth="1"/>
  </cols>
  <sheetData>
    <row r="1" spans="1:5" x14ac:dyDescent="0.3">
      <c r="A1" s="3" t="s">
        <v>1</v>
      </c>
      <c r="C1" t="str">
        <f>Info!B14</f>
        <v>RiskPaths.exe</v>
      </c>
    </row>
    <row r="2" spans="1:5" x14ac:dyDescent="0.3">
      <c r="A2" s="3" t="s">
        <v>25</v>
      </c>
      <c r="C2" t="str">
        <f>Info!B1</f>
        <v>.</v>
      </c>
    </row>
    <row r="3" spans="1:5" x14ac:dyDescent="0.3">
      <c r="A3" s="3" t="s">
        <v>26</v>
      </c>
      <c r="C3" s="4" t="str">
        <f>Info!B9</f>
        <v>2016-02-06 20:05:12.0684</v>
      </c>
    </row>
    <row r="4" spans="1:5" x14ac:dyDescent="0.3">
      <c r="A4" s="3" t="s">
        <v>2</v>
      </c>
      <c r="C4" t="str">
        <f>Info!B15</f>
        <v>Default</v>
      </c>
    </row>
    <row r="5" spans="1:5" x14ac:dyDescent="0.3">
      <c r="A5" s="3" t="s">
        <v>3</v>
      </c>
      <c r="C5">
        <f>Info!B16</f>
        <v>0</v>
      </c>
    </row>
    <row r="7" spans="1:5" x14ac:dyDescent="0.3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</row>
    <row r="8" spans="1:5" x14ac:dyDescent="0.3">
      <c r="A8" s="2" t="s">
        <v>24</v>
      </c>
      <c r="B8" s="2" t="s">
        <v>6</v>
      </c>
      <c r="C8" t="s">
        <v>10</v>
      </c>
      <c r="D8" t="s">
        <v>11</v>
      </c>
      <c r="E8" t="s">
        <v>10</v>
      </c>
    </row>
    <row r="9" spans="1:5" x14ac:dyDescent="0.3">
      <c r="A9" s="2" t="s">
        <v>24</v>
      </c>
      <c r="B9" s="2" t="s">
        <v>6</v>
      </c>
      <c r="C9" t="s">
        <v>12</v>
      </c>
      <c r="D9" t="s">
        <v>13</v>
      </c>
      <c r="E9" t="s">
        <v>12</v>
      </c>
    </row>
    <row r="10" spans="1:5" x14ac:dyDescent="0.3">
      <c r="A10" s="2" t="s">
        <v>24</v>
      </c>
      <c r="B10" s="2" t="s">
        <v>6</v>
      </c>
      <c r="C10" t="s">
        <v>14</v>
      </c>
      <c r="D10" t="s">
        <v>15</v>
      </c>
      <c r="E10" t="s">
        <v>14</v>
      </c>
    </row>
    <row r="11" spans="1:5" x14ac:dyDescent="0.3">
      <c r="A11" s="2" t="s">
        <v>24</v>
      </c>
      <c r="B11" s="2" t="s">
        <v>6</v>
      </c>
      <c r="C11" t="s">
        <v>16</v>
      </c>
      <c r="D11" t="s">
        <v>17</v>
      </c>
      <c r="E11" t="s">
        <v>16</v>
      </c>
    </row>
    <row r="12" spans="1:5" x14ac:dyDescent="0.3">
      <c r="A12" s="2" t="s">
        <v>24</v>
      </c>
      <c r="B12" s="2" t="s">
        <v>6</v>
      </c>
      <c r="C12" t="s">
        <v>18</v>
      </c>
      <c r="D12" t="s">
        <v>19</v>
      </c>
      <c r="E12" t="s">
        <v>18</v>
      </c>
    </row>
    <row r="13" spans="1:5" x14ac:dyDescent="0.3">
      <c r="A13" s="2" t="s">
        <v>24</v>
      </c>
      <c r="B13" s="2" t="s">
        <v>6</v>
      </c>
      <c r="C13" t="s">
        <v>20</v>
      </c>
      <c r="D13" t="s">
        <v>21</v>
      </c>
      <c r="E13" t="s">
        <v>20</v>
      </c>
    </row>
    <row r="14" spans="1:5" x14ac:dyDescent="0.3">
      <c r="A14" s="2" t="s">
        <v>24</v>
      </c>
      <c r="B14" s="2" t="s">
        <v>6</v>
      </c>
      <c r="C14" t="s">
        <v>22</v>
      </c>
      <c r="D14" t="s">
        <v>23</v>
      </c>
      <c r="E14" t="s">
        <v>22</v>
      </c>
    </row>
  </sheetData>
  <sortState ref="A2:E8">
    <sortCondition ref="C2"/>
  </sortState>
  <hyperlinks>
    <hyperlink ref="A8" location="T01_LifeExpectancy!R1C1" display="T01_LifeExpectancy!R1C1"/>
    <hyperlink ref="B8" location="C_T01_LifeExpectancy!R1C1" display="C_T01_LifeExpectancy!R1C1"/>
    <hyperlink ref="A9" location="T02_TotalPopulationByYear!R1C1" display="T02_TotalPopulationByYear!R1C1"/>
    <hyperlink ref="B9" location="C_T02_TotalPopulationByYear!R1C1" display="C_T02_TotalPopulationByYear!R1C1"/>
    <hyperlink ref="A10" location="T03_FertilityByAge!R1C1" display="T03_FertilityByAge!R1C1"/>
    <hyperlink ref="B10" location="C_T03_FertilityByAge!R1C1" display="C_T03_FertilityByAge!R1C1"/>
    <hyperlink ref="A11" location="T04_FertilityRatesByAgeGroup!R1C1" display="T04_FertilityRatesByAgeGroup!R1C1"/>
    <hyperlink ref="B11" location="C_Chart4!R1C1" display="C_Chart4!R1C1"/>
    <hyperlink ref="A12" location="T05_CohortFertility!R1C1" display="T05_CohortFertility!R1C1"/>
    <hyperlink ref="B12" location="C_T05_CohortFertility!R1C1" display="C_T05_CohortFertility!R1C1"/>
    <hyperlink ref="A13" location="T06_BirthsByUnion!R1C1" display="T06_BirthsByUnion!R1C1"/>
    <hyperlink ref="B13" location="C_T06_BirthsByUnion!R1C1" display="C_T06_BirthsByUnion!R1C1"/>
    <hyperlink ref="A14" location="T07_FirstUnionFormation!R1C1" display="T07_FirstUnionFormation!R1C1"/>
    <hyperlink ref="B14" location="C_T07_FirstUnionFormation!R1C1" display="C_T07_FirstUnionFormation!R1C1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" sqref="C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T04_FertilityRatesByAgeGroup!$A$2</f>
        <v>Fertility rates by age group (Default)</v>
      </c>
    </row>
  </sheetData>
  <hyperlinks>
    <hyperlink ref="A1" location="Contents!R11C1" display="Contents!R11C1"/>
    <hyperlink ref="B1" location="T04_FertilityRatesByAgeGroup!R1C2" display="T04_FertilityRatesByAgeGroup!R1C2"/>
    <hyperlink ref="C1" location="C_T03_FertilityByAge!R1C3" display="C_T03_FertilityByAge!R1C3"/>
    <hyperlink ref="D1" location="C_T05_CohortFertility!R1C3" display="C_T05_CohortFertility!R1C3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4.4" x14ac:dyDescent="0.3"/>
  <cols>
    <col min="1" max="1" width="15.77734375" customWidth="1"/>
    <col min="2" max="3" width="12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"Cohort fertility " &amp; Info!$B$17</f>
        <v>Cohort fertility  (Default)</v>
      </c>
    </row>
    <row r="5" spans="1:4" x14ac:dyDescent="0.3">
      <c r="A5" s="5"/>
      <c r="B5" s="8" t="s">
        <v>33</v>
      </c>
      <c r="C5" s="11"/>
    </row>
    <row r="6" spans="1:4" s="19" customFormat="1" ht="28.8" x14ac:dyDescent="0.3">
      <c r="A6" s="16" t="s">
        <v>86</v>
      </c>
      <c r="B6" s="31" t="s">
        <v>87</v>
      </c>
      <c r="C6" s="32" t="s">
        <v>88</v>
      </c>
    </row>
    <row r="7" spans="1:4" x14ac:dyDescent="0.3">
      <c r="A7" s="7">
        <v>22.1242398019393</v>
      </c>
      <c r="B7" s="37">
        <v>-2.7118484</v>
      </c>
      <c r="C7" s="38">
        <v>3.7118484</v>
      </c>
    </row>
  </sheetData>
  <hyperlinks>
    <hyperlink ref="A1" location="Contents!R12C1" display="Contents!R12C1"/>
    <hyperlink ref="B1" location="C_T05_CohortFertility!R1C2" display="C_T05_CohortFertility!R1C2"/>
    <hyperlink ref="C1" location="T04_FertilityRatesByAgeGroup!R1C3" display="T04_FertilityRatesByAgeGroup!R1C3"/>
    <hyperlink ref="D1" location="T06_BirthsByUnion!R1C4" display="T06_BirthsByUnion!R1C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T05_CohortFertility!$A$2</f>
        <v>Cohort fertility  (Default)</v>
      </c>
    </row>
  </sheetData>
  <hyperlinks>
    <hyperlink ref="A1" location="Contents!R12C1" display="Contents!R12C1"/>
    <hyperlink ref="B1" location="T05_CohortFertility!R1C2" display="T05_CohortFertility!R1C2"/>
    <hyperlink ref="C1" location="C_Chart4!R1C3" display="C_Chart4!R1C3"/>
    <hyperlink ref="D1" location="C_T06_BirthsByUnion!R1C3" display="C_T06_BirthsByUnion!R1C3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5" sqref="A5"/>
    </sheetView>
  </sheetViews>
  <sheetFormatPr defaultRowHeight="14.4" x14ac:dyDescent="0.3"/>
  <cols>
    <col min="1" max="1" width="15.77734375" customWidth="1"/>
    <col min="2" max="2" width="10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"Pregnancies by union status &amp; order" &amp; Info!$B$17</f>
        <v>Pregnancies by union status &amp; order (Default)</v>
      </c>
    </row>
    <row r="5" spans="1:4" x14ac:dyDescent="0.3">
      <c r="A5" s="8" t="s">
        <v>90</v>
      </c>
      <c r="B5" s="6"/>
    </row>
    <row r="6" spans="1:4" s="19" customFormat="1" ht="28.8" x14ac:dyDescent="0.3">
      <c r="A6" s="16" t="s">
        <v>89</v>
      </c>
      <c r="B6" s="42" t="s">
        <v>31</v>
      </c>
    </row>
    <row r="7" spans="1:4" x14ac:dyDescent="0.3">
      <c r="A7" s="5" t="s">
        <v>69</v>
      </c>
      <c r="B7" s="39">
        <v>644444.5</v>
      </c>
    </row>
    <row r="8" spans="1:4" x14ac:dyDescent="0.3">
      <c r="A8" s="9" t="s">
        <v>71</v>
      </c>
      <c r="B8" s="40">
        <v>1505640.75</v>
      </c>
    </row>
    <row r="9" spans="1:4" x14ac:dyDescent="0.3">
      <c r="A9" s="9" t="s">
        <v>72</v>
      </c>
      <c r="B9" s="40">
        <v>136222.25</v>
      </c>
    </row>
    <row r="10" spans="1:4" x14ac:dyDescent="0.3">
      <c r="A10" s="9" t="s">
        <v>73</v>
      </c>
      <c r="B10" s="40">
        <v>7979.25</v>
      </c>
    </row>
    <row r="11" spans="1:4" x14ac:dyDescent="0.3">
      <c r="A11" s="9" t="s">
        <v>74</v>
      </c>
      <c r="B11" s="40">
        <v>25229.25</v>
      </c>
    </row>
    <row r="12" spans="1:4" x14ac:dyDescent="0.3">
      <c r="A12" s="20" t="s">
        <v>75</v>
      </c>
      <c r="B12" s="41">
        <v>389.25</v>
      </c>
    </row>
  </sheetData>
  <hyperlinks>
    <hyperlink ref="A1" location="Contents!R13C1" display="Contents!R13C1"/>
    <hyperlink ref="B1" location="C_T06_BirthsByUnion!R1C2" display="C_T06_BirthsByUnion!R1C2"/>
    <hyperlink ref="C1" location="T05_CohortFertility!R1C3" display="T05_CohortFertility!R1C3"/>
    <hyperlink ref="D1" location="T07_FirstUnionFormation!R1C4" display="T07_FirstUnionFormation!R1C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T06_BirthsByUnion!$A$2</f>
        <v>Pregnancies by union status &amp; order (Default)</v>
      </c>
    </row>
  </sheetData>
  <hyperlinks>
    <hyperlink ref="A1" location="Contents!R13C1" display="Contents!R13C1"/>
    <hyperlink ref="B1" location="T06_BirthsByUnion!R1C2" display="T06_BirthsByUnion!R1C2"/>
    <hyperlink ref="C1" location="C_T05_CohortFertility!R1C3" display="C_T05_CohortFertility!R1C3"/>
    <hyperlink ref="D1" location="C_T07_FirstUnionFormation!R1C3" display="C_T07_FirstUnionFormation!R1C3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"/>
    </sheetView>
  </sheetViews>
  <sheetFormatPr defaultRowHeight="14.4" x14ac:dyDescent="0.3"/>
  <cols>
    <col min="1" max="1" width="15.77734375" customWidth="1"/>
    <col min="2" max="2" width="11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"First union formation " &amp; Info!$B$17</f>
        <v>First union formation  (Default)</v>
      </c>
    </row>
    <row r="5" spans="1:4" x14ac:dyDescent="0.3">
      <c r="A5" s="8" t="s">
        <v>92</v>
      </c>
      <c r="B5" s="6"/>
    </row>
    <row r="6" spans="1:4" s="19" customFormat="1" x14ac:dyDescent="0.3">
      <c r="A6" s="16" t="s">
        <v>91</v>
      </c>
      <c r="B6" s="46" t="s">
        <v>31</v>
      </c>
    </row>
    <row r="7" spans="1:4" x14ac:dyDescent="0.3">
      <c r="A7" s="5" t="s">
        <v>38</v>
      </c>
      <c r="B7" s="43">
        <v>0</v>
      </c>
    </row>
    <row r="8" spans="1:4" x14ac:dyDescent="0.3">
      <c r="A8" s="9" t="s">
        <v>76</v>
      </c>
      <c r="B8" s="44">
        <v>3.0925425952029201E-2</v>
      </c>
    </row>
    <row r="9" spans="1:4" x14ac:dyDescent="0.3">
      <c r="A9" s="9" t="s">
        <v>77</v>
      </c>
      <c r="B9" s="44">
        <v>0.134042261781986</v>
      </c>
    </row>
    <row r="10" spans="1:4" x14ac:dyDescent="0.3">
      <c r="A10" s="9" t="s">
        <v>78</v>
      </c>
      <c r="B10" s="44">
        <v>0.167136423855618</v>
      </c>
    </row>
    <row r="11" spans="1:4" x14ac:dyDescent="0.3">
      <c r="A11" s="9" t="s">
        <v>79</v>
      </c>
      <c r="B11" s="44">
        <v>0.165293686252273</v>
      </c>
    </row>
    <row r="12" spans="1:4" x14ac:dyDescent="0.3">
      <c r="A12" s="9" t="s">
        <v>80</v>
      </c>
      <c r="B12" s="44">
        <v>0.14706517504819799</v>
      </c>
    </row>
    <row r="13" spans="1:4" x14ac:dyDescent="0.3">
      <c r="A13" s="9" t="s">
        <v>81</v>
      </c>
      <c r="B13" s="44">
        <v>0.10853238349703501</v>
      </c>
    </row>
    <row r="14" spans="1:4" x14ac:dyDescent="0.3">
      <c r="A14" s="9" t="s">
        <v>82</v>
      </c>
      <c r="B14" s="44">
        <v>8.0244079530757795E-2</v>
      </c>
    </row>
    <row r="15" spans="1:4" x14ac:dyDescent="0.3">
      <c r="A15" s="9" t="s">
        <v>83</v>
      </c>
      <c r="B15" s="44">
        <v>3.4031279521744999E-2</v>
      </c>
    </row>
    <row r="16" spans="1:4" x14ac:dyDescent="0.3">
      <c r="A16" s="9" t="s">
        <v>84</v>
      </c>
      <c r="B16" s="44">
        <v>4.54447532574856E-2</v>
      </c>
    </row>
    <row r="17" spans="1:2" x14ac:dyDescent="0.3">
      <c r="A17" s="9" t="s">
        <v>85</v>
      </c>
      <c r="B17" s="44">
        <v>3.98738430417616E-2</v>
      </c>
    </row>
    <row r="18" spans="1:2" x14ac:dyDescent="0.3">
      <c r="A18" s="20" t="s">
        <v>66</v>
      </c>
      <c r="B18" s="45">
        <v>0</v>
      </c>
    </row>
  </sheetData>
  <hyperlinks>
    <hyperlink ref="A1" location="Contents!R14C1" display="Contents!R14C1"/>
    <hyperlink ref="B1" location="C_T07_FirstUnionFormation!R1C2" display="C_T07_FirstUnionFormation!R1C2"/>
    <hyperlink ref="C1" location="T06_BirthsByUnion!R1C3" display="T06_BirthsByUnion!R1C3"/>
    <hyperlink ref="D1" location="T01_LifeExpectancy!R1C4" display="T01_LifeExpectancy!R1C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T07_FirstUnionFormation!$A$2</f>
        <v>First union formation  (Default)</v>
      </c>
    </row>
  </sheetData>
  <hyperlinks>
    <hyperlink ref="A1" location="Contents!R14C1" display="Contents!R14C1"/>
    <hyperlink ref="B1" location="T07_FirstUnionFormation!R1C2" display="T07_FirstUnionFormation!R1C2"/>
    <hyperlink ref="C1" location="C_T06_BirthsByUnion!R1C3" display="C_T06_BirthsByUnion!R1C3"/>
    <hyperlink ref="D1" location="C_T01_LifeExpectancy!R1C3" display="C_T01_LifeExpectancy!R1C3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0"/>
    </sheetView>
  </sheetViews>
  <sheetFormatPr defaultRowHeight="14.4" x14ac:dyDescent="0.3"/>
  <sheetData>
    <row r="1" spans="1:2" x14ac:dyDescent="0.3">
      <c r="A1" t="str">
        <f>'[1]Scenario Information'!A1</f>
        <v>Directory</v>
      </c>
      <c r="B1" t="str">
        <f>'[1]Scenario Information'!B1</f>
        <v>.</v>
      </c>
    </row>
    <row r="2" spans="1:2" x14ac:dyDescent="0.3">
      <c r="A2" t="str">
        <f>'[1]Scenario Information'!A2</f>
        <v>Command Line</v>
      </c>
      <c r="B2" t="str">
        <f>'[1]Scenario Information'!B2</f>
        <v>RiskPaths.exe -sc Default.scex -s</v>
      </c>
    </row>
    <row r="3" spans="1:2" x14ac:dyDescent="0.3">
      <c r="A3" t="str">
        <f>'[1]Scenario Information'!A3</f>
        <v>Full Report</v>
      </c>
      <c r="B3" t="str">
        <f>'[1]Scenario Information'!B3</f>
        <v>TRUE</v>
      </c>
    </row>
    <row r="4" spans="1:2" x14ac:dyDescent="0.3">
      <c r="A4" t="str">
        <f>'[1]Scenario Information'!A4</f>
        <v>Cases</v>
      </c>
      <c r="B4">
        <f>'[1]Scenario Information'!B4</f>
        <v>10000000</v>
      </c>
    </row>
    <row r="5" spans="1:2" x14ac:dyDescent="0.3">
      <c r="A5" t="str">
        <f>'[1]Scenario Information'!A5</f>
        <v>Cases Requested</v>
      </c>
      <c r="B5">
        <f>'[1]Scenario Information'!B5</f>
        <v>10000000</v>
      </c>
    </row>
    <row r="6" spans="1:2" x14ac:dyDescent="0.3">
      <c r="A6" t="str">
        <f>'[1]Scenario Information'!A6</f>
        <v>Language</v>
      </c>
      <c r="B6" t="str">
        <f>'[1]Scenario Information'!B6</f>
        <v>EN</v>
      </c>
    </row>
    <row r="7" spans="1:2" x14ac:dyDescent="0.3">
      <c r="A7" t="str">
        <f>'[1]Scenario Information'!A7</f>
        <v>coefficient of variation values (%)</v>
      </c>
      <c r="B7" t="str">
        <f>'[1]Scenario Information'!B7</f>
        <v>FALSE</v>
      </c>
    </row>
    <row r="8" spans="1:2" x14ac:dyDescent="0.3">
      <c r="A8" t="str">
        <f>'[1]Scenario Information'!A8</f>
        <v>standard error values</v>
      </c>
      <c r="B8" t="str">
        <f>'[1]Scenario Information'!B8</f>
        <v>FALSE</v>
      </c>
    </row>
    <row r="9" spans="1:2" x14ac:dyDescent="0.3">
      <c r="A9" t="str">
        <f>'[1]Scenario Information'!A9</f>
        <v>Simulation date and time</v>
      </c>
      <c r="B9" s="1" t="str">
        <f>'[1]Scenario Information'!B9</f>
        <v>2016-02-06 20:05:12.0684</v>
      </c>
    </row>
    <row r="10" spans="1:2" x14ac:dyDescent="0.3">
      <c r="A10" t="str">
        <f>'[1]Scenario Information'!A10</f>
        <v>Subsamples:</v>
      </c>
      <c r="B10">
        <f>'[1]Scenario Information'!B10</f>
        <v>0</v>
      </c>
    </row>
    <row r="13" spans="1:2" x14ac:dyDescent="0.3">
      <c r="A13" t="s">
        <v>0</v>
      </c>
      <c r="B13" t="str">
        <f>[2]!ShowF(B2)</f>
        <v>='[Default(tbl).xlsx]Scenario Information'!B2</v>
      </c>
    </row>
    <row r="14" spans="1:2" x14ac:dyDescent="0.3">
      <c r="A14" t="s">
        <v>1</v>
      </c>
      <c r="B14" t="str">
        <f>MID(B2,1,FIND(".exe",B2)+3)</f>
        <v>RiskPaths.exe</v>
      </c>
    </row>
    <row r="15" spans="1:2" x14ac:dyDescent="0.3">
      <c r="A15" t="s">
        <v>2</v>
      </c>
      <c r="B15" t="str">
        <f>MID(B13,FIND("[",B13)+1,FIND("(tbl)",B13)-FIND("[",B13)-1)</f>
        <v>Default</v>
      </c>
    </row>
    <row r="16" spans="1:2" x14ac:dyDescent="0.3">
      <c r="A16" t="s">
        <v>3</v>
      </c>
    </row>
    <row r="17" spans="1:2" x14ac:dyDescent="0.3">
      <c r="A17" t="s">
        <v>4</v>
      </c>
      <c r="B17" t="str">
        <f>" (" &amp; B15 &amp; IF(LEN(B16)=0,"",", "&amp;B16)&amp;")"</f>
        <v xml:space="preserve"> (Default)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4.4" x14ac:dyDescent="0.3"/>
  <cols>
    <col min="1" max="1" width="15.77734375" customWidth="1"/>
    <col min="2" max="3" width="12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"Life Expectancy" &amp; Info!$B$17</f>
        <v>Life Expectancy (Default)</v>
      </c>
    </row>
    <row r="5" spans="1:4" x14ac:dyDescent="0.3">
      <c r="A5" s="5"/>
      <c r="B5" s="8" t="s">
        <v>33</v>
      </c>
      <c r="C5" s="11"/>
    </row>
    <row r="6" spans="1:4" s="19" customFormat="1" ht="28.8" x14ac:dyDescent="0.3">
      <c r="A6" s="16" t="s">
        <v>30</v>
      </c>
      <c r="B6" s="17" t="s">
        <v>32</v>
      </c>
      <c r="C6" s="18" t="s">
        <v>34</v>
      </c>
    </row>
    <row r="7" spans="1:4" x14ac:dyDescent="0.3">
      <c r="A7" s="7">
        <v>2500000</v>
      </c>
      <c r="B7" s="14">
        <v>1000000000</v>
      </c>
      <c r="C7" s="15">
        <v>400</v>
      </c>
    </row>
  </sheetData>
  <hyperlinks>
    <hyperlink ref="A1" location="Contents!R8C1" display="Contents!R8C1"/>
    <hyperlink ref="B1" location="C_T01_LifeExpectancy!R1C2" display="C_T01_LifeExpectancy!R1C2"/>
    <hyperlink ref="C1" location="T07_FirstUnionFormation!R1C3" display="T07_FirstUnionFormation!R1C3"/>
    <hyperlink ref="D1" location="T02_TotalPopulationByYear!R1C4" display="T02_TotalPopulationByYear!R1C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T01_LifeExpectancy!$A$2</f>
        <v>Life Expectancy (Default)</v>
      </c>
    </row>
  </sheetData>
  <hyperlinks>
    <hyperlink ref="A1" location="Contents!R8C1" display="Contents!R8C1"/>
    <hyperlink ref="B1" location="T01_LifeExpectancy!R1C2" display="T01_LifeExpectancy!R1C2"/>
    <hyperlink ref="C1" location="C_T07_FirstUnionFormation!R1C3" display="C_T07_FirstUnionFormation!R1C3"/>
    <hyperlink ref="D1" location="C_T02_TotalPopulationByYear!R1C3" display="C_T02_TotalPopulationByYear!R1C3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A5" sqref="A5"/>
    </sheetView>
  </sheetViews>
  <sheetFormatPr defaultRowHeight="14.4" x14ac:dyDescent="0.3"/>
  <cols>
    <col min="1" max="1" width="6.21875" customWidth="1"/>
    <col min="2" max="3" width="12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"Life table" &amp; Info!$B$17</f>
        <v>Life table (Default)</v>
      </c>
    </row>
    <row r="5" spans="1:4" x14ac:dyDescent="0.3">
      <c r="A5" s="5"/>
      <c r="B5" s="8" t="s">
        <v>33</v>
      </c>
      <c r="C5" s="11"/>
    </row>
    <row r="6" spans="1:4" s="19" customFormat="1" ht="43.2" x14ac:dyDescent="0.3">
      <c r="A6" s="16" t="s">
        <v>35</v>
      </c>
      <c r="B6" s="17" t="s">
        <v>36</v>
      </c>
      <c r="C6" s="18" t="s">
        <v>37</v>
      </c>
    </row>
    <row r="7" spans="1:4" x14ac:dyDescent="0.3">
      <c r="A7" s="5">
        <v>0</v>
      </c>
      <c r="B7" s="12">
        <v>2500000</v>
      </c>
      <c r="C7" s="13">
        <v>10000000</v>
      </c>
    </row>
    <row r="8" spans="1:4" x14ac:dyDescent="0.3">
      <c r="A8" s="9">
        <v>1</v>
      </c>
      <c r="B8" s="21">
        <v>2500000</v>
      </c>
      <c r="C8" s="22">
        <v>10000000</v>
      </c>
    </row>
    <row r="9" spans="1:4" x14ac:dyDescent="0.3">
      <c r="A9" s="9">
        <v>2</v>
      </c>
      <c r="B9" s="21">
        <v>2500000</v>
      </c>
      <c r="C9" s="22">
        <v>10000000</v>
      </c>
    </row>
    <row r="10" spans="1:4" x14ac:dyDescent="0.3">
      <c r="A10" s="9">
        <v>3</v>
      </c>
      <c r="B10" s="21">
        <v>2500000</v>
      </c>
      <c r="C10" s="22">
        <v>10000000</v>
      </c>
    </row>
    <row r="11" spans="1:4" x14ac:dyDescent="0.3">
      <c r="A11" s="9">
        <v>4</v>
      </c>
      <c r="B11" s="21">
        <v>2500000</v>
      </c>
      <c r="C11" s="22">
        <v>10000000</v>
      </c>
    </row>
    <row r="12" spans="1:4" x14ac:dyDescent="0.3">
      <c r="A12" s="9">
        <v>5</v>
      </c>
      <c r="B12" s="21">
        <v>2500000</v>
      </c>
      <c r="C12" s="22">
        <v>10000000</v>
      </c>
    </row>
    <row r="13" spans="1:4" x14ac:dyDescent="0.3">
      <c r="A13" s="9">
        <v>6</v>
      </c>
      <c r="B13" s="21">
        <v>2500000</v>
      </c>
      <c r="C13" s="22">
        <v>10000000</v>
      </c>
    </row>
    <row r="14" spans="1:4" x14ac:dyDescent="0.3">
      <c r="A14" s="9">
        <v>7</v>
      </c>
      <c r="B14" s="21">
        <v>2500000</v>
      </c>
      <c r="C14" s="22">
        <v>10000000</v>
      </c>
    </row>
    <row r="15" spans="1:4" x14ac:dyDescent="0.3">
      <c r="A15" s="9">
        <v>8</v>
      </c>
      <c r="B15" s="21">
        <v>2500000</v>
      </c>
      <c r="C15" s="22">
        <v>10000000</v>
      </c>
    </row>
    <row r="16" spans="1:4" x14ac:dyDescent="0.3">
      <c r="A16" s="9">
        <v>9</v>
      </c>
      <c r="B16" s="21">
        <v>2500000</v>
      </c>
      <c r="C16" s="22">
        <v>10000000</v>
      </c>
    </row>
    <row r="17" spans="1:3" x14ac:dyDescent="0.3">
      <c r="A17" s="9">
        <v>10</v>
      </c>
      <c r="B17" s="21">
        <v>2500000</v>
      </c>
      <c r="C17" s="22">
        <v>10000000</v>
      </c>
    </row>
    <row r="18" spans="1:3" x14ac:dyDescent="0.3">
      <c r="A18" s="9">
        <v>11</v>
      </c>
      <c r="B18" s="21">
        <v>2500000</v>
      </c>
      <c r="C18" s="22">
        <v>10000000</v>
      </c>
    </row>
    <row r="19" spans="1:3" x14ac:dyDescent="0.3">
      <c r="A19" s="9">
        <v>12</v>
      </c>
      <c r="B19" s="21">
        <v>2500000</v>
      </c>
      <c r="C19" s="22">
        <v>10000000</v>
      </c>
    </row>
    <row r="20" spans="1:3" x14ac:dyDescent="0.3">
      <c r="A20" s="9">
        <v>13</v>
      </c>
      <c r="B20" s="21">
        <v>2500000</v>
      </c>
      <c r="C20" s="22">
        <v>10000000</v>
      </c>
    </row>
    <row r="21" spans="1:3" x14ac:dyDescent="0.3">
      <c r="A21" s="9">
        <v>14</v>
      </c>
      <c r="B21" s="21">
        <v>2500000</v>
      </c>
      <c r="C21" s="22">
        <v>10000000</v>
      </c>
    </row>
    <row r="22" spans="1:3" x14ac:dyDescent="0.3">
      <c r="A22" s="9">
        <v>15</v>
      </c>
      <c r="B22" s="21">
        <v>2500000</v>
      </c>
      <c r="C22" s="22">
        <v>10000000</v>
      </c>
    </row>
    <row r="23" spans="1:3" x14ac:dyDescent="0.3">
      <c r="A23" s="9">
        <v>16</v>
      </c>
      <c r="B23" s="21">
        <v>2500000</v>
      </c>
      <c r="C23" s="22">
        <v>10000000</v>
      </c>
    </row>
    <row r="24" spans="1:3" x14ac:dyDescent="0.3">
      <c r="A24" s="9">
        <v>17</v>
      </c>
      <c r="B24" s="21">
        <v>2500000</v>
      </c>
      <c r="C24" s="22">
        <v>10000000</v>
      </c>
    </row>
    <row r="25" spans="1:3" x14ac:dyDescent="0.3">
      <c r="A25" s="9">
        <v>18</v>
      </c>
      <c r="B25" s="21">
        <v>2500000</v>
      </c>
      <c r="C25" s="22">
        <v>10000000</v>
      </c>
    </row>
    <row r="26" spans="1:3" x14ac:dyDescent="0.3">
      <c r="A26" s="9">
        <v>19</v>
      </c>
      <c r="B26" s="21">
        <v>2500000</v>
      </c>
      <c r="C26" s="22">
        <v>10000000</v>
      </c>
    </row>
    <row r="27" spans="1:3" x14ac:dyDescent="0.3">
      <c r="A27" s="9">
        <v>20</v>
      </c>
      <c r="B27" s="21">
        <v>2500000</v>
      </c>
      <c r="C27" s="22">
        <v>10000000</v>
      </c>
    </row>
    <row r="28" spans="1:3" x14ac:dyDescent="0.3">
      <c r="A28" s="9">
        <v>21</v>
      </c>
      <c r="B28" s="21">
        <v>2500000</v>
      </c>
      <c r="C28" s="22">
        <v>10000000</v>
      </c>
    </row>
    <row r="29" spans="1:3" x14ac:dyDescent="0.3">
      <c r="A29" s="9">
        <v>22</v>
      </c>
      <c r="B29" s="21">
        <v>2500000</v>
      </c>
      <c r="C29" s="22">
        <v>10000000</v>
      </c>
    </row>
    <row r="30" spans="1:3" x14ac:dyDescent="0.3">
      <c r="A30" s="9">
        <v>23</v>
      </c>
      <c r="B30" s="21">
        <v>2500000</v>
      </c>
      <c r="C30" s="22">
        <v>10000000</v>
      </c>
    </row>
    <row r="31" spans="1:3" x14ac:dyDescent="0.3">
      <c r="A31" s="9">
        <v>24</v>
      </c>
      <c r="B31" s="21">
        <v>2500000</v>
      </c>
      <c r="C31" s="22">
        <v>10000000</v>
      </c>
    </row>
    <row r="32" spans="1:3" x14ac:dyDescent="0.3">
      <c r="A32" s="9">
        <v>25</v>
      </c>
      <c r="B32" s="21">
        <v>2500000</v>
      </c>
      <c r="C32" s="22">
        <v>10000000</v>
      </c>
    </row>
    <row r="33" spans="1:3" x14ac:dyDescent="0.3">
      <c r="A33" s="9">
        <v>26</v>
      </c>
      <c r="B33" s="21">
        <v>2500000</v>
      </c>
      <c r="C33" s="22">
        <v>10000000</v>
      </c>
    </row>
    <row r="34" spans="1:3" x14ac:dyDescent="0.3">
      <c r="A34" s="9">
        <v>27</v>
      </c>
      <c r="B34" s="21">
        <v>2500000</v>
      </c>
      <c r="C34" s="22">
        <v>10000000</v>
      </c>
    </row>
    <row r="35" spans="1:3" x14ac:dyDescent="0.3">
      <c r="A35" s="9">
        <v>28</v>
      </c>
      <c r="B35" s="21">
        <v>2500000</v>
      </c>
      <c r="C35" s="22">
        <v>10000000</v>
      </c>
    </row>
    <row r="36" spans="1:3" x14ac:dyDescent="0.3">
      <c r="A36" s="9">
        <v>29</v>
      </c>
      <c r="B36" s="21">
        <v>2500000</v>
      </c>
      <c r="C36" s="22">
        <v>10000000</v>
      </c>
    </row>
    <row r="37" spans="1:3" x14ac:dyDescent="0.3">
      <c r="A37" s="9">
        <v>30</v>
      </c>
      <c r="B37" s="21">
        <v>2500000</v>
      </c>
      <c r="C37" s="22">
        <v>10000000</v>
      </c>
    </row>
    <row r="38" spans="1:3" x14ac:dyDescent="0.3">
      <c r="A38" s="9">
        <v>31</v>
      </c>
      <c r="B38" s="21">
        <v>2500000</v>
      </c>
      <c r="C38" s="22">
        <v>10000000</v>
      </c>
    </row>
    <row r="39" spans="1:3" x14ac:dyDescent="0.3">
      <c r="A39" s="9">
        <v>32</v>
      </c>
      <c r="B39" s="21">
        <v>2500000</v>
      </c>
      <c r="C39" s="22">
        <v>10000000</v>
      </c>
    </row>
    <row r="40" spans="1:3" x14ac:dyDescent="0.3">
      <c r="A40" s="9">
        <v>33</v>
      </c>
      <c r="B40" s="21">
        <v>2500000</v>
      </c>
      <c r="C40" s="22">
        <v>10000000</v>
      </c>
    </row>
    <row r="41" spans="1:3" x14ac:dyDescent="0.3">
      <c r="A41" s="9">
        <v>34</v>
      </c>
      <c r="B41" s="21">
        <v>2500000</v>
      </c>
      <c r="C41" s="22">
        <v>10000000</v>
      </c>
    </row>
    <row r="42" spans="1:3" x14ac:dyDescent="0.3">
      <c r="A42" s="9">
        <v>35</v>
      </c>
      <c r="B42" s="21">
        <v>2500000</v>
      </c>
      <c r="C42" s="22">
        <v>10000000</v>
      </c>
    </row>
    <row r="43" spans="1:3" x14ac:dyDescent="0.3">
      <c r="A43" s="9">
        <v>36</v>
      </c>
      <c r="B43" s="21">
        <v>2500000</v>
      </c>
      <c r="C43" s="22">
        <v>10000000</v>
      </c>
    </row>
    <row r="44" spans="1:3" x14ac:dyDescent="0.3">
      <c r="A44" s="9">
        <v>37</v>
      </c>
      <c r="B44" s="21">
        <v>2500000</v>
      </c>
      <c r="C44" s="22">
        <v>10000000</v>
      </c>
    </row>
    <row r="45" spans="1:3" x14ac:dyDescent="0.3">
      <c r="A45" s="9">
        <v>38</v>
      </c>
      <c r="B45" s="21">
        <v>2500000</v>
      </c>
      <c r="C45" s="22">
        <v>10000000</v>
      </c>
    </row>
    <row r="46" spans="1:3" x14ac:dyDescent="0.3">
      <c r="A46" s="9">
        <v>39</v>
      </c>
      <c r="B46" s="21">
        <v>2500000</v>
      </c>
      <c r="C46" s="22">
        <v>10000000</v>
      </c>
    </row>
    <row r="47" spans="1:3" x14ac:dyDescent="0.3">
      <c r="A47" s="9">
        <v>40</v>
      </c>
      <c r="B47" s="21">
        <v>2500000</v>
      </c>
      <c r="C47" s="22">
        <v>10000000</v>
      </c>
    </row>
    <row r="48" spans="1:3" x14ac:dyDescent="0.3">
      <c r="A48" s="9">
        <v>41</v>
      </c>
      <c r="B48" s="21">
        <v>2500000</v>
      </c>
      <c r="C48" s="22">
        <v>10000000</v>
      </c>
    </row>
    <row r="49" spans="1:3" x14ac:dyDescent="0.3">
      <c r="A49" s="9">
        <v>42</v>
      </c>
      <c r="B49" s="21">
        <v>2500000</v>
      </c>
      <c r="C49" s="22">
        <v>10000000</v>
      </c>
    </row>
    <row r="50" spans="1:3" x14ac:dyDescent="0.3">
      <c r="A50" s="9">
        <v>43</v>
      </c>
      <c r="B50" s="21">
        <v>2500000</v>
      </c>
      <c r="C50" s="22">
        <v>10000000</v>
      </c>
    </row>
    <row r="51" spans="1:3" x14ac:dyDescent="0.3">
      <c r="A51" s="9">
        <v>44</v>
      </c>
      <c r="B51" s="21">
        <v>2500000</v>
      </c>
      <c r="C51" s="22">
        <v>10000000</v>
      </c>
    </row>
    <row r="52" spans="1:3" x14ac:dyDescent="0.3">
      <c r="A52" s="9">
        <v>45</v>
      </c>
      <c r="B52" s="21">
        <v>2500000</v>
      </c>
      <c r="C52" s="22">
        <v>10000000</v>
      </c>
    </row>
    <row r="53" spans="1:3" x14ac:dyDescent="0.3">
      <c r="A53" s="9">
        <v>46</v>
      </c>
      <c r="B53" s="21">
        <v>2500000</v>
      </c>
      <c r="C53" s="22">
        <v>10000000</v>
      </c>
    </row>
    <row r="54" spans="1:3" x14ac:dyDescent="0.3">
      <c r="A54" s="9">
        <v>47</v>
      </c>
      <c r="B54" s="21">
        <v>2500000</v>
      </c>
      <c r="C54" s="22">
        <v>10000000</v>
      </c>
    </row>
    <row r="55" spans="1:3" x14ac:dyDescent="0.3">
      <c r="A55" s="9">
        <v>48</v>
      </c>
      <c r="B55" s="21">
        <v>2500000</v>
      </c>
      <c r="C55" s="22">
        <v>10000000</v>
      </c>
    </row>
    <row r="56" spans="1:3" x14ac:dyDescent="0.3">
      <c r="A56" s="9">
        <v>49</v>
      </c>
      <c r="B56" s="21">
        <v>2500000</v>
      </c>
      <c r="C56" s="22">
        <v>10000000</v>
      </c>
    </row>
    <row r="57" spans="1:3" x14ac:dyDescent="0.3">
      <c r="A57" s="9">
        <v>50</v>
      </c>
      <c r="B57" s="21">
        <v>2500000</v>
      </c>
      <c r="C57" s="22">
        <v>10000000</v>
      </c>
    </row>
    <row r="58" spans="1:3" x14ac:dyDescent="0.3">
      <c r="A58" s="9">
        <v>51</v>
      </c>
      <c r="B58" s="21">
        <v>2500000</v>
      </c>
      <c r="C58" s="22">
        <v>10000000</v>
      </c>
    </row>
    <row r="59" spans="1:3" x14ac:dyDescent="0.3">
      <c r="A59" s="9">
        <v>52</v>
      </c>
      <c r="B59" s="21">
        <v>2500000</v>
      </c>
      <c r="C59" s="22">
        <v>10000000</v>
      </c>
    </row>
    <row r="60" spans="1:3" x14ac:dyDescent="0.3">
      <c r="A60" s="9">
        <v>53</v>
      </c>
      <c r="B60" s="21">
        <v>2500000</v>
      </c>
      <c r="C60" s="22">
        <v>10000000</v>
      </c>
    </row>
    <row r="61" spans="1:3" x14ac:dyDescent="0.3">
      <c r="A61" s="9">
        <v>54</v>
      </c>
      <c r="B61" s="21">
        <v>2500000</v>
      </c>
      <c r="C61" s="22">
        <v>10000000</v>
      </c>
    </row>
    <row r="62" spans="1:3" x14ac:dyDescent="0.3">
      <c r="A62" s="9">
        <v>55</v>
      </c>
      <c r="B62" s="21">
        <v>2500000</v>
      </c>
      <c r="C62" s="22">
        <v>10000000</v>
      </c>
    </row>
    <row r="63" spans="1:3" x14ac:dyDescent="0.3">
      <c r="A63" s="9">
        <v>56</v>
      </c>
      <c r="B63" s="21">
        <v>2500000</v>
      </c>
      <c r="C63" s="22">
        <v>10000000</v>
      </c>
    </row>
    <row r="64" spans="1:3" x14ac:dyDescent="0.3">
      <c r="A64" s="9">
        <v>57</v>
      </c>
      <c r="B64" s="21">
        <v>2500000</v>
      </c>
      <c r="C64" s="22">
        <v>10000000</v>
      </c>
    </row>
    <row r="65" spans="1:3" x14ac:dyDescent="0.3">
      <c r="A65" s="9">
        <v>58</v>
      </c>
      <c r="B65" s="21">
        <v>2500000</v>
      </c>
      <c r="C65" s="22">
        <v>10000000</v>
      </c>
    </row>
    <row r="66" spans="1:3" x14ac:dyDescent="0.3">
      <c r="A66" s="9">
        <v>59</v>
      </c>
      <c r="B66" s="21">
        <v>2500000</v>
      </c>
      <c r="C66" s="22">
        <v>10000000</v>
      </c>
    </row>
    <row r="67" spans="1:3" x14ac:dyDescent="0.3">
      <c r="A67" s="9">
        <v>60</v>
      </c>
      <c r="B67" s="21">
        <v>2500000</v>
      </c>
      <c r="C67" s="22">
        <v>10000000</v>
      </c>
    </row>
    <row r="68" spans="1:3" x14ac:dyDescent="0.3">
      <c r="A68" s="9">
        <v>61</v>
      </c>
      <c r="B68" s="21">
        <v>2500000</v>
      </c>
      <c r="C68" s="22">
        <v>10000000</v>
      </c>
    </row>
    <row r="69" spans="1:3" x14ac:dyDescent="0.3">
      <c r="A69" s="9">
        <v>62</v>
      </c>
      <c r="B69" s="21">
        <v>2500000</v>
      </c>
      <c r="C69" s="22">
        <v>10000000</v>
      </c>
    </row>
    <row r="70" spans="1:3" x14ac:dyDescent="0.3">
      <c r="A70" s="9">
        <v>63</v>
      </c>
      <c r="B70" s="21">
        <v>2500000</v>
      </c>
      <c r="C70" s="22">
        <v>10000000</v>
      </c>
    </row>
    <row r="71" spans="1:3" x14ac:dyDescent="0.3">
      <c r="A71" s="9">
        <v>64</v>
      </c>
      <c r="B71" s="21">
        <v>2500000</v>
      </c>
      <c r="C71" s="22">
        <v>10000000</v>
      </c>
    </row>
    <row r="72" spans="1:3" x14ac:dyDescent="0.3">
      <c r="A72" s="9">
        <v>65</v>
      </c>
      <c r="B72" s="21">
        <v>2500000</v>
      </c>
      <c r="C72" s="22">
        <v>10000000</v>
      </c>
    </row>
    <row r="73" spans="1:3" x14ac:dyDescent="0.3">
      <c r="A73" s="9">
        <v>66</v>
      </c>
      <c r="B73" s="21">
        <v>2500000</v>
      </c>
      <c r="C73" s="22">
        <v>10000000</v>
      </c>
    </row>
    <row r="74" spans="1:3" x14ac:dyDescent="0.3">
      <c r="A74" s="9">
        <v>67</v>
      </c>
      <c r="B74" s="21">
        <v>2500000</v>
      </c>
      <c r="C74" s="22">
        <v>10000000</v>
      </c>
    </row>
    <row r="75" spans="1:3" x14ac:dyDescent="0.3">
      <c r="A75" s="9">
        <v>68</v>
      </c>
      <c r="B75" s="21">
        <v>2500000</v>
      </c>
      <c r="C75" s="22">
        <v>10000000</v>
      </c>
    </row>
    <row r="76" spans="1:3" x14ac:dyDescent="0.3">
      <c r="A76" s="9">
        <v>69</v>
      </c>
      <c r="B76" s="21">
        <v>2500000</v>
      </c>
      <c r="C76" s="22">
        <v>10000000</v>
      </c>
    </row>
    <row r="77" spans="1:3" x14ac:dyDescent="0.3">
      <c r="A77" s="9">
        <v>70</v>
      </c>
      <c r="B77" s="21">
        <v>2500000</v>
      </c>
      <c r="C77" s="22">
        <v>10000000</v>
      </c>
    </row>
    <row r="78" spans="1:3" x14ac:dyDescent="0.3">
      <c r="A78" s="9">
        <v>71</v>
      </c>
      <c r="B78" s="21">
        <v>2500000</v>
      </c>
      <c r="C78" s="22">
        <v>10000000</v>
      </c>
    </row>
    <row r="79" spans="1:3" x14ac:dyDescent="0.3">
      <c r="A79" s="9">
        <v>72</v>
      </c>
      <c r="B79" s="21">
        <v>2500000</v>
      </c>
      <c r="C79" s="22">
        <v>10000000</v>
      </c>
    </row>
    <row r="80" spans="1:3" x14ac:dyDescent="0.3">
      <c r="A80" s="9">
        <v>73</v>
      </c>
      <c r="B80" s="21">
        <v>2500000</v>
      </c>
      <c r="C80" s="22">
        <v>10000000</v>
      </c>
    </row>
    <row r="81" spans="1:3" x14ac:dyDescent="0.3">
      <c r="A81" s="9">
        <v>74</v>
      </c>
      <c r="B81" s="21">
        <v>2500000</v>
      </c>
      <c r="C81" s="22">
        <v>10000000</v>
      </c>
    </row>
    <row r="82" spans="1:3" x14ac:dyDescent="0.3">
      <c r="A82" s="9">
        <v>75</v>
      </c>
      <c r="B82" s="21">
        <v>2500000</v>
      </c>
      <c r="C82" s="22">
        <v>10000000</v>
      </c>
    </row>
    <row r="83" spans="1:3" x14ac:dyDescent="0.3">
      <c r="A83" s="9">
        <v>76</v>
      </c>
      <c r="B83" s="21">
        <v>2500000</v>
      </c>
      <c r="C83" s="22">
        <v>10000000</v>
      </c>
    </row>
    <row r="84" spans="1:3" x14ac:dyDescent="0.3">
      <c r="A84" s="9">
        <v>77</v>
      </c>
      <c r="B84" s="21">
        <v>2500000</v>
      </c>
      <c r="C84" s="22">
        <v>10000000</v>
      </c>
    </row>
    <row r="85" spans="1:3" x14ac:dyDescent="0.3">
      <c r="A85" s="9">
        <v>78</v>
      </c>
      <c r="B85" s="21">
        <v>2500000</v>
      </c>
      <c r="C85" s="22">
        <v>10000000</v>
      </c>
    </row>
    <row r="86" spans="1:3" x14ac:dyDescent="0.3">
      <c r="A86" s="9">
        <v>79</v>
      </c>
      <c r="B86" s="21">
        <v>2500000</v>
      </c>
      <c r="C86" s="22">
        <v>10000000</v>
      </c>
    </row>
    <row r="87" spans="1:3" x14ac:dyDescent="0.3">
      <c r="A87" s="9">
        <v>80</v>
      </c>
      <c r="B87" s="21">
        <v>2500000</v>
      </c>
      <c r="C87" s="22">
        <v>10000000</v>
      </c>
    </row>
    <row r="88" spans="1:3" x14ac:dyDescent="0.3">
      <c r="A88" s="9">
        <v>81</v>
      </c>
      <c r="B88" s="21">
        <v>2500000</v>
      </c>
      <c r="C88" s="22">
        <v>10000000</v>
      </c>
    </row>
    <row r="89" spans="1:3" x14ac:dyDescent="0.3">
      <c r="A89" s="9">
        <v>82</v>
      </c>
      <c r="B89" s="21">
        <v>2500000</v>
      </c>
      <c r="C89" s="22">
        <v>10000000</v>
      </c>
    </row>
    <row r="90" spans="1:3" x14ac:dyDescent="0.3">
      <c r="A90" s="9">
        <v>83</v>
      </c>
      <c r="B90" s="21">
        <v>2500000</v>
      </c>
      <c r="C90" s="22">
        <v>10000000</v>
      </c>
    </row>
    <row r="91" spans="1:3" x14ac:dyDescent="0.3">
      <c r="A91" s="9">
        <v>84</v>
      </c>
      <c r="B91" s="21">
        <v>2500000</v>
      </c>
      <c r="C91" s="22">
        <v>10000000</v>
      </c>
    </row>
    <row r="92" spans="1:3" x14ac:dyDescent="0.3">
      <c r="A92" s="9">
        <v>85</v>
      </c>
      <c r="B92" s="21">
        <v>2500000</v>
      </c>
      <c r="C92" s="22">
        <v>10000000</v>
      </c>
    </row>
    <row r="93" spans="1:3" x14ac:dyDescent="0.3">
      <c r="A93" s="9">
        <v>86</v>
      </c>
      <c r="B93" s="21">
        <v>2500000</v>
      </c>
      <c r="C93" s="22">
        <v>10000000</v>
      </c>
    </row>
    <row r="94" spans="1:3" x14ac:dyDescent="0.3">
      <c r="A94" s="9">
        <v>87</v>
      </c>
      <c r="B94" s="21">
        <v>2500000</v>
      </c>
      <c r="C94" s="22">
        <v>10000000</v>
      </c>
    </row>
    <row r="95" spans="1:3" x14ac:dyDescent="0.3">
      <c r="A95" s="9">
        <v>88</v>
      </c>
      <c r="B95" s="21">
        <v>2500000</v>
      </c>
      <c r="C95" s="22">
        <v>10000000</v>
      </c>
    </row>
    <row r="96" spans="1:3" x14ac:dyDescent="0.3">
      <c r="A96" s="9">
        <v>89</v>
      </c>
      <c r="B96" s="21">
        <v>2500000</v>
      </c>
      <c r="C96" s="22">
        <v>10000000</v>
      </c>
    </row>
    <row r="97" spans="1:3" x14ac:dyDescent="0.3">
      <c r="A97" s="9">
        <v>90</v>
      </c>
      <c r="B97" s="21">
        <v>2500000</v>
      </c>
      <c r="C97" s="22">
        <v>10000000</v>
      </c>
    </row>
    <row r="98" spans="1:3" x14ac:dyDescent="0.3">
      <c r="A98" s="9">
        <v>91</v>
      </c>
      <c r="B98" s="21">
        <v>2500000</v>
      </c>
      <c r="C98" s="22">
        <v>10000000</v>
      </c>
    </row>
    <row r="99" spans="1:3" x14ac:dyDescent="0.3">
      <c r="A99" s="9">
        <v>92</v>
      </c>
      <c r="B99" s="21">
        <v>2500000</v>
      </c>
      <c r="C99" s="22">
        <v>10000000</v>
      </c>
    </row>
    <row r="100" spans="1:3" x14ac:dyDescent="0.3">
      <c r="A100" s="9">
        <v>93</v>
      </c>
      <c r="B100" s="21">
        <v>2500000</v>
      </c>
      <c r="C100" s="22">
        <v>10000000</v>
      </c>
    </row>
    <row r="101" spans="1:3" x14ac:dyDescent="0.3">
      <c r="A101" s="9">
        <v>94</v>
      </c>
      <c r="B101" s="21">
        <v>2500000</v>
      </c>
      <c r="C101" s="22">
        <v>10000000</v>
      </c>
    </row>
    <row r="102" spans="1:3" x14ac:dyDescent="0.3">
      <c r="A102" s="9">
        <v>95</v>
      </c>
      <c r="B102" s="21">
        <v>2500000</v>
      </c>
      <c r="C102" s="22">
        <v>10000000</v>
      </c>
    </row>
    <row r="103" spans="1:3" x14ac:dyDescent="0.3">
      <c r="A103" s="9">
        <v>96</v>
      </c>
      <c r="B103" s="21">
        <v>2500000</v>
      </c>
      <c r="C103" s="22">
        <v>10000000</v>
      </c>
    </row>
    <row r="104" spans="1:3" x14ac:dyDescent="0.3">
      <c r="A104" s="9">
        <v>97</v>
      </c>
      <c r="B104" s="21">
        <v>2500000</v>
      </c>
      <c r="C104" s="22">
        <v>10000000</v>
      </c>
    </row>
    <row r="105" spans="1:3" x14ac:dyDescent="0.3">
      <c r="A105" s="9">
        <v>98</v>
      </c>
      <c r="B105" s="21">
        <v>2500000</v>
      </c>
      <c r="C105" s="22">
        <v>10000000</v>
      </c>
    </row>
    <row r="106" spans="1:3" x14ac:dyDescent="0.3">
      <c r="A106" s="9">
        <v>99</v>
      </c>
      <c r="B106" s="21">
        <v>2500000</v>
      </c>
      <c r="C106" s="22">
        <v>10000000</v>
      </c>
    </row>
    <row r="107" spans="1:3" x14ac:dyDescent="0.3">
      <c r="A107" s="20">
        <v>100</v>
      </c>
      <c r="B107" s="23">
        <v>2500000</v>
      </c>
      <c r="C107" s="24">
        <v>0</v>
      </c>
    </row>
  </sheetData>
  <hyperlinks>
    <hyperlink ref="A1" location="Contents!R9C1" display="Contents!R9C1"/>
    <hyperlink ref="B1" location="C_T02_TotalPopulationByYear!R1C2" display="C_T02_TotalPopulationByYear!R1C2"/>
    <hyperlink ref="C1" location="T01_LifeExpectancy!R1C3" display="T01_LifeExpectancy!R1C3"/>
    <hyperlink ref="D1" location="T03_FertilityByAge!R1C4" display="T03_FertilityByAge!R1C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T02_TotalPopulationByYear!$A$2</f>
        <v>Life table (Default)</v>
      </c>
    </row>
  </sheetData>
  <hyperlinks>
    <hyperlink ref="A1" location="Contents!R9C1" display="Contents!R9C1"/>
    <hyperlink ref="B1" location="T02_TotalPopulationByYear!R1C2" display="T02_TotalPopulationByYear!R1C2"/>
    <hyperlink ref="C1" location="C_T01_LifeExpectancy!R1C3" display="C_T01_LifeExpectancy!R1C3"/>
    <hyperlink ref="D1" location="C_T03_FertilityByAge!R1C3" display="C_T03_FertilityByAge!R1C3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5" sqref="A5"/>
    </sheetView>
  </sheetViews>
  <sheetFormatPr defaultRowHeight="14.4" x14ac:dyDescent="0.3"/>
  <cols>
    <col min="1" max="1" width="8.21875" customWidth="1"/>
    <col min="2" max="3" width="12.77734375" customWidth="1"/>
  </cols>
  <sheetData>
    <row r="1" spans="1:4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4" x14ac:dyDescent="0.3">
      <c r="A2" s="3" t="str">
        <f xml:space="preserve"> "Age-specific fertility  " &amp; Info!$B$17</f>
        <v>Age-specific fertility   (Default)</v>
      </c>
    </row>
    <row r="5" spans="1:4" x14ac:dyDescent="0.3">
      <c r="A5" s="5"/>
      <c r="B5" s="8" t="s">
        <v>33</v>
      </c>
      <c r="C5" s="11"/>
    </row>
    <row r="6" spans="1:4" s="19" customFormat="1" ht="28.8" x14ac:dyDescent="0.3">
      <c r="A6" s="16" t="s">
        <v>35</v>
      </c>
      <c r="B6" s="31" t="s">
        <v>39</v>
      </c>
      <c r="C6" s="32" t="s">
        <v>40</v>
      </c>
    </row>
    <row r="7" spans="1:4" x14ac:dyDescent="0.3">
      <c r="A7" s="5" t="s">
        <v>38</v>
      </c>
      <c r="B7" s="25">
        <v>0</v>
      </c>
      <c r="C7" s="26">
        <v>0</v>
      </c>
    </row>
    <row r="8" spans="1:4" x14ac:dyDescent="0.3">
      <c r="A8" s="9" t="s">
        <v>41</v>
      </c>
      <c r="B8" s="27">
        <v>2.20739E-2</v>
      </c>
      <c r="C8" s="28">
        <v>2.23078123414303E-2</v>
      </c>
    </row>
    <row r="9" spans="1:4" x14ac:dyDescent="0.3">
      <c r="A9" s="9" t="s">
        <v>42</v>
      </c>
      <c r="B9" s="27">
        <v>2.7486900000000002E-2</v>
      </c>
      <c r="C9" s="28">
        <v>2.8497950703663701E-2</v>
      </c>
    </row>
    <row r="10" spans="1:4" x14ac:dyDescent="0.3">
      <c r="A10" s="9" t="s">
        <v>43</v>
      </c>
      <c r="B10" s="27">
        <v>6.1602400000000002E-2</v>
      </c>
      <c r="C10" s="28">
        <v>6.6390340743687298E-2</v>
      </c>
    </row>
    <row r="11" spans="1:4" x14ac:dyDescent="0.3">
      <c r="A11" s="9" t="s">
        <v>44</v>
      </c>
      <c r="B11" s="27">
        <v>0.10803699999999999</v>
      </c>
      <c r="C11" s="28">
        <v>0.12929350511798901</v>
      </c>
    </row>
    <row r="12" spans="1:4" x14ac:dyDescent="0.3">
      <c r="A12" s="9" t="s">
        <v>45</v>
      </c>
      <c r="B12" s="27">
        <v>0.1088493</v>
      </c>
      <c r="C12" s="28">
        <v>0.149938327468846</v>
      </c>
    </row>
    <row r="13" spans="1:4" x14ac:dyDescent="0.3">
      <c r="A13" s="9" t="s">
        <v>46</v>
      </c>
      <c r="B13" s="27">
        <v>0.11343</v>
      </c>
      <c r="C13" s="28">
        <v>0.184661568756883</v>
      </c>
    </row>
    <row r="14" spans="1:4" x14ac:dyDescent="0.3">
      <c r="A14" s="9" t="s">
        <v>47</v>
      </c>
      <c r="B14" s="27">
        <v>9.8502300000000001E-2</v>
      </c>
      <c r="C14" s="28">
        <v>0.19393603637328</v>
      </c>
    </row>
    <row r="15" spans="1:4" x14ac:dyDescent="0.3">
      <c r="A15" s="9" t="s">
        <v>48</v>
      </c>
      <c r="B15" s="27">
        <v>8.1486799999999998E-2</v>
      </c>
      <c r="C15" s="28">
        <v>0.19506988928029101</v>
      </c>
    </row>
    <row r="16" spans="1:4" x14ac:dyDescent="0.3">
      <c r="A16" s="9" t="s">
        <v>49</v>
      </c>
      <c r="B16" s="27">
        <v>6.6687099999999999E-2</v>
      </c>
      <c r="C16" s="28">
        <v>0.19380139640884</v>
      </c>
    </row>
    <row r="17" spans="1:3" x14ac:dyDescent="0.3">
      <c r="A17" s="9" t="s">
        <v>50</v>
      </c>
      <c r="B17" s="27">
        <v>5.5124100000000002E-2</v>
      </c>
      <c r="C17" s="28">
        <v>0.19450605100767299</v>
      </c>
    </row>
    <row r="18" spans="1:3" x14ac:dyDescent="0.3">
      <c r="A18" s="9" t="s">
        <v>51</v>
      </c>
      <c r="B18" s="27">
        <v>3.8290299999999999E-2</v>
      </c>
      <c r="C18" s="28">
        <v>0.16148574094135601</v>
      </c>
    </row>
    <row r="19" spans="1:3" x14ac:dyDescent="0.3">
      <c r="A19" s="9" t="s">
        <v>52</v>
      </c>
      <c r="B19" s="27">
        <v>3.27415E-2</v>
      </c>
      <c r="C19" s="28">
        <v>0.16240371066478301</v>
      </c>
    </row>
    <row r="20" spans="1:3" x14ac:dyDescent="0.3">
      <c r="A20" s="9" t="s">
        <v>53</v>
      </c>
      <c r="B20" s="27">
        <v>2.4604600000000001E-2</v>
      </c>
      <c r="C20" s="28">
        <v>0.14286622135270699</v>
      </c>
    </row>
    <row r="21" spans="1:3" x14ac:dyDescent="0.3">
      <c r="A21" s="9" t="s">
        <v>54</v>
      </c>
      <c r="B21" s="27">
        <v>1.8111200000000001E-2</v>
      </c>
      <c r="C21" s="28">
        <v>0.119301427633693</v>
      </c>
    </row>
    <row r="22" spans="1:3" x14ac:dyDescent="0.3">
      <c r="A22" s="9" t="s">
        <v>55</v>
      </c>
      <c r="B22" s="27">
        <v>1.57711E-2</v>
      </c>
      <c r="C22" s="28">
        <v>0.116909733614924</v>
      </c>
    </row>
    <row r="23" spans="1:3" x14ac:dyDescent="0.3">
      <c r="A23" s="9" t="s">
        <v>56</v>
      </c>
      <c r="B23" s="27">
        <v>1.28477E-2</v>
      </c>
      <c r="C23" s="28">
        <v>0.10653682539171699</v>
      </c>
    </row>
    <row r="24" spans="1:3" x14ac:dyDescent="0.3">
      <c r="A24" s="9" t="s">
        <v>57</v>
      </c>
      <c r="B24" s="27">
        <v>1.10644E-2</v>
      </c>
      <c r="C24" s="28">
        <v>0.10180770846857699</v>
      </c>
    </row>
    <row r="25" spans="1:3" x14ac:dyDescent="0.3">
      <c r="A25" s="9" t="s">
        <v>58</v>
      </c>
      <c r="B25" s="27">
        <v>7.4710999999999996E-3</v>
      </c>
      <c r="C25" s="28">
        <v>7.5541696802586406E-2</v>
      </c>
    </row>
    <row r="26" spans="1:3" x14ac:dyDescent="0.3">
      <c r="A26" s="9" t="s">
        <v>59</v>
      </c>
      <c r="B26" s="27">
        <v>4.5541999999999996E-3</v>
      </c>
      <c r="C26" s="28">
        <v>4.8711394668694202E-2</v>
      </c>
    </row>
    <row r="27" spans="1:3" x14ac:dyDescent="0.3">
      <c r="A27" s="9" t="s">
        <v>60</v>
      </c>
      <c r="B27" s="27">
        <v>4.1450999999999997E-3</v>
      </c>
      <c r="C27" s="28">
        <v>4.6489819315356999E-2</v>
      </c>
    </row>
    <row r="28" spans="1:3" x14ac:dyDescent="0.3">
      <c r="A28" s="9" t="s">
        <v>61</v>
      </c>
      <c r="B28" s="27">
        <v>3.8974000000000001E-3</v>
      </c>
      <c r="C28" s="28">
        <v>4.5765326912740198E-2</v>
      </c>
    </row>
    <row r="29" spans="1:3" x14ac:dyDescent="0.3">
      <c r="A29" s="9" t="s">
        <v>62</v>
      </c>
      <c r="B29" s="27">
        <v>3.8197000000000001E-3</v>
      </c>
      <c r="C29" s="28">
        <v>4.6982887067958098E-2</v>
      </c>
    </row>
    <row r="30" spans="1:3" x14ac:dyDescent="0.3">
      <c r="A30" s="9" t="s">
        <v>63</v>
      </c>
      <c r="B30" s="27">
        <v>2.9827999999999999E-3</v>
      </c>
      <c r="C30" s="28">
        <v>3.8379382344289503E-2</v>
      </c>
    </row>
    <row r="31" spans="1:3" x14ac:dyDescent="0.3">
      <c r="A31" s="9" t="s">
        <v>64</v>
      </c>
      <c r="B31" s="27">
        <v>2.2035000000000002E-3</v>
      </c>
      <c r="C31" s="28">
        <v>2.9259183702415498E-2</v>
      </c>
    </row>
    <row r="32" spans="1:3" x14ac:dyDescent="0.3">
      <c r="A32" s="9" t="s">
        <v>65</v>
      </c>
      <c r="B32" s="27">
        <v>2.1776999999999999E-3</v>
      </c>
      <c r="C32" s="28">
        <v>2.9780968264758002E-2</v>
      </c>
    </row>
    <row r="33" spans="1:3" x14ac:dyDescent="0.3">
      <c r="A33" s="20" t="s">
        <v>66</v>
      </c>
      <c r="B33" s="29">
        <v>0</v>
      </c>
      <c r="C33" s="30">
        <v>0</v>
      </c>
    </row>
  </sheetData>
  <hyperlinks>
    <hyperlink ref="A1" location="Contents!R10C1" display="Contents!R10C1"/>
    <hyperlink ref="B1" location="C_T03_FertilityByAge!R1C2" display="C_T03_FertilityByAge!R1C2"/>
    <hyperlink ref="C1" location="T02_TotalPopulationByYear!R1C3" display="T02_TotalPopulationByYear!R1C3"/>
    <hyperlink ref="D1" location="T04_FertilityRatesByAgeGroup!R1C4" display="T04_FertilityRatesByAgeGroup!R1C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4.4" x14ac:dyDescent="0.3"/>
  <sheetData>
    <row r="1" spans="1:4" x14ac:dyDescent="0.3">
      <c r="A1" s="2" t="s">
        <v>27</v>
      </c>
      <c r="B1" s="2" t="s">
        <v>24</v>
      </c>
      <c r="C1" s="2" t="s">
        <v>28</v>
      </c>
      <c r="D1" s="2" t="s">
        <v>29</v>
      </c>
    </row>
    <row r="2" spans="1:4" x14ac:dyDescent="0.3">
      <c r="A2" s="3" t="str">
        <f>T03_FertilityByAge!$A$2</f>
        <v>Age-specific fertility   (Default)</v>
      </c>
    </row>
  </sheetData>
  <hyperlinks>
    <hyperlink ref="A1" location="Contents!R10C1" display="Contents!R10C1"/>
    <hyperlink ref="B1" location="T03_FertilityByAge!R1C2" display="T03_FertilityByAge!R1C2"/>
    <hyperlink ref="C1" location="C_T02_TotalPopulationByYear!R1C3" display="C_T02_TotalPopulationByYear!R1C3"/>
    <hyperlink ref="D1" location="C_Chart4!R1C3" display="C_Chart4!R1C3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5" sqref="A5"/>
    </sheetView>
  </sheetViews>
  <sheetFormatPr defaultRowHeight="14.4" x14ac:dyDescent="0.3"/>
  <cols>
    <col min="1" max="7" width="12.77734375" customWidth="1"/>
  </cols>
  <sheetData>
    <row r="1" spans="1:7" x14ac:dyDescent="0.3">
      <c r="A1" s="2" t="s">
        <v>27</v>
      </c>
      <c r="B1" s="2" t="s">
        <v>6</v>
      </c>
      <c r="C1" s="2" t="s">
        <v>28</v>
      </c>
      <c r="D1" s="2" t="s">
        <v>29</v>
      </c>
    </row>
    <row r="2" spans="1:7" x14ac:dyDescent="0.3">
      <c r="A2" s="3" t="str">
        <f xml:space="preserve"> "Fertility rates by age group" &amp; Info!$B$17</f>
        <v>Fertility rates by age group (Default)</v>
      </c>
    </row>
    <row r="5" spans="1:7" x14ac:dyDescent="0.3">
      <c r="A5" s="8" t="s">
        <v>70</v>
      </c>
      <c r="B5" s="8" t="s">
        <v>68</v>
      </c>
      <c r="C5" s="10"/>
      <c r="D5" s="10"/>
      <c r="E5" s="10"/>
      <c r="F5" s="10"/>
      <c r="G5" s="11"/>
    </row>
    <row r="6" spans="1:7" s="19" customFormat="1" ht="28.8" x14ac:dyDescent="0.3">
      <c r="A6" s="16" t="s">
        <v>67</v>
      </c>
      <c r="B6" s="31" t="s">
        <v>69</v>
      </c>
      <c r="C6" s="36" t="s">
        <v>71</v>
      </c>
      <c r="D6" s="36" t="s">
        <v>72</v>
      </c>
      <c r="E6" s="36" t="s">
        <v>73</v>
      </c>
      <c r="F6" s="36" t="s">
        <v>74</v>
      </c>
      <c r="G6" s="32" t="s">
        <v>75</v>
      </c>
    </row>
    <row r="7" spans="1:7" x14ac:dyDescent="0.3">
      <c r="A7" s="5" t="s">
        <v>38</v>
      </c>
      <c r="B7" s="25">
        <v>0</v>
      </c>
      <c r="C7" s="33"/>
      <c r="D7" s="33"/>
      <c r="E7" s="33"/>
      <c r="F7" s="33"/>
      <c r="G7" s="26"/>
    </row>
    <row r="8" spans="1:7" x14ac:dyDescent="0.3">
      <c r="A8" s="9" t="s">
        <v>76</v>
      </c>
      <c r="B8" s="27">
        <v>1.8576713252457099E-2</v>
      </c>
      <c r="C8" s="34">
        <v>0.28724433431876301</v>
      </c>
      <c r="D8" s="34"/>
      <c r="E8" s="34">
        <v>1.6133245829036202E-2</v>
      </c>
      <c r="F8" s="34">
        <v>0.24682794273109401</v>
      </c>
      <c r="G8" s="28">
        <v>0</v>
      </c>
    </row>
    <row r="9" spans="1:7" x14ac:dyDescent="0.3">
      <c r="A9" s="9" t="s">
        <v>77</v>
      </c>
      <c r="B9" s="27">
        <v>4.9192097149776799E-2</v>
      </c>
      <c r="C9" s="34">
        <v>0.75836853876680299</v>
      </c>
      <c r="D9" s="34">
        <v>0.19250394198139101</v>
      </c>
      <c r="E9" s="34">
        <v>4.8399107299945898E-2</v>
      </c>
      <c r="F9" s="34">
        <v>0.59868391250275199</v>
      </c>
      <c r="G9" s="28">
        <v>4.0114479434849998E-2</v>
      </c>
    </row>
    <row r="10" spans="1:7" x14ac:dyDescent="0.3">
      <c r="A10" s="9" t="s">
        <v>78</v>
      </c>
      <c r="B10" s="27">
        <v>5.4892247965166202E-2</v>
      </c>
      <c r="C10" s="34">
        <v>0.84558006377227801</v>
      </c>
      <c r="D10" s="34">
        <v>0.21475586635399699</v>
      </c>
      <c r="E10" s="34">
        <v>5.4768835827267902E-2</v>
      </c>
      <c r="F10" s="34">
        <v>0.68380208164498502</v>
      </c>
      <c r="G10" s="28">
        <v>5.5987883646520901E-2</v>
      </c>
    </row>
    <row r="11" spans="1:7" x14ac:dyDescent="0.3">
      <c r="A11" s="9" t="s">
        <v>79</v>
      </c>
      <c r="B11" s="27">
        <v>5.2911326781178401E-2</v>
      </c>
      <c r="C11" s="34">
        <v>0.817475128206544</v>
      </c>
      <c r="D11" s="34">
        <v>0.206505857905075</v>
      </c>
      <c r="E11" s="34">
        <v>5.3233333249559298E-2</v>
      </c>
      <c r="F11" s="34">
        <v>0.65655591287120196</v>
      </c>
      <c r="G11" s="28">
        <v>5.1960917564962197E-2</v>
      </c>
    </row>
    <row r="12" spans="1:7" x14ac:dyDescent="0.3">
      <c r="A12" s="9" t="s">
        <v>80</v>
      </c>
      <c r="B12" s="27">
        <v>4.36845063914219E-2</v>
      </c>
      <c r="C12" s="34">
        <v>0.67203777859365699</v>
      </c>
      <c r="D12" s="34">
        <v>0.17022586678992199</v>
      </c>
      <c r="E12" s="34">
        <v>4.3019966413032802E-2</v>
      </c>
      <c r="F12" s="34">
        <v>0.54705749322519004</v>
      </c>
      <c r="G12" s="28">
        <v>4.8157852921002303E-2</v>
      </c>
    </row>
    <row r="13" spans="1:7" x14ac:dyDescent="0.3">
      <c r="A13" s="9" t="s">
        <v>81</v>
      </c>
      <c r="B13" s="27">
        <v>3.3171944785934701E-2</v>
      </c>
      <c r="C13" s="34">
        <v>0.51072705050018097</v>
      </c>
      <c r="D13" s="34">
        <v>0.12786495541114301</v>
      </c>
      <c r="E13" s="34">
        <v>3.2534400437051497E-2</v>
      </c>
      <c r="F13" s="34">
        <v>0.41075410402761398</v>
      </c>
      <c r="G13" s="28">
        <v>3.5136000349239298E-2</v>
      </c>
    </row>
    <row r="14" spans="1:7" x14ac:dyDescent="0.3">
      <c r="A14" s="9" t="s">
        <v>82</v>
      </c>
      <c r="B14" s="27">
        <v>3.1541428098090199E-2</v>
      </c>
      <c r="C14" s="34">
        <v>0.48707983197113502</v>
      </c>
      <c r="D14" s="34">
        <v>0.12386474966913</v>
      </c>
      <c r="E14" s="34">
        <v>3.1196060153592001E-2</v>
      </c>
      <c r="F14" s="34">
        <v>0.39322900997444699</v>
      </c>
      <c r="G14" s="28">
        <v>3.05522061961572E-2</v>
      </c>
    </row>
    <row r="15" spans="1:7" x14ac:dyDescent="0.3">
      <c r="A15" s="9" t="s">
        <v>83</v>
      </c>
      <c r="B15" s="27">
        <v>1.6645364197534401E-2</v>
      </c>
      <c r="C15" s="34">
        <v>0.25383641749936098</v>
      </c>
      <c r="D15" s="34">
        <v>6.4663748974689406E-2</v>
      </c>
      <c r="E15" s="34">
        <v>1.6953306092179699E-2</v>
      </c>
      <c r="F15" s="34">
        <v>0.20626443281818299</v>
      </c>
      <c r="G15" s="28">
        <v>1.75987777659166E-2</v>
      </c>
    </row>
    <row r="16" spans="1:7" x14ac:dyDescent="0.3">
      <c r="A16" s="9" t="s">
        <v>84</v>
      </c>
      <c r="B16" s="27">
        <v>1.6836281390172399E-2</v>
      </c>
      <c r="C16" s="34">
        <v>0.26074689142975799</v>
      </c>
      <c r="D16" s="34">
        <v>6.5418786120852307E-2</v>
      </c>
      <c r="E16" s="34">
        <v>1.76664856851536E-2</v>
      </c>
      <c r="F16" s="34">
        <v>0.21088069106985399</v>
      </c>
      <c r="G16" s="28">
        <v>1.55768269926405E-2</v>
      </c>
    </row>
    <row r="17" spans="1:7" x14ac:dyDescent="0.3">
      <c r="A17" s="9" t="s">
        <v>85</v>
      </c>
      <c r="B17" s="27">
        <v>9.9539539800955704E-3</v>
      </c>
      <c r="C17" s="34">
        <v>0.154227994167667</v>
      </c>
      <c r="D17" s="34">
        <v>3.9226949500614797E-2</v>
      </c>
      <c r="E17" s="34">
        <v>1.03563361094195E-2</v>
      </c>
      <c r="F17" s="34">
        <v>0.123104046157568</v>
      </c>
      <c r="G17" s="28">
        <v>9.4795345340463692E-3</v>
      </c>
    </row>
    <row r="18" spans="1:7" x14ac:dyDescent="0.3">
      <c r="A18" s="20" t="s">
        <v>66</v>
      </c>
      <c r="B18" s="29">
        <v>0</v>
      </c>
      <c r="C18" s="35">
        <v>0</v>
      </c>
      <c r="D18" s="35">
        <v>0</v>
      </c>
      <c r="E18" s="35">
        <v>0</v>
      </c>
      <c r="F18" s="35">
        <v>0</v>
      </c>
      <c r="G18" s="30">
        <v>0</v>
      </c>
    </row>
  </sheetData>
  <hyperlinks>
    <hyperlink ref="A1" location="Contents!R11C1" display="Contents!R11C1"/>
    <hyperlink ref="B1" location="C_Chart4!R1C2" display="C_Chart4!R1C2"/>
    <hyperlink ref="C1" location="T03_FertilityByAge!R1C3" display="T03_FertilityByAge!R1C3"/>
    <hyperlink ref="D1" location="T05_CohortFertility!R1C4" display="T05_CohortFertility!R1C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Info</vt:lpstr>
      <vt:lpstr>T01_LifeExpectancy</vt:lpstr>
      <vt:lpstr>C_T01_LifeExpectancy</vt:lpstr>
      <vt:lpstr>T02_TotalPopulationByYear</vt:lpstr>
      <vt:lpstr>C_T02_TotalPopulationByYear</vt:lpstr>
      <vt:lpstr>T03_FertilityByAge</vt:lpstr>
      <vt:lpstr>C_T03_FertilityByAge</vt:lpstr>
      <vt:lpstr>T04_FertilityRatesByAgeGroup</vt:lpstr>
      <vt:lpstr>C_Chart4</vt:lpstr>
      <vt:lpstr>T05_CohortFertility</vt:lpstr>
      <vt:lpstr>C_T05_CohortFertility</vt:lpstr>
      <vt:lpstr>T06_BirthsByUnion</vt:lpstr>
      <vt:lpstr>C_T06_BirthsByUnion</vt:lpstr>
      <vt:lpstr>T07_FirstUnionFormation</vt:lpstr>
      <vt:lpstr>C_T07_FirstUnionFormation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Gribble</dc:creator>
  <cp:lastModifiedBy>Steve Gribble</cp:lastModifiedBy>
  <dcterms:created xsi:type="dcterms:W3CDTF">2016-02-07T03:55:23Z</dcterms:created>
  <dcterms:modified xsi:type="dcterms:W3CDTF">2016-02-07T03:56:15Z</dcterms:modified>
</cp:coreProperties>
</file>