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405" windowWidth="14805" windowHeight="7710"/>
  </bookViews>
  <sheets>
    <sheet name="交资计划" sheetId="6" r:id="rId1"/>
    <sheet name="有效性筛选数据" sheetId="7" state="hidden" r:id="rId2"/>
    <sheet name="现场登记表" sheetId="9" r:id="rId3"/>
    <sheet name="统计表" sheetId="10" r:id="rId4"/>
  </sheets>
  <definedNames>
    <definedName name="_xlnm._FilterDatabase" localSheetId="0" hidden="1">交资计划!$H$1:$H$210</definedName>
    <definedName name="_xlnm._FilterDatabase" localSheetId="2" hidden="1">现场登记表!$A$1:$S$5</definedName>
    <definedName name="分公司">有效性筛选数据!$B$2:$B$13</definedName>
    <definedName name="监理单位">有效性筛选数据!$D$2:$D$8</definedName>
    <definedName name="交资验收结果">有效性筛选数据!$J$1:$L$1</definedName>
    <definedName name="区县">有效性筛选数据!$A$2:$A$17</definedName>
    <definedName name="施工单位">有效性筛选数据!$C$2:$C$26</definedName>
    <definedName name="是否需上站">有效性筛选数据!$F$2:$F$4</definedName>
    <definedName name="未通过">有效性筛选数据!$K$2:$K$12</definedName>
    <definedName name="未验收">有效性筛选数据!$L$2:$L$6</definedName>
    <definedName name="专业">有效性筛选数据!$E$2:$E$5</definedName>
  </definedNames>
  <calcPr calcId="125725"/>
</workbook>
</file>

<file path=xl/calcChain.xml><?xml version="1.0" encoding="utf-8"?>
<calcChain xmlns="http://schemas.openxmlformats.org/spreadsheetml/2006/main">
  <c r="E4" i="10"/>
  <c r="E5"/>
  <c r="E6"/>
  <c r="E7"/>
  <c r="E8"/>
  <c r="E9"/>
  <c r="E10"/>
  <c r="E11"/>
  <c r="E12"/>
  <c r="E13"/>
  <c r="E14"/>
  <c r="E3"/>
  <c r="D4"/>
  <c r="D5"/>
  <c r="D6"/>
  <c r="D7"/>
  <c r="D8"/>
  <c r="D9"/>
  <c r="D10"/>
  <c r="D11"/>
  <c r="D12"/>
  <c r="D13"/>
  <c r="D14"/>
  <c r="D3"/>
  <c r="C4"/>
  <c r="C5"/>
  <c r="C6"/>
  <c r="C7"/>
  <c r="C8"/>
  <c r="C9"/>
  <c r="C10"/>
  <c r="C11"/>
  <c r="C12"/>
  <c r="C13"/>
  <c r="C14"/>
  <c r="C3"/>
  <c r="B4"/>
  <c r="B5"/>
  <c r="F5" s="1"/>
  <c r="B6"/>
  <c r="B7"/>
  <c r="F7" s="1"/>
  <c r="B8"/>
  <c r="B9"/>
  <c r="F9" s="1"/>
  <c r="B10"/>
  <c r="B11"/>
  <c r="F11" s="1"/>
  <c r="B12"/>
  <c r="B13"/>
  <c r="F13" s="1"/>
  <c r="B14"/>
  <c r="B3"/>
  <c r="F6" l="1"/>
  <c r="F4"/>
  <c r="F14"/>
  <c r="F12"/>
  <c r="F10"/>
  <c r="F8"/>
  <c r="B15"/>
  <c r="D15"/>
  <c r="C15"/>
  <c r="E15"/>
  <c r="F3"/>
  <c r="F15" l="1"/>
</calcChain>
</file>

<file path=xl/sharedStrings.xml><?xml version="1.0" encoding="utf-8"?>
<sst xmlns="http://schemas.openxmlformats.org/spreadsheetml/2006/main" count="448" uniqueCount="267">
  <si>
    <t>是否需要上站（有下拉选项）</t>
  </si>
  <si>
    <t>专业</t>
  </si>
  <si>
    <t>一站一单工单号</t>
  </si>
  <si>
    <t>验收内容</t>
  </si>
  <si>
    <t>计划上站验收时间</t>
  </si>
  <si>
    <t>拆除工单</t>
  </si>
  <si>
    <t>利旧工单</t>
  </si>
  <si>
    <t>建设中心项目经理</t>
  </si>
  <si>
    <t>建设中心区域</t>
  </si>
  <si>
    <t>监理单位</t>
  </si>
  <si>
    <t>厂家联系人</t>
  </si>
  <si>
    <t>站名</t>
  </si>
  <si>
    <t>站号</t>
  </si>
  <si>
    <t>需求号</t>
  </si>
  <si>
    <t>诺西</t>
  </si>
  <si>
    <t>中通五局</t>
  </si>
  <si>
    <t>序号</t>
  </si>
  <si>
    <t>小区号</t>
  </si>
  <si>
    <t>验收性质</t>
  </si>
  <si>
    <t>区县(下拉选项)</t>
  </si>
  <si>
    <t>分公司</t>
  </si>
  <si>
    <t>实际上站验收时间</t>
  </si>
  <si>
    <t>监理人员</t>
  </si>
  <si>
    <t>监理电话</t>
  </si>
  <si>
    <t>厂家单位</t>
  </si>
  <si>
    <t>厂家电话</t>
  </si>
  <si>
    <t>主设备厂家</t>
  </si>
  <si>
    <t>原结构</t>
  </si>
  <si>
    <t>现结构</t>
  </si>
  <si>
    <t>工程局</t>
  </si>
  <si>
    <t>区县</t>
    <phoneticPr fontId="4" type="noConversion"/>
  </si>
  <si>
    <t>分公司</t>
    <phoneticPr fontId="4" type="noConversion"/>
  </si>
  <si>
    <t>施工单位</t>
    <phoneticPr fontId="4" type="noConversion"/>
  </si>
  <si>
    <t>监理单位</t>
    <phoneticPr fontId="4" type="noConversion"/>
  </si>
  <si>
    <t>东城</t>
    <phoneticPr fontId="4" type="noConversion"/>
  </si>
  <si>
    <t>城一分公司</t>
    <phoneticPr fontId="4" type="noConversion"/>
  </si>
  <si>
    <t>东方世纪</t>
    <phoneticPr fontId="4" type="noConversion"/>
  </si>
  <si>
    <t>驰跃翔</t>
    <phoneticPr fontId="4" type="noConversion"/>
  </si>
  <si>
    <t>西城</t>
    <phoneticPr fontId="4" type="noConversion"/>
  </si>
  <si>
    <t>城二分公司</t>
    <phoneticPr fontId="4" type="noConversion"/>
  </si>
  <si>
    <t>东方信联</t>
    <phoneticPr fontId="4" type="noConversion"/>
  </si>
  <si>
    <t>煜金桥</t>
    <phoneticPr fontId="4" type="noConversion"/>
  </si>
  <si>
    <t>朝阳</t>
    <phoneticPr fontId="4" type="noConversion"/>
  </si>
  <si>
    <t>城三分公司</t>
    <phoneticPr fontId="4" type="noConversion"/>
  </si>
  <si>
    <t>福建先创</t>
    <phoneticPr fontId="4" type="noConversion"/>
  </si>
  <si>
    <t>北京诚公</t>
    <phoneticPr fontId="4" type="noConversion"/>
  </si>
  <si>
    <t>海淀</t>
    <phoneticPr fontId="4" type="noConversion"/>
  </si>
  <si>
    <t>通州分公司</t>
    <phoneticPr fontId="4" type="noConversion"/>
  </si>
  <si>
    <t>网桥</t>
    <phoneticPr fontId="4" type="noConversion"/>
  </si>
  <si>
    <t>丰台</t>
    <phoneticPr fontId="4" type="noConversion"/>
  </si>
  <si>
    <t>平谷分公司</t>
    <phoneticPr fontId="4" type="noConversion"/>
  </si>
  <si>
    <t>光环电信</t>
    <phoneticPr fontId="4" type="noConversion"/>
  </si>
  <si>
    <t>中网联</t>
    <phoneticPr fontId="4" type="noConversion"/>
  </si>
  <si>
    <t>石景山</t>
    <phoneticPr fontId="4" type="noConversion"/>
  </si>
  <si>
    <t>密云分公司</t>
    <phoneticPr fontId="4" type="noConversion"/>
  </si>
  <si>
    <t>广东中人</t>
    <phoneticPr fontId="4" type="noConversion"/>
  </si>
  <si>
    <t>广东达安</t>
    <phoneticPr fontId="4" type="noConversion"/>
  </si>
  <si>
    <t>通州</t>
    <phoneticPr fontId="4" type="noConversion"/>
  </si>
  <si>
    <t>顺义分公司</t>
    <phoneticPr fontId="4" type="noConversion"/>
  </si>
  <si>
    <t>杭州纵横</t>
    <phoneticPr fontId="4" type="noConversion"/>
  </si>
  <si>
    <t>深圳都信</t>
    <phoneticPr fontId="4" type="noConversion"/>
  </si>
  <si>
    <t>平谷</t>
    <phoneticPr fontId="4" type="noConversion"/>
  </si>
  <si>
    <t>怀柔分公司</t>
    <phoneticPr fontId="4" type="noConversion"/>
  </si>
  <si>
    <t>合力电信</t>
    <phoneticPr fontId="4" type="noConversion"/>
  </si>
  <si>
    <t>密云</t>
    <phoneticPr fontId="4" type="noConversion"/>
  </si>
  <si>
    <t>昌平分公司</t>
    <phoneticPr fontId="4" type="noConversion"/>
  </si>
  <si>
    <t>南京广电</t>
    <phoneticPr fontId="4" type="noConversion"/>
  </si>
  <si>
    <t>顺义</t>
    <phoneticPr fontId="4" type="noConversion"/>
  </si>
  <si>
    <t>延庆分公司</t>
    <phoneticPr fontId="4" type="noConversion"/>
  </si>
  <si>
    <t>怀柔</t>
    <phoneticPr fontId="4" type="noConversion"/>
  </si>
  <si>
    <t>房山分公司</t>
    <phoneticPr fontId="4" type="noConversion"/>
  </si>
  <si>
    <t>润建通信</t>
    <phoneticPr fontId="4" type="noConversion"/>
  </si>
  <si>
    <t>昌平</t>
    <phoneticPr fontId="4" type="noConversion"/>
  </si>
  <si>
    <t>大兴分公司</t>
    <phoneticPr fontId="4" type="noConversion"/>
  </si>
  <si>
    <t>三维</t>
  </si>
  <si>
    <t>延庆</t>
    <phoneticPr fontId="4" type="noConversion"/>
  </si>
  <si>
    <t>上海鑫众</t>
    <phoneticPr fontId="4" type="noConversion"/>
  </si>
  <si>
    <t>门头沟</t>
    <phoneticPr fontId="4" type="noConversion"/>
  </si>
  <si>
    <t>上海中兴</t>
  </si>
  <si>
    <t>房山</t>
    <phoneticPr fontId="4" type="noConversion"/>
  </si>
  <si>
    <t>深圳国人</t>
    <phoneticPr fontId="4" type="noConversion"/>
  </si>
  <si>
    <t>大兴</t>
    <phoneticPr fontId="4" type="noConversion"/>
  </si>
  <si>
    <t>四川德泰</t>
  </si>
  <si>
    <t>天津京信</t>
    <phoneticPr fontId="4" type="noConversion"/>
  </si>
  <si>
    <t>武汉虹信</t>
    <phoneticPr fontId="4" type="noConversion"/>
  </si>
  <si>
    <t>裕源大通</t>
    <phoneticPr fontId="4" type="noConversion"/>
  </si>
  <si>
    <t>远江信息</t>
    <phoneticPr fontId="4" type="noConversion"/>
  </si>
  <si>
    <t>浙江方大</t>
  </si>
  <si>
    <t>浙江和勤</t>
    <phoneticPr fontId="4" type="noConversion"/>
  </si>
  <si>
    <t>中通股份</t>
  </si>
  <si>
    <t>中通建北京局</t>
    <phoneticPr fontId="4" type="noConversion"/>
  </si>
  <si>
    <t>专业</t>
    <phoneticPr fontId="3" type="noConversion"/>
  </si>
  <si>
    <t>2G微</t>
    <phoneticPr fontId="3" type="noConversion"/>
  </si>
  <si>
    <t>TD微</t>
    <phoneticPr fontId="3" type="noConversion"/>
  </si>
  <si>
    <t>LTE微</t>
    <phoneticPr fontId="3" type="noConversion"/>
  </si>
  <si>
    <t>WLAN微</t>
    <phoneticPr fontId="3" type="noConversion"/>
  </si>
  <si>
    <t>填写说明</t>
    <phoneticPr fontId="3" type="noConversion"/>
  </si>
  <si>
    <t>是否需上站</t>
    <phoneticPr fontId="3" type="noConversion"/>
  </si>
  <si>
    <t>需复测，需上站</t>
    <phoneticPr fontId="3" type="noConversion"/>
  </si>
  <si>
    <t>不需复测，需上站</t>
    <phoneticPr fontId="3" type="noConversion"/>
  </si>
  <si>
    <t>不需复测，不需上站</t>
    <phoneticPr fontId="3" type="noConversion"/>
  </si>
  <si>
    <t>有效性筛选</t>
    <phoneticPr fontId="3" type="noConversion"/>
  </si>
  <si>
    <t>填写验收工单号</t>
    <phoneticPr fontId="3" type="noConversion"/>
  </si>
  <si>
    <t>未通过或未验收详细原因说明</t>
    <phoneticPr fontId="3" type="noConversion"/>
  </si>
  <si>
    <t>交资验收结果</t>
    <phoneticPr fontId="3" type="noConversion"/>
  </si>
  <si>
    <t>已通过</t>
    <phoneticPr fontId="3" type="noConversion"/>
  </si>
  <si>
    <t>未通过</t>
    <phoneticPr fontId="3" type="noConversion"/>
  </si>
  <si>
    <t>未验收</t>
    <phoneticPr fontId="3" type="noConversion"/>
  </si>
  <si>
    <t>已上站未进站</t>
    <phoneticPr fontId="3" type="noConversion"/>
  </si>
  <si>
    <t>工建未上站</t>
    <phoneticPr fontId="3" type="noConversion"/>
  </si>
  <si>
    <t>标签、资产信息问题</t>
  </si>
  <si>
    <t>电费问题</t>
  </si>
  <si>
    <t>机房环境问题</t>
  </si>
  <si>
    <t>提供资料不完整（协议问题、业主关系）</t>
  </si>
  <si>
    <t>网优未收到计划</t>
  </si>
  <si>
    <t>业主问题</t>
  </si>
  <si>
    <t>未按图施工</t>
  </si>
  <si>
    <t>其他问题</t>
    <phoneticPr fontId="3" type="noConversion"/>
  </si>
  <si>
    <t>重复验资</t>
    <phoneticPr fontId="3" type="noConversion"/>
  </si>
  <si>
    <t>施工工艺问题</t>
    <phoneticPr fontId="3" type="noConversion"/>
  </si>
  <si>
    <t>是否上站</t>
    <phoneticPr fontId="3" type="noConversion"/>
  </si>
  <si>
    <t>是否进站</t>
    <phoneticPr fontId="3" type="noConversion"/>
  </si>
  <si>
    <t>交资结果</t>
    <phoneticPr fontId="3" type="noConversion"/>
  </si>
  <si>
    <t>原因分类</t>
    <phoneticPr fontId="3" type="noConversion"/>
  </si>
  <si>
    <t>原因描述</t>
    <phoneticPr fontId="3" type="noConversion"/>
  </si>
  <si>
    <t>代维单位</t>
    <phoneticPr fontId="3" type="noConversion"/>
  </si>
  <si>
    <r>
      <t>安排交资计划是否上站，</t>
    </r>
    <r>
      <rPr>
        <b/>
        <sz val="10"/>
        <color theme="1"/>
        <rFont val="宋体"/>
        <family val="3"/>
        <charset val="134"/>
        <scheme val="minor"/>
      </rPr>
      <t>有效性筛选</t>
    </r>
    <phoneticPr fontId="3" type="noConversion"/>
  </si>
  <si>
    <r>
      <t>到站点现场后，是否进站，</t>
    </r>
    <r>
      <rPr>
        <b/>
        <sz val="10"/>
        <color theme="1"/>
        <rFont val="宋体"/>
        <family val="3"/>
        <charset val="134"/>
        <scheme val="minor"/>
      </rPr>
      <t>有效性筛选</t>
    </r>
    <phoneticPr fontId="3" type="noConversion"/>
  </si>
  <si>
    <r>
      <t>填写三联单验收结果，</t>
    </r>
    <r>
      <rPr>
        <b/>
        <sz val="10"/>
        <color theme="1"/>
        <rFont val="宋体"/>
        <family val="3"/>
        <charset val="134"/>
        <scheme val="minor"/>
      </rPr>
      <t>有效性筛选</t>
    </r>
    <phoneticPr fontId="3" type="noConversion"/>
  </si>
  <si>
    <r>
      <t>未通过或未验收原因分类，</t>
    </r>
    <r>
      <rPr>
        <b/>
        <sz val="10"/>
        <color theme="1"/>
        <rFont val="宋体"/>
        <family val="3"/>
        <charset val="134"/>
        <scheme val="minor"/>
      </rPr>
      <t>有效性筛选</t>
    </r>
    <phoneticPr fontId="3" type="noConversion"/>
  </si>
  <si>
    <t>分公司未上站</t>
    <phoneticPr fontId="3" type="noConversion"/>
  </si>
  <si>
    <t>工建更改验收计划</t>
    <phoneticPr fontId="3" type="noConversion"/>
  </si>
  <si>
    <t>分公司更改验收计划</t>
    <phoneticPr fontId="3" type="noConversion"/>
  </si>
  <si>
    <t>交资验收标准外问题</t>
    <phoneticPr fontId="3" type="noConversion"/>
  </si>
  <si>
    <t>分公司验收人员（网优或代维的姓名电话）</t>
    <phoneticPr fontId="3" type="noConversion"/>
  </si>
  <si>
    <t>资产名称</t>
  </si>
  <si>
    <t>资产编号</t>
  </si>
  <si>
    <t>资产暂估金额（元）（不填写）</t>
  </si>
  <si>
    <t>验收时间</t>
  </si>
  <si>
    <t>部门</t>
  </si>
  <si>
    <t>项目经理</t>
  </si>
  <si>
    <t>交资已完成（不填写）</t>
  </si>
  <si>
    <t>结构</t>
  </si>
  <si>
    <t>厂商</t>
  </si>
  <si>
    <t>型号</t>
  </si>
  <si>
    <t>单位</t>
  </si>
  <si>
    <t xml:space="preserve">数量 </t>
  </si>
  <si>
    <t>详细地址</t>
  </si>
  <si>
    <t>设备情况</t>
  </si>
  <si>
    <t>地点代码</t>
  </si>
  <si>
    <t>备注</t>
  </si>
  <si>
    <t>现  场  登  记  表</t>
  </si>
  <si>
    <t>交资计划统计</t>
    <phoneticPr fontId="4" type="noConversion"/>
  </si>
  <si>
    <t>分公司</t>
    <phoneticPr fontId="4" type="noConversion"/>
  </si>
  <si>
    <t>2G</t>
    <phoneticPr fontId="4" type="noConversion"/>
  </si>
  <si>
    <t>TD</t>
    <phoneticPr fontId="4" type="noConversion"/>
  </si>
  <si>
    <t>LTE</t>
    <phoneticPr fontId="4" type="noConversion"/>
  </si>
  <si>
    <t>总计</t>
    <phoneticPr fontId="3" type="noConversion"/>
  </si>
  <si>
    <t>城一分公司</t>
    <phoneticPr fontId="4" type="noConversion"/>
  </si>
  <si>
    <t>城二分公司</t>
    <phoneticPr fontId="4" type="noConversion"/>
  </si>
  <si>
    <t>城三分公司</t>
    <phoneticPr fontId="4" type="noConversion"/>
  </si>
  <si>
    <t>昌平分公司</t>
    <phoneticPr fontId="4" type="noConversion"/>
  </si>
  <si>
    <t>顺义分公司</t>
    <phoneticPr fontId="4" type="noConversion"/>
  </si>
  <si>
    <t>通州分公司</t>
    <phoneticPr fontId="4" type="noConversion"/>
  </si>
  <si>
    <t>房山分公司</t>
    <phoneticPr fontId="3" type="noConversion"/>
  </si>
  <si>
    <t>大兴分公司</t>
    <phoneticPr fontId="3" type="noConversion"/>
  </si>
  <si>
    <t>平谷分公司</t>
    <phoneticPr fontId="3" type="noConversion"/>
  </si>
  <si>
    <t>怀柔分公司</t>
    <phoneticPr fontId="3" type="noConversion"/>
  </si>
  <si>
    <t>密云分公司</t>
    <phoneticPr fontId="3" type="noConversion"/>
  </si>
  <si>
    <t>延庆分公司</t>
    <phoneticPr fontId="3" type="noConversion"/>
  </si>
  <si>
    <t>总计</t>
    <phoneticPr fontId="3" type="noConversion"/>
  </si>
  <si>
    <t>wlan</t>
    <phoneticPr fontId="3" type="noConversion"/>
  </si>
  <si>
    <t>填写机房详细地址</t>
    <phoneticPr fontId="3" type="noConversion"/>
  </si>
  <si>
    <t>机房详细地址</t>
    <phoneticPr fontId="3" type="noConversion"/>
  </si>
  <si>
    <t>共站2G站号</t>
    <phoneticPr fontId="3" type="noConversion"/>
  </si>
  <si>
    <t>共站2G站名</t>
    <phoneticPr fontId="3" type="noConversion"/>
  </si>
  <si>
    <t>必填</t>
    <phoneticPr fontId="3" type="noConversion"/>
  </si>
  <si>
    <t>不需复测，需上站</t>
  </si>
  <si>
    <t>新建站</t>
  </si>
  <si>
    <t>交资</t>
  </si>
  <si>
    <t>城二分公司</t>
    <phoneticPr fontId="3" type="noConversion"/>
  </si>
  <si>
    <t>艾飞</t>
    <phoneticPr fontId="3" type="noConversion"/>
  </si>
  <si>
    <t>城二分公司</t>
    <phoneticPr fontId="3" type="noConversion"/>
  </si>
  <si>
    <t>中通股份</t>
    <phoneticPr fontId="14" type="noConversion"/>
  </si>
  <si>
    <t>中兴</t>
    <phoneticPr fontId="14" type="noConversion"/>
  </si>
  <si>
    <t>机架</t>
    <phoneticPr fontId="14" type="noConversion"/>
  </si>
  <si>
    <t>城二分公司</t>
    <phoneticPr fontId="14" type="noConversion"/>
  </si>
  <si>
    <t>艾飞</t>
    <phoneticPr fontId="15" type="noConversion"/>
  </si>
  <si>
    <t>个</t>
    <phoneticPr fontId="14" type="noConversion"/>
  </si>
  <si>
    <t>基带处理板</t>
    <phoneticPr fontId="14" type="noConversion"/>
  </si>
  <si>
    <t>块</t>
    <phoneticPr fontId="14" type="noConversion"/>
  </si>
  <si>
    <t>远端射频单元</t>
    <phoneticPr fontId="14" type="noConversion"/>
  </si>
  <si>
    <t>套</t>
    <phoneticPr fontId="14" type="noConversion"/>
  </si>
  <si>
    <t>GPS天线</t>
    <phoneticPr fontId="14" type="noConversion"/>
  </si>
  <si>
    <t>副</t>
    <phoneticPr fontId="14" type="noConversion"/>
  </si>
  <si>
    <t>TDL13084996</t>
  </si>
  <si>
    <t>西城福尼特M2</t>
  </si>
  <si>
    <t>M2285</t>
    <phoneticPr fontId="4" type="noConversion"/>
  </si>
  <si>
    <t xml:space="preserve">         </t>
    <phoneticPr fontId="3" type="noConversion"/>
  </si>
  <si>
    <t xml:space="preserve">            </t>
    <phoneticPr fontId="3" type="noConversion"/>
  </si>
  <si>
    <t xml:space="preserve">                                    </t>
    <phoneticPr fontId="3" type="noConversion"/>
  </si>
  <si>
    <t xml:space="preserve">                                        </t>
    <phoneticPr fontId="3" type="noConversion"/>
  </si>
  <si>
    <t>西城福尼特M1</t>
  </si>
  <si>
    <t>M24112</t>
  </si>
  <si>
    <t>M2285</t>
  </si>
  <si>
    <t>GSM14090006</t>
  </si>
  <si>
    <t>2G微</t>
    <phoneticPr fontId="3" type="noConversion"/>
  </si>
  <si>
    <t>北京市西城区马甸桥东100米</t>
    <phoneticPr fontId="3" type="noConversion"/>
  </si>
  <si>
    <t>O1+O1</t>
    <phoneticPr fontId="4" type="noConversion"/>
  </si>
  <si>
    <t>O6</t>
    <phoneticPr fontId="4" type="noConversion"/>
  </si>
  <si>
    <t>西城福尼特ZLM</t>
  </si>
  <si>
    <t>JZL0227978</t>
    <phoneticPr fontId="3" type="noConversion"/>
  </si>
  <si>
    <t>JZL0228535</t>
    <phoneticPr fontId="3" type="noConversion"/>
  </si>
  <si>
    <t>JZL0227160</t>
    <phoneticPr fontId="3" type="noConversion"/>
  </si>
  <si>
    <t>JZL0230159</t>
    <phoneticPr fontId="3" type="noConversion"/>
  </si>
  <si>
    <t>JZL0230160</t>
  </si>
  <si>
    <t>交流配电箱</t>
    <phoneticPr fontId="3" type="noConversion"/>
  </si>
  <si>
    <t>JZ00961619</t>
    <phoneticPr fontId="3" type="noConversion"/>
  </si>
  <si>
    <t>传输综合架</t>
    <phoneticPr fontId="3" type="noConversion"/>
  </si>
  <si>
    <t>CS00300120</t>
    <phoneticPr fontId="3" type="noConversion"/>
  </si>
  <si>
    <t>基站室内单元</t>
    <phoneticPr fontId="3" type="noConversion"/>
  </si>
  <si>
    <t>JZ00961025</t>
    <phoneticPr fontId="3" type="noConversion"/>
  </si>
  <si>
    <t>远端射频单元</t>
    <phoneticPr fontId="3" type="noConversion"/>
  </si>
  <si>
    <t>JZ00961245</t>
    <phoneticPr fontId="3" type="noConversion"/>
  </si>
  <si>
    <t>室内分布系统</t>
    <phoneticPr fontId="3" type="noConversion"/>
  </si>
  <si>
    <t>JZ00092689</t>
    <phoneticPr fontId="3" type="noConversion"/>
  </si>
  <si>
    <t>JZ00961026</t>
    <phoneticPr fontId="3" type="noConversion"/>
  </si>
  <si>
    <t>JZ00961246</t>
    <phoneticPr fontId="3" type="noConversion"/>
  </si>
  <si>
    <t>JZ00092690</t>
    <phoneticPr fontId="3" type="noConversion"/>
  </si>
  <si>
    <t>220V/32A</t>
  </si>
  <si>
    <t>1800mm*600mm*300mm</t>
  </si>
  <si>
    <t>常州太平</t>
    <phoneticPr fontId="3" type="noConversion"/>
  </si>
  <si>
    <t>恒圣环</t>
  </si>
  <si>
    <t>诺西</t>
    <phoneticPr fontId="4" type="noConversion"/>
  </si>
  <si>
    <t>ESMB</t>
    <phoneticPr fontId="4" type="noConversion"/>
  </si>
  <si>
    <t>FHDA</t>
    <phoneticPr fontId="4" type="noConversion"/>
  </si>
  <si>
    <t>BJ-361-150826-13</t>
    <phoneticPr fontId="4" type="noConversion"/>
  </si>
  <si>
    <t>BJ-361-150826-14</t>
  </si>
  <si>
    <t>BJ-361-150826-17</t>
    <phoneticPr fontId="4" type="noConversion"/>
  </si>
  <si>
    <t>BJ-362-150811-8</t>
    <phoneticPr fontId="4" type="noConversion"/>
  </si>
  <si>
    <t>BJ-362-150811-9</t>
  </si>
  <si>
    <t>GSM14080457</t>
  </si>
  <si>
    <t>TDL14080913</t>
    <phoneticPr fontId="4" type="noConversion"/>
  </si>
  <si>
    <t>TDL14101330</t>
    <phoneticPr fontId="4" type="noConversion"/>
  </si>
  <si>
    <t>M23780</t>
    <phoneticPr fontId="4" type="noConversion"/>
  </si>
  <si>
    <t>M23787</t>
    <phoneticPr fontId="4" type="noConversion"/>
  </si>
  <si>
    <t>M23823</t>
    <phoneticPr fontId="4" type="noConversion"/>
  </si>
  <si>
    <t>丰台紫芳园五区M1</t>
    <phoneticPr fontId="14" type="noConversion"/>
  </si>
  <si>
    <t>丰台紫芳园五区M2</t>
    <phoneticPr fontId="14" type="noConversion"/>
  </si>
  <si>
    <t>丰台紫芳园五区M3</t>
    <phoneticPr fontId="14" type="noConversion"/>
  </si>
  <si>
    <t>丰台紫芳园五区1HLM</t>
    <phoneticPr fontId="14" type="noConversion"/>
  </si>
  <si>
    <t>丰台紫芳园五区2HLM</t>
    <phoneticPr fontId="14" type="noConversion"/>
  </si>
  <si>
    <t>LTE微</t>
  </si>
  <si>
    <t>北京市丰台区方庄6号/B1车库通信机房</t>
  </si>
  <si>
    <t>M23780</t>
    <phoneticPr fontId="3" type="noConversion"/>
  </si>
  <si>
    <t>M23787</t>
    <phoneticPr fontId="3" type="noConversion"/>
  </si>
  <si>
    <t xml:space="preserve">东南 </t>
    <phoneticPr fontId="14" type="noConversion"/>
  </si>
  <si>
    <t>中网联</t>
  </si>
  <si>
    <t>潘进华</t>
    <phoneticPr fontId="3" type="noConversion"/>
  </si>
  <si>
    <t>张钰</t>
    <phoneticPr fontId="3" type="noConversion"/>
  </si>
  <si>
    <t>诺西</t>
    <phoneticPr fontId="3" type="noConversion"/>
  </si>
  <si>
    <t>华为</t>
    <phoneticPr fontId="3" type="noConversion"/>
  </si>
  <si>
    <t>04+04+04+04</t>
    <phoneticPr fontId="4" type="noConversion"/>
  </si>
  <si>
    <t>01+01+01+01+01</t>
    <phoneticPr fontId="3" type="noConversion"/>
  </si>
  <si>
    <t>03+03+03</t>
    <phoneticPr fontId="4" type="noConversion"/>
  </si>
  <si>
    <t>联系人</t>
    <phoneticPr fontId="3" type="noConversion"/>
  </si>
  <si>
    <t>郝福利15010334403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</si>
</sst>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Helv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Helv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5" fillId="0" borderId="0"/>
    <xf numFmtId="0" fontId="2" fillId="0" borderId="0"/>
    <xf numFmtId="0" fontId="6" fillId="0" borderId="0"/>
    <xf numFmtId="0" fontId="6" fillId="0" borderId="0" applyProtection="0">
      <alignment vertical="center"/>
    </xf>
    <xf numFmtId="0" fontId="7" fillId="0" borderId="0" applyProtection="0"/>
    <xf numFmtId="0" fontId="6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7" fillId="0" borderId="0" applyProtection="0"/>
    <xf numFmtId="0" fontId="6" fillId="0" borderId="0" applyProtection="0"/>
    <xf numFmtId="0" fontId="6" fillId="0" borderId="0" applyProtection="0">
      <alignment vertical="center"/>
    </xf>
    <xf numFmtId="0" fontId="6" fillId="0" borderId="0" applyProtection="0">
      <alignment vertical="center"/>
    </xf>
    <xf numFmtId="0" fontId="8" fillId="0" borderId="0" applyProtection="0"/>
    <xf numFmtId="0" fontId="7" fillId="0" borderId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14" fontId="11" fillId="2" borderId="1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4" fontId="0" fillId="0" borderId="0" xfId="0" applyNumberForma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/>
    <xf numFmtId="14" fontId="0" fillId="0" borderId="1" xfId="0" applyNumberForma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1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vertical="center"/>
    </xf>
    <xf numFmtId="0" fontId="0" fillId="4" borderId="1" xfId="0" applyFill="1" applyBorder="1"/>
    <xf numFmtId="0" fontId="11" fillId="4" borderId="1" xfId="0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2" fillId="0" borderId="0" xfId="0" applyFont="1" applyAlignment="1">
      <alignment horizontal="center"/>
    </xf>
  </cellXfs>
  <cellStyles count="20">
    <cellStyle name="常规" xfId="0" builtinId="0"/>
    <cellStyle name="常规 14" xfId="9"/>
    <cellStyle name="常规 14 2" xfId="13"/>
    <cellStyle name="常规 2" xfId="1"/>
    <cellStyle name="常规 2 10 2 2" xfId="14"/>
    <cellStyle name="常规 2 10 2 2 2" xfId="10"/>
    <cellStyle name="常规 2 17" xfId="12"/>
    <cellStyle name="常规 2 17 2" xfId="17"/>
    <cellStyle name="常规 2 2" xfId="5"/>
    <cellStyle name="常规 2 2 2" xfId="16"/>
    <cellStyle name="常规 2 3" xfId="3"/>
    <cellStyle name="常规 2 4" xfId="11"/>
    <cellStyle name="常规 3" xfId="19"/>
    <cellStyle name="常规 4" xfId="7"/>
    <cellStyle name="常规 4 2" xfId="15"/>
    <cellStyle name="常规 5" xfId="2"/>
    <cellStyle name="常规 6" xfId="4"/>
    <cellStyle name="常规 7" xfId="8"/>
    <cellStyle name="样式 1" xfId="6"/>
    <cellStyle name="样式 1 2" xfId="18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L226"/>
  <sheetViews>
    <sheetView tabSelected="1" workbookViewId="0">
      <pane xSplit="8" ySplit="2" topLeftCell="N3" activePane="bottomRight" state="frozen"/>
      <selection pane="topRight" activeCell="H1" sqref="H1"/>
      <selection pane="bottomLeft" activeCell="A2" sqref="A2"/>
      <selection pane="bottomRight" activeCell="Q211" sqref="Q211"/>
    </sheetView>
  </sheetViews>
  <sheetFormatPr defaultRowHeight="12"/>
  <cols>
    <col min="1" max="1" width="9" style="19"/>
    <col min="2" max="2" width="17.75" style="19" customWidth="1"/>
    <col min="3" max="3" width="11.375" style="19" customWidth="1"/>
    <col min="4" max="5" width="9" style="19"/>
    <col min="6" max="6" width="17.875" style="19" customWidth="1"/>
    <col min="7" max="7" width="23.25" style="21" bestFit="1" customWidth="1"/>
    <col min="8" max="8" width="11.25" style="19" customWidth="1"/>
    <col min="9" max="9" width="29.375" style="19" customWidth="1"/>
    <col min="10" max="11" width="9" style="19"/>
    <col min="12" max="12" width="14.875" style="19" bestFit="1" customWidth="1"/>
    <col min="13" max="13" width="23.125" style="19" bestFit="1" customWidth="1"/>
    <col min="14" max="14" width="11.375" style="19" customWidth="1"/>
    <col min="15" max="15" width="10.875" style="19" customWidth="1"/>
    <col min="16" max="16" width="10.25" style="20" bestFit="1" customWidth="1"/>
    <col min="17" max="17" width="12.625" style="20" customWidth="1"/>
    <col min="18" max="18" width="9" style="21"/>
    <col min="19" max="22" width="9" style="19"/>
    <col min="23" max="23" width="15.25" style="21" customWidth="1"/>
    <col min="24" max="24" width="9" style="21"/>
    <col min="25" max="26" width="9" style="19"/>
    <col min="27" max="27" width="12.5" style="19" customWidth="1"/>
    <col min="28" max="29" width="9" style="19"/>
    <col min="30" max="30" width="15.875" style="19" customWidth="1"/>
    <col min="31" max="33" width="9" style="19"/>
    <col min="34" max="36" width="8" style="12" customWidth="1"/>
    <col min="37" max="37" width="14.875" style="12" customWidth="1"/>
    <col min="38" max="38" width="19.75" style="12" customWidth="1"/>
    <col min="39" max="16384" width="9" style="7"/>
  </cols>
  <sheetData>
    <row r="1" spans="1:38" s="6" customFormat="1" ht="60">
      <c r="A1" s="2" t="s">
        <v>96</v>
      </c>
      <c r="B1" s="3" t="s">
        <v>101</v>
      </c>
      <c r="C1" s="4"/>
      <c r="D1" s="4"/>
      <c r="E1" s="4"/>
      <c r="F1" s="4"/>
      <c r="G1" s="4" t="s">
        <v>172</v>
      </c>
      <c r="H1" s="3" t="s">
        <v>101</v>
      </c>
      <c r="I1" s="4" t="s">
        <v>102</v>
      </c>
      <c r="J1" s="4"/>
      <c r="K1" s="4"/>
      <c r="L1" s="4" t="s">
        <v>176</v>
      </c>
      <c r="M1" s="4" t="s">
        <v>176</v>
      </c>
      <c r="N1" s="3" t="s">
        <v>101</v>
      </c>
      <c r="O1" s="3" t="s">
        <v>101</v>
      </c>
      <c r="P1" s="5"/>
      <c r="Q1" s="5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17" t="s">
        <v>126</v>
      </c>
      <c r="AI1" s="4" t="s">
        <v>127</v>
      </c>
      <c r="AJ1" s="4" t="s">
        <v>128</v>
      </c>
      <c r="AK1" s="4" t="s">
        <v>129</v>
      </c>
      <c r="AL1" s="4" t="s">
        <v>103</v>
      </c>
    </row>
    <row r="2" spans="1:38" s="10" customFormat="1" ht="36">
      <c r="A2" s="8" t="s">
        <v>16</v>
      </c>
      <c r="B2" s="8" t="s">
        <v>0</v>
      </c>
      <c r="C2" s="8" t="s">
        <v>13</v>
      </c>
      <c r="D2" s="8" t="s">
        <v>12</v>
      </c>
      <c r="E2" s="8" t="s">
        <v>17</v>
      </c>
      <c r="F2" s="8" t="s">
        <v>11</v>
      </c>
      <c r="G2" s="11" t="s">
        <v>173</v>
      </c>
      <c r="H2" s="8" t="s">
        <v>1</v>
      </c>
      <c r="I2" s="8" t="s">
        <v>2</v>
      </c>
      <c r="J2" s="8" t="s">
        <v>3</v>
      </c>
      <c r="K2" s="8" t="s">
        <v>18</v>
      </c>
      <c r="L2" s="8" t="s">
        <v>174</v>
      </c>
      <c r="M2" s="8" t="s">
        <v>175</v>
      </c>
      <c r="N2" s="8" t="s">
        <v>19</v>
      </c>
      <c r="O2" s="8" t="s">
        <v>20</v>
      </c>
      <c r="P2" s="9" t="s">
        <v>4</v>
      </c>
      <c r="Q2" s="9" t="s">
        <v>265</v>
      </c>
      <c r="R2" s="11" t="s">
        <v>21</v>
      </c>
      <c r="S2" s="8" t="s">
        <v>5</v>
      </c>
      <c r="T2" s="8" t="s">
        <v>6</v>
      </c>
      <c r="U2" s="8" t="s">
        <v>7</v>
      </c>
      <c r="V2" s="8" t="s">
        <v>8</v>
      </c>
      <c r="W2" s="11" t="s">
        <v>134</v>
      </c>
      <c r="X2" s="11" t="s">
        <v>125</v>
      </c>
      <c r="Y2" s="8" t="s">
        <v>9</v>
      </c>
      <c r="Z2" s="8" t="s">
        <v>22</v>
      </c>
      <c r="AA2" s="8" t="s">
        <v>23</v>
      </c>
      <c r="AB2" s="8" t="s">
        <v>24</v>
      </c>
      <c r="AC2" s="8" t="s">
        <v>10</v>
      </c>
      <c r="AD2" s="8" t="s">
        <v>25</v>
      </c>
      <c r="AE2" s="8" t="s">
        <v>26</v>
      </c>
      <c r="AF2" s="8" t="s">
        <v>27</v>
      </c>
      <c r="AG2" s="8" t="s">
        <v>28</v>
      </c>
      <c r="AH2" s="18" t="s">
        <v>120</v>
      </c>
      <c r="AI2" s="11" t="s">
        <v>121</v>
      </c>
      <c r="AJ2" s="11" t="s">
        <v>122</v>
      </c>
      <c r="AK2" s="11" t="s">
        <v>123</v>
      </c>
      <c r="AL2" s="11" t="s">
        <v>124</v>
      </c>
    </row>
    <row r="3" spans="1:38" s="52" customFormat="1" ht="13.5">
      <c r="A3" s="42">
        <v>1</v>
      </c>
      <c r="B3" s="42" t="s">
        <v>177</v>
      </c>
      <c r="C3" s="43" t="s">
        <v>241</v>
      </c>
      <c r="D3" s="43" t="s">
        <v>244</v>
      </c>
      <c r="E3" s="43" t="s">
        <v>244</v>
      </c>
      <c r="F3" s="43" t="s">
        <v>247</v>
      </c>
      <c r="G3" s="42" t="s">
        <v>253</v>
      </c>
      <c r="H3" s="42" t="s">
        <v>206</v>
      </c>
      <c r="I3" s="44" t="s">
        <v>236</v>
      </c>
      <c r="J3" s="42" t="s">
        <v>178</v>
      </c>
      <c r="K3" s="42" t="s">
        <v>179</v>
      </c>
      <c r="L3" s="45"/>
      <c r="M3" s="42"/>
      <c r="N3" s="46" t="s">
        <v>256</v>
      </c>
      <c r="O3" s="42" t="s">
        <v>180</v>
      </c>
      <c r="P3" s="47">
        <v>42303</v>
      </c>
      <c r="Q3" s="19" t="s">
        <v>266</v>
      </c>
      <c r="R3" s="42"/>
      <c r="S3" s="42"/>
      <c r="T3" s="42"/>
      <c r="U3" s="42" t="s">
        <v>181</v>
      </c>
      <c r="V3" s="42" t="s">
        <v>182</v>
      </c>
      <c r="W3" s="42"/>
      <c r="X3" s="42"/>
      <c r="Y3" s="43" t="s">
        <v>257</v>
      </c>
      <c r="Z3" s="43" t="s">
        <v>258</v>
      </c>
      <c r="AA3" s="48">
        <v>18901168813</v>
      </c>
      <c r="AB3" s="49" t="s">
        <v>183</v>
      </c>
      <c r="AC3" s="48" t="s">
        <v>259</v>
      </c>
      <c r="AD3" s="50">
        <v>13681473655</v>
      </c>
      <c r="AE3" s="48" t="s">
        <v>260</v>
      </c>
      <c r="AF3" s="50">
        <v>0</v>
      </c>
      <c r="AG3" s="51" t="s">
        <v>264</v>
      </c>
    </row>
    <row r="4" spans="1:38" s="52" customFormat="1" ht="13.5">
      <c r="A4" s="42">
        <v>2</v>
      </c>
      <c r="B4" s="42" t="s">
        <v>177</v>
      </c>
      <c r="C4" s="43" t="s">
        <v>241</v>
      </c>
      <c r="D4" s="43" t="s">
        <v>245</v>
      </c>
      <c r="E4" s="43" t="s">
        <v>245</v>
      </c>
      <c r="F4" s="43" t="s">
        <v>248</v>
      </c>
      <c r="G4" s="42" t="s">
        <v>253</v>
      </c>
      <c r="H4" s="42" t="s">
        <v>206</v>
      </c>
      <c r="I4" s="44" t="s">
        <v>237</v>
      </c>
      <c r="J4" s="42" t="s">
        <v>178</v>
      </c>
      <c r="K4" s="42" t="s">
        <v>179</v>
      </c>
      <c r="L4" s="45"/>
      <c r="M4" s="42"/>
      <c r="N4" s="46" t="s">
        <v>256</v>
      </c>
      <c r="O4" s="42" t="s">
        <v>180</v>
      </c>
      <c r="P4" s="47">
        <v>42303</v>
      </c>
      <c r="Q4" s="19" t="s">
        <v>266</v>
      </c>
      <c r="R4" s="42"/>
      <c r="S4" s="42"/>
      <c r="T4" s="42"/>
      <c r="U4" s="42" t="s">
        <v>181</v>
      </c>
      <c r="V4" s="42" t="s">
        <v>182</v>
      </c>
      <c r="W4" s="42"/>
      <c r="X4" s="42"/>
      <c r="Y4" s="43" t="s">
        <v>257</v>
      </c>
      <c r="Z4" s="43" t="s">
        <v>258</v>
      </c>
      <c r="AA4" s="48">
        <v>18901168813</v>
      </c>
      <c r="AB4" s="49" t="s">
        <v>183</v>
      </c>
      <c r="AC4" s="48" t="s">
        <v>259</v>
      </c>
      <c r="AD4" s="50">
        <v>13681473655</v>
      </c>
      <c r="AE4" s="48" t="s">
        <v>260</v>
      </c>
      <c r="AF4" s="50">
        <v>0</v>
      </c>
      <c r="AG4" s="51" t="s">
        <v>262</v>
      </c>
    </row>
    <row r="5" spans="1:38" ht="13.5" hidden="1">
      <c r="C5" s="41" t="s">
        <v>241</v>
      </c>
      <c r="E5" s="1" t="s">
        <v>197</v>
      </c>
      <c r="F5" s="41" t="s">
        <v>249</v>
      </c>
      <c r="I5" s="40" t="s">
        <v>238</v>
      </c>
    </row>
    <row r="6" spans="1:38" hidden="1">
      <c r="C6" s="41" t="s">
        <v>242</v>
      </c>
      <c r="F6" s="41" t="s">
        <v>250</v>
      </c>
      <c r="I6" s="40" t="s">
        <v>239</v>
      </c>
    </row>
    <row r="7" spans="1:38" hidden="1">
      <c r="C7" s="41" t="s">
        <v>243</v>
      </c>
      <c r="F7" s="41" t="s">
        <v>251</v>
      </c>
      <c r="I7" s="40" t="s">
        <v>240</v>
      </c>
    </row>
    <row r="8" spans="1:38" hidden="1"/>
    <row r="9" spans="1:38" hidden="1"/>
    <row r="10" spans="1:38" hidden="1"/>
    <row r="11" spans="1:38" hidden="1"/>
    <row r="12" spans="1:38" hidden="1"/>
    <row r="13" spans="1:38" hidden="1"/>
    <row r="14" spans="1:38" hidden="1"/>
    <row r="15" spans="1:38" hidden="1"/>
    <row r="16" spans="1:38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spans="1:33" hidden="1"/>
    <row r="210" spans="1:33" hidden="1"/>
    <row r="211" spans="1:33" s="52" customFormat="1" ht="13.5">
      <c r="A211" s="42">
        <v>3</v>
      </c>
      <c r="B211" s="42" t="s">
        <v>177</v>
      </c>
      <c r="C211" s="43" t="s">
        <v>241</v>
      </c>
      <c r="D211" s="43" t="s">
        <v>246</v>
      </c>
      <c r="E211" s="43" t="s">
        <v>246</v>
      </c>
      <c r="F211" s="43" t="s">
        <v>249</v>
      </c>
      <c r="G211" s="42" t="s">
        <v>253</v>
      </c>
      <c r="H211" s="42" t="s">
        <v>206</v>
      </c>
      <c r="I211" s="44" t="s">
        <v>238</v>
      </c>
      <c r="J211" s="42" t="s">
        <v>178</v>
      </c>
      <c r="K211" s="42" t="s">
        <v>179</v>
      </c>
      <c r="L211" s="42"/>
      <c r="M211" s="42"/>
      <c r="N211" s="46" t="s">
        <v>256</v>
      </c>
      <c r="O211" s="42" t="s">
        <v>180</v>
      </c>
      <c r="P211" s="47">
        <v>42303</v>
      </c>
      <c r="Q211" s="19" t="s">
        <v>266</v>
      </c>
      <c r="R211" s="42"/>
      <c r="S211" s="42"/>
      <c r="T211" s="42"/>
      <c r="U211" s="42" t="s">
        <v>181</v>
      </c>
      <c r="V211" s="42" t="s">
        <v>182</v>
      </c>
      <c r="W211" s="42"/>
      <c r="X211" s="42"/>
      <c r="Y211" s="43" t="s">
        <v>257</v>
      </c>
      <c r="Z211" s="43" t="s">
        <v>258</v>
      </c>
      <c r="AA211" s="48">
        <v>18901168813</v>
      </c>
      <c r="AB211" s="49" t="s">
        <v>183</v>
      </c>
      <c r="AC211" s="48" t="s">
        <v>259</v>
      </c>
      <c r="AD211" s="50">
        <v>13681473655</v>
      </c>
      <c r="AE211" s="48" t="s">
        <v>260</v>
      </c>
      <c r="AF211" s="50">
        <v>0</v>
      </c>
      <c r="AG211" s="51" t="s">
        <v>262</v>
      </c>
    </row>
    <row r="212" spans="1:33" s="52" customFormat="1" ht="13.5">
      <c r="A212" s="42">
        <v>4</v>
      </c>
      <c r="B212" s="42" t="s">
        <v>177</v>
      </c>
      <c r="C212" s="43" t="s">
        <v>242</v>
      </c>
      <c r="D212" s="43">
        <v>97478</v>
      </c>
      <c r="E212" s="43">
        <v>97478</v>
      </c>
      <c r="F212" s="43" t="s">
        <v>250</v>
      </c>
      <c r="G212" s="42" t="s">
        <v>253</v>
      </c>
      <c r="H212" s="43" t="s">
        <v>252</v>
      </c>
      <c r="I212" s="44" t="s">
        <v>239</v>
      </c>
      <c r="J212" s="42" t="s">
        <v>178</v>
      </c>
      <c r="K212" s="42" t="s">
        <v>179</v>
      </c>
      <c r="L212" s="42" t="s">
        <v>254</v>
      </c>
      <c r="M212" s="43" t="s">
        <v>247</v>
      </c>
      <c r="N212" s="46" t="s">
        <v>256</v>
      </c>
      <c r="O212" s="42" t="s">
        <v>180</v>
      </c>
      <c r="P212" s="47">
        <v>42303</v>
      </c>
      <c r="Q212" s="19" t="s">
        <v>266</v>
      </c>
      <c r="R212" s="42"/>
      <c r="S212" s="42"/>
      <c r="T212" s="42"/>
      <c r="U212" s="42" t="s">
        <v>181</v>
      </c>
      <c r="V212" s="42" t="s">
        <v>182</v>
      </c>
      <c r="W212" s="42"/>
      <c r="X212" s="42"/>
      <c r="Y212" s="43" t="s">
        <v>257</v>
      </c>
      <c r="Z212" s="43" t="s">
        <v>258</v>
      </c>
      <c r="AA212" s="48">
        <v>18901168813</v>
      </c>
      <c r="AB212" s="49" t="s">
        <v>183</v>
      </c>
      <c r="AC212" s="48" t="s">
        <v>259</v>
      </c>
      <c r="AD212" s="50">
        <v>13681473655</v>
      </c>
      <c r="AE212" s="42" t="s">
        <v>261</v>
      </c>
      <c r="AF212" s="42"/>
      <c r="AG212" s="42" t="s">
        <v>263</v>
      </c>
    </row>
    <row r="213" spans="1:33" s="52" customFormat="1" ht="13.5">
      <c r="A213" s="42">
        <v>5</v>
      </c>
      <c r="B213" s="42" t="s">
        <v>177</v>
      </c>
      <c r="C213" s="43" t="s">
        <v>243</v>
      </c>
      <c r="D213" s="43">
        <v>97479</v>
      </c>
      <c r="E213" s="43">
        <v>97479</v>
      </c>
      <c r="F213" s="43" t="s">
        <v>251</v>
      </c>
      <c r="G213" s="42" t="s">
        <v>253</v>
      </c>
      <c r="H213" s="43" t="s">
        <v>252</v>
      </c>
      <c r="I213" s="44" t="s">
        <v>240</v>
      </c>
      <c r="J213" s="42" t="s">
        <v>178</v>
      </c>
      <c r="K213" s="42" t="s">
        <v>179</v>
      </c>
      <c r="L213" s="42" t="s">
        <v>255</v>
      </c>
      <c r="M213" s="43" t="s">
        <v>248</v>
      </c>
      <c r="N213" s="46" t="s">
        <v>256</v>
      </c>
      <c r="O213" s="42" t="s">
        <v>180</v>
      </c>
      <c r="P213" s="47">
        <v>42303</v>
      </c>
      <c r="Q213" s="19" t="s">
        <v>266</v>
      </c>
      <c r="R213" s="42"/>
      <c r="S213" s="42"/>
      <c r="T213" s="42"/>
      <c r="U213" s="42" t="s">
        <v>181</v>
      </c>
      <c r="V213" s="42" t="s">
        <v>182</v>
      </c>
      <c r="W213" s="42"/>
      <c r="X213" s="42"/>
      <c r="Y213" s="43" t="s">
        <v>257</v>
      </c>
      <c r="Z213" s="43" t="s">
        <v>258</v>
      </c>
      <c r="AA213" s="48">
        <v>18901168813</v>
      </c>
      <c r="AB213" s="49" t="s">
        <v>183</v>
      </c>
      <c r="AC213" s="48" t="s">
        <v>259</v>
      </c>
      <c r="AD213" s="50">
        <v>13681473655</v>
      </c>
      <c r="AE213" s="42" t="s">
        <v>261</v>
      </c>
      <c r="AF213" s="42"/>
      <c r="AG213" s="42" t="s">
        <v>263</v>
      </c>
    </row>
    <row r="218" spans="1:33">
      <c r="F218" s="19" t="s">
        <v>198</v>
      </c>
    </row>
    <row r="223" spans="1:33">
      <c r="F223" s="19" t="s">
        <v>201</v>
      </c>
    </row>
    <row r="224" spans="1:33">
      <c r="F224" s="19" t="s">
        <v>200</v>
      </c>
    </row>
    <row r="226" spans="6:6">
      <c r="F226" s="19" t="s">
        <v>199</v>
      </c>
    </row>
  </sheetData>
  <autoFilter ref="H1:H210">
    <filterColumn colId="0">
      <customFilters>
        <customFilter operator="notEqual" val=" "/>
      </customFilters>
    </filterColumn>
  </autoFilter>
  <phoneticPr fontId="3" type="noConversion"/>
  <conditionalFormatting sqref="C3">
    <cfRule type="expression" dxfId="5" priority="6" stopIfTrue="1">
      <formula>#VALUE!</formula>
    </cfRule>
  </conditionalFormatting>
  <conditionalFormatting sqref="C3">
    <cfRule type="duplicateValues" dxfId="4" priority="5"/>
  </conditionalFormatting>
  <conditionalFormatting sqref="C3">
    <cfRule type="duplicateValues" dxfId="3" priority="3"/>
    <cfRule type="duplicateValues" dxfId="2" priority="4"/>
  </conditionalFormatting>
  <conditionalFormatting sqref="F3">
    <cfRule type="duplicateValues" dxfId="1" priority="2"/>
  </conditionalFormatting>
  <conditionalFormatting sqref="M2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K7" sqref="K7"/>
    </sheetView>
  </sheetViews>
  <sheetFormatPr defaultRowHeight="13.5"/>
  <cols>
    <col min="1" max="1" width="9" style="1"/>
    <col min="2" max="2" width="11" style="1" bestFit="1" customWidth="1"/>
    <col min="3" max="4" width="9" style="1"/>
    <col min="11" max="11" width="36.625" customWidth="1"/>
  </cols>
  <sheetData>
    <row r="1" spans="1:12">
      <c r="A1" s="1" t="s">
        <v>30</v>
      </c>
      <c r="B1" s="1" t="s">
        <v>31</v>
      </c>
      <c r="C1" s="1" t="s">
        <v>32</v>
      </c>
      <c r="D1" s="1" t="s">
        <v>33</v>
      </c>
      <c r="E1" s="1" t="s">
        <v>91</v>
      </c>
      <c r="F1" s="1" t="s">
        <v>97</v>
      </c>
      <c r="I1" s="1" t="s">
        <v>104</v>
      </c>
      <c r="J1" s="1" t="s">
        <v>105</v>
      </c>
      <c r="K1" s="1" t="s">
        <v>106</v>
      </c>
      <c r="L1" s="1" t="s">
        <v>107</v>
      </c>
    </row>
    <row r="2" spans="1:12">
      <c r="A2" s="1" t="s">
        <v>34</v>
      </c>
      <c r="B2" s="1" t="s">
        <v>35</v>
      </c>
      <c r="C2" s="1" t="s">
        <v>36</v>
      </c>
      <c r="D2" s="1" t="s">
        <v>37</v>
      </c>
      <c r="E2" s="1" t="s">
        <v>92</v>
      </c>
      <c r="F2" s="1" t="s">
        <v>98</v>
      </c>
      <c r="K2" t="s">
        <v>110</v>
      </c>
      <c r="L2" t="s">
        <v>131</v>
      </c>
    </row>
    <row r="3" spans="1:12">
      <c r="A3" s="1" t="s">
        <v>38</v>
      </c>
      <c r="B3" s="1" t="s">
        <v>39</v>
      </c>
      <c r="C3" s="1" t="s">
        <v>40</v>
      </c>
      <c r="D3" s="1" t="s">
        <v>41</v>
      </c>
      <c r="E3" s="1" t="s">
        <v>93</v>
      </c>
      <c r="F3" s="1" t="s">
        <v>99</v>
      </c>
      <c r="K3" t="s">
        <v>111</v>
      </c>
      <c r="L3" t="s">
        <v>132</v>
      </c>
    </row>
    <row r="4" spans="1:12">
      <c r="A4" s="1" t="s">
        <v>42</v>
      </c>
      <c r="B4" s="1" t="s">
        <v>43</v>
      </c>
      <c r="C4" s="1" t="s">
        <v>44</v>
      </c>
      <c r="D4" s="1" t="s">
        <v>45</v>
      </c>
      <c r="E4" s="1" t="s">
        <v>94</v>
      </c>
      <c r="F4" s="1" t="s">
        <v>100</v>
      </c>
      <c r="K4" t="s">
        <v>112</v>
      </c>
      <c r="L4" t="s">
        <v>109</v>
      </c>
    </row>
    <row r="5" spans="1:12">
      <c r="A5" s="1" t="s">
        <v>46</v>
      </c>
      <c r="B5" s="1" t="s">
        <v>47</v>
      </c>
      <c r="C5" s="1" t="s">
        <v>29</v>
      </c>
      <c r="D5" s="1" t="s">
        <v>48</v>
      </c>
      <c r="E5" s="1" t="s">
        <v>95</v>
      </c>
      <c r="K5" t="s">
        <v>113</v>
      </c>
      <c r="L5" t="s">
        <v>130</v>
      </c>
    </row>
    <row r="6" spans="1:12">
      <c r="A6" s="1" t="s">
        <v>49</v>
      </c>
      <c r="B6" s="1" t="s">
        <v>50</v>
      </c>
      <c r="C6" s="1" t="s">
        <v>51</v>
      </c>
      <c r="D6" s="1" t="s">
        <v>52</v>
      </c>
      <c r="K6" t="s">
        <v>114</v>
      </c>
      <c r="L6" t="s">
        <v>108</v>
      </c>
    </row>
    <row r="7" spans="1:12">
      <c r="A7" s="1" t="s">
        <v>53</v>
      </c>
      <c r="B7" s="1" t="s">
        <v>54</v>
      </c>
      <c r="C7" s="1" t="s">
        <v>55</v>
      </c>
      <c r="D7" s="1" t="s">
        <v>56</v>
      </c>
      <c r="K7" t="s">
        <v>115</v>
      </c>
    </row>
    <row r="8" spans="1:12">
      <c r="A8" s="1" t="s">
        <v>57</v>
      </c>
      <c r="B8" s="1" t="s">
        <v>58</v>
      </c>
      <c r="C8" s="1" t="s">
        <v>59</v>
      </c>
      <c r="D8" s="1" t="s">
        <v>60</v>
      </c>
      <c r="K8" t="s">
        <v>118</v>
      </c>
    </row>
    <row r="9" spans="1:12">
      <c r="A9" s="1" t="s">
        <v>61</v>
      </c>
      <c r="B9" s="1" t="s">
        <v>62</v>
      </c>
      <c r="C9" s="1" t="s">
        <v>63</v>
      </c>
      <c r="K9" t="s">
        <v>116</v>
      </c>
    </row>
    <row r="10" spans="1:12">
      <c r="A10" s="1" t="s">
        <v>64</v>
      </c>
      <c r="B10" s="1" t="s">
        <v>65</v>
      </c>
      <c r="C10" s="1" t="s">
        <v>66</v>
      </c>
      <c r="K10" t="s">
        <v>119</v>
      </c>
    </row>
    <row r="11" spans="1:12">
      <c r="A11" s="1" t="s">
        <v>67</v>
      </c>
      <c r="B11" s="1" t="s">
        <v>68</v>
      </c>
      <c r="C11" s="1" t="s">
        <v>14</v>
      </c>
      <c r="K11" t="s">
        <v>133</v>
      </c>
    </row>
    <row r="12" spans="1:12">
      <c r="A12" s="1" t="s">
        <v>69</v>
      </c>
      <c r="B12" s="1" t="s">
        <v>70</v>
      </c>
      <c r="C12" s="1" t="s">
        <v>71</v>
      </c>
      <c r="K12" t="s">
        <v>117</v>
      </c>
    </row>
    <row r="13" spans="1:12">
      <c r="A13" s="1" t="s">
        <v>72</v>
      </c>
      <c r="B13" s="1" t="s">
        <v>73</v>
      </c>
      <c r="C13" s="1" t="s">
        <v>74</v>
      </c>
    </row>
    <row r="14" spans="1:12">
      <c r="A14" s="1" t="s">
        <v>75</v>
      </c>
      <c r="C14" s="1" t="s">
        <v>76</v>
      </c>
    </row>
    <row r="15" spans="1:12">
      <c r="A15" s="1" t="s">
        <v>77</v>
      </c>
      <c r="C15" s="1" t="s">
        <v>78</v>
      </c>
    </row>
    <row r="16" spans="1:12">
      <c r="A16" s="1" t="s">
        <v>79</v>
      </c>
      <c r="C16" s="1" t="s">
        <v>80</v>
      </c>
    </row>
    <row r="17" spans="1:10">
      <c r="A17" s="1" t="s">
        <v>81</v>
      </c>
      <c r="C17" s="1" t="s">
        <v>82</v>
      </c>
    </row>
    <row r="18" spans="1:10">
      <c r="C18" s="1" t="s">
        <v>83</v>
      </c>
      <c r="J18" s="1"/>
    </row>
    <row r="19" spans="1:10">
      <c r="C19" s="1" t="s">
        <v>84</v>
      </c>
      <c r="J19" s="1"/>
    </row>
    <row r="20" spans="1:10">
      <c r="C20" s="1" t="s">
        <v>85</v>
      </c>
      <c r="J20" s="1"/>
    </row>
    <row r="21" spans="1:10">
      <c r="C21" s="1" t="s">
        <v>86</v>
      </c>
    </row>
    <row r="22" spans="1:10">
      <c r="C22" s="1" t="s">
        <v>87</v>
      </c>
    </row>
    <row r="23" spans="1:10">
      <c r="C23" s="1" t="s">
        <v>88</v>
      </c>
    </row>
    <row r="24" spans="1:10">
      <c r="C24" s="1" t="s">
        <v>89</v>
      </c>
    </row>
    <row r="25" spans="1:10">
      <c r="C25" s="1" t="s">
        <v>90</v>
      </c>
    </row>
    <row r="26" spans="1:10">
      <c r="C26" s="1" t="s">
        <v>15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3" sqref="L23"/>
    </sheetView>
  </sheetViews>
  <sheetFormatPr defaultRowHeight="13.5"/>
  <cols>
    <col min="1" max="1" width="28.875" bestFit="1" customWidth="1"/>
    <col min="3" max="3" width="15.375" customWidth="1"/>
    <col min="4" max="4" width="12" customWidth="1"/>
    <col min="6" max="6" width="11.25" style="13" customWidth="1"/>
    <col min="7" max="7" width="11" bestFit="1" customWidth="1"/>
    <col min="10" max="10" width="14.375" customWidth="1"/>
    <col min="11" max="11" width="6.5" bestFit="1" customWidth="1"/>
    <col min="12" max="12" width="20.5" bestFit="1" customWidth="1"/>
    <col min="16" max="16" width="29.75" customWidth="1"/>
  </cols>
  <sheetData>
    <row r="1" spans="1:19" ht="18.75" customHeight="1">
      <c r="A1" s="53" t="s">
        <v>151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19" s="16" customFormat="1" ht="19.5" customHeight="1">
      <c r="A2" s="14" t="s">
        <v>11</v>
      </c>
      <c r="B2" s="14" t="s">
        <v>12</v>
      </c>
      <c r="C2" s="14" t="s">
        <v>135</v>
      </c>
      <c r="D2" s="14" t="s">
        <v>136</v>
      </c>
      <c r="E2" s="14" t="s">
        <v>137</v>
      </c>
      <c r="F2" s="15" t="s">
        <v>138</v>
      </c>
      <c r="G2" s="14" t="s">
        <v>139</v>
      </c>
      <c r="H2" s="14" t="s">
        <v>140</v>
      </c>
      <c r="I2" s="14" t="s">
        <v>141</v>
      </c>
      <c r="J2" s="14" t="s">
        <v>13</v>
      </c>
      <c r="K2" s="14" t="s">
        <v>142</v>
      </c>
      <c r="L2" s="14" t="s">
        <v>143</v>
      </c>
      <c r="M2" s="14" t="s">
        <v>144</v>
      </c>
      <c r="N2" s="14" t="s">
        <v>145</v>
      </c>
      <c r="O2" s="14" t="s">
        <v>146</v>
      </c>
      <c r="P2" s="14" t="s">
        <v>147</v>
      </c>
      <c r="Q2" s="14" t="s">
        <v>148</v>
      </c>
      <c r="R2" s="14" t="s">
        <v>149</v>
      </c>
      <c r="S2" s="14" t="s">
        <v>150</v>
      </c>
    </row>
    <row r="3" spans="1:19" s="35" customFormat="1">
      <c r="A3" s="30" t="s">
        <v>210</v>
      </c>
      <c r="B3" s="29">
        <v>83775</v>
      </c>
      <c r="C3" s="36" t="s">
        <v>193</v>
      </c>
      <c r="D3" s="31" t="s">
        <v>211</v>
      </c>
      <c r="E3" s="32"/>
      <c r="F3" s="33">
        <v>41956</v>
      </c>
      <c r="G3" s="30" t="s">
        <v>186</v>
      </c>
      <c r="H3" s="34" t="s">
        <v>187</v>
      </c>
      <c r="I3" s="32"/>
      <c r="J3" s="26" t="s">
        <v>195</v>
      </c>
      <c r="K3" s="29" t="s">
        <v>208</v>
      </c>
      <c r="L3" s="28" t="s">
        <v>184</v>
      </c>
      <c r="M3" s="32"/>
      <c r="N3" s="32" t="s">
        <v>188</v>
      </c>
      <c r="O3" s="32">
        <v>1</v>
      </c>
      <c r="P3" s="21" t="s">
        <v>207</v>
      </c>
      <c r="Q3" s="32"/>
      <c r="R3" s="32"/>
      <c r="S3" s="32"/>
    </row>
    <row r="4" spans="1:19" s="36" customFormat="1">
      <c r="A4" s="30" t="s">
        <v>210</v>
      </c>
      <c r="B4" s="29">
        <v>83775</v>
      </c>
      <c r="C4" s="36" t="s">
        <v>185</v>
      </c>
      <c r="D4" s="36" t="s">
        <v>212</v>
      </c>
      <c r="F4" s="33">
        <v>41956</v>
      </c>
      <c r="G4" s="30" t="s">
        <v>186</v>
      </c>
      <c r="H4" s="34" t="s">
        <v>187</v>
      </c>
      <c r="J4" s="26" t="s">
        <v>195</v>
      </c>
      <c r="K4" s="29" t="s">
        <v>208</v>
      </c>
      <c r="L4" s="28" t="s">
        <v>184</v>
      </c>
      <c r="N4" s="36" t="s">
        <v>190</v>
      </c>
      <c r="O4" s="32">
        <v>1</v>
      </c>
      <c r="P4" s="21" t="s">
        <v>207</v>
      </c>
    </row>
    <row r="5" spans="1:19" s="36" customFormat="1">
      <c r="A5" s="30" t="s">
        <v>210</v>
      </c>
      <c r="B5" s="29">
        <v>83775</v>
      </c>
      <c r="C5" s="36" t="s">
        <v>189</v>
      </c>
      <c r="D5" s="36" t="s">
        <v>213</v>
      </c>
      <c r="F5" s="33">
        <v>41956</v>
      </c>
      <c r="G5" s="30" t="s">
        <v>186</v>
      </c>
      <c r="H5" s="34" t="s">
        <v>187</v>
      </c>
      <c r="J5" s="26" t="s">
        <v>195</v>
      </c>
      <c r="K5" s="29" t="s">
        <v>208</v>
      </c>
      <c r="L5" s="28" t="s">
        <v>184</v>
      </c>
      <c r="N5" s="36" t="s">
        <v>190</v>
      </c>
      <c r="O5" s="32">
        <v>1</v>
      </c>
      <c r="P5" s="21" t="s">
        <v>207</v>
      </c>
    </row>
    <row r="6" spans="1:19" s="36" customFormat="1">
      <c r="A6" s="30" t="s">
        <v>210</v>
      </c>
      <c r="B6" s="29">
        <v>83775</v>
      </c>
      <c r="C6" s="36" t="s">
        <v>191</v>
      </c>
      <c r="D6" s="36" t="s">
        <v>214</v>
      </c>
      <c r="F6" s="33">
        <v>41956</v>
      </c>
      <c r="G6" s="30" t="s">
        <v>186</v>
      </c>
      <c r="H6" s="34" t="s">
        <v>187</v>
      </c>
      <c r="J6" s="26" t="s">
        <v>195</v>
      </c>
      <c r="K6" s="29" t="s">
        <v>208</v>
      </c>
      <c r="L6" s="28" t="s">
        <v>184</v>
      </c>
      <c r="N6" s="36" t="s">
        <v>192</v>
      </c>
      <c r="O6" s="32">
        <v>1</v>
      </c>
      <c r="P6" s="21" t="s">
        <v>207</v>
      </c>
    </row>
    <row r="7" spans="1:19" s="36" customFormat="1">
      <c r="A7" s="30" t="s">
        <v>210</v>
      </c>
      <c r="B7" s="29">
        <v>83775</v>
      </c>
      <c r="C7" s="36" t="s">
        <v>191</v>
      </c>
      <c r="D7" s="36" t="s">
        <v>215</v>
      </c>
      <c r="F7" s="33">
        <v>41956</v>
      </c>
      <c r="G7" s="30" t="s">
        <v>186</v>
      </c>
      <c r="H7" s="34" t="s">
        <v>187</v>
      </c>
      <c r="J7" s="26" t="s">
        <v>195</v>
      </c>
      <c r="K7" s="29" t="s">
        <v>208</v>
      </c>
      <c r="L7" s="28" t="s">
        <v>184</v>
      </c>
      <c r="N7" s="36" t="s">
        <v>192</v>
      </c>
      <c r="O7" s="32">
        <v>1</v>
      </c>
      <c r="P7" s="21" t="s">
        <v>207</v>
      </c>
    </row>
    <row r="8" spans="1:19" s="36" customFormat="1">
      <c r="A8" s="30" t="s">
        <v>202</v>
      </c>
      <c r="B8" s="30" t="s">
        <v>203</v>
      </c>
      <c r="C8" s="36" t="s">
        <v>216</v>
      </c>
      <c r="D8" s="36" t="s">
        <v>217</v>
      </c>
      <c r="F8" s="33">
        <v>41956</v>
      </c>
      <c r="G8" s="30" t="s">
        <v>186</v>
      </c>
      <c r="H8" s="34" t="s">
        <v>187</v>
      </c>
      <c r="J8" s="30" t="s">
        <v>205</v>
      </c>
      <c r="K8" s="29" t="s">
        <v>209</v>
      </c>
      <c r="L8" s="28" t="s">
        <v>232</v>
      </c>
      <c r="M8" s="36" t="s">
        <v>229</v>
      </c>
      <c r="N8" s="36" t="s">
        <v>192</v>
      </c>
      <c r="O8" s="32">
        <v>1</v>
      </c>
      <c r="P8" s="21" t="s">
        <v>207</v>
      </c>
    </row>
    <row r="9" spans="1:19" s="36" customFormat="1">
      <c r="A9" s="30" t="s">
        <v>202</v>
      </c>
      <c r="B9" s="30" t="s">
        <v>203</v>
      </c>
      <c r="C9" s="36" t="s">
        <v>218</v>
      </c>
      <c r="D9" s="36" t="s">
        <v>219</v>
      </c>
      <c r="F9" s="33">
        <v>41956</v>
      </c>
      <c r="G9" s="30" t="s">
        <v>186</v>
      </c>
      <c r="H9" s="34" t="s">
        <v>187</v>
      </c>
      <c r="J9" s="30" t="s">
        <v>205</v>
      </c>
      <c r="K9" s="29" t="s">
        <v>209</v>
      </c>
      <c r="L9" s="28" t="s">
        <v>230</v>
      </c>
      <c r="M9" s="36" t="s">
        <v>231</v>
      </c>
      <c r="N9" s="36" t="s">
        <v>192</v>
      </c>
      <c r="O9" s="32">
        <v>1</v>
      </c>
      <c r="P9" s="21" t="s">
        <v>207</v>
      </c>
    </row>
    <row r="10" spans="1:19" s="36" customFormat="1">
      <c r="A10" s="30" t="s">
        <v>202</v>
      </c>
      <c r="B10" s="30" t="s">
        <v>203</v>
      </c>
      <c r="C10" s="36" t="s">
        <v>220</v>
      </c>
      <c r="D10" s="36" t="s">
        <v>221</v>
      </c>
      <c r="F10" s="33">
        <v>41956</v>
      </c>
      <c r="G10" s="30" t="s">
        <v>186</v>
      </c>
      <c r="H10" s="34" t="s">
        <v>187</v>
      </c>
      <c r="J10" s="30" t="s">
        <v>205</v>
      </c>
      <c r="K10" s="29" t="s">
        <v>209</v>
      </c>
      <c r="L10" s="39" t="s">
        <v>233</v>
      </c>
      <c r="M10" s="39" t="s">
        <v>234</v>
      </c>
      <c r="N10" s="36" t="s">
        <v>192</v>
      </c>
      <c r="O10" s="32">
        <v>1</v>
      </c>
      <c r="P10" s="21" t="s">
        <v>207</v>
      </c>
    </row>
    <row r="11" spans="1:19" s="36" customFormat="1">
      <c r="A11" s="30" t="s">
        <v>202</v>
      </c>
      <c r="B11" s="30" t="s">
        <v>203</v>
      </c>
      <c r="C11" s="36" t="s">
        <v>222</v>
      </c>
      <c r="D11" s="36" t="s">
        <v>223</v>
      </c>
      <c r="F11" s="33">
        <v>41956</v>
      </c>
      <c r="G11" s="30" t="s">
        <v>186</v>
      </c>
      <c r="H11" s="34" t="s">
        <v>187</v>
      </c>
      <c r="J11" s="30" t="s">
        <v>205</v>
      </c>
      <c r="K11" s="29" t="s">
        <v>209</v>
      </c>
      <c r="L11" s="39" t="s">
        <v>233</v>
      </c>
      <c r="M11" s="39" t="s">
        <v>235</v>
      </c>
      <c r="N11" s="36" t="s">
        <v>192</v>
      </c>
      <c r="O11" s="32">
        <v>1</v>
      </c>
      <c r="P11" s="21" t="s">
        <v>207</v>
      </c>
    </row>
    <row r="12" spans="1:19" s="36" customFormat="1">
      <c r="A12" s="30" t="s">
        <v>202</v>
      </c>
      <c r="B12" s="30" t="s">
        <v>203</v>
      </c>
      <c r="C12" s="36" t="s">
        <v>224</v>
      </c>
      <c r="D12" s="36" t="s">
        <v>225</v>
      </c>
      <c r="F12" s="33">
        <v>41956</v>
      </c>
      <c r="G12" s="30" t="s">
        <v>186</v>
      </c>
      <c r="H12" s="34" t="s">
        <v>187</v>
      </c>
      <c r="J12" s="30" t="s">
        <v>205</v>
      </c>
      <c r="K12" s="29" t="s">
        <v>209</v>
      </c>
      <c r="L12" s="26" t="s">
        <v>89</v>
      </c>
      <c r="N12" s="36" t="s">
        <v>192</v>
      </c>
      <c r="O12" s="32">
        <v>1</v>
      </c>
      <c r="P12" s="21" t="s">
        <v>207</v>
      </c>
    </row>
    <row r="13" spans="1:19" s="36" customFormat="1">
      <c r="A13" s="27" t="s">
        <v>196</v>
      </c>
      <c r="B13" s="37" t="s">
        <v>204</v>
      </c>
      <c r="C13" s="36" t="s">
        <v>220</v>
      </c>
      <c r="D13" s="36" t="s">
        <v>226</v>
      </c>
      <c r="F13" s="33">
        <v>41956</v>
      </c>
      <c r="G13" s="30" t="s">
        <v>186</v>
      </c>
      <c r="H13" s="34" t="s">
        <v>187</v>
      </c>
      <c r="J13" s="30" t="s">
        <v>205</v>
      </c>
      <c r="K13" s="29" t="s">
        <v>209</v>
      </c>
      <c r="L13" s="39" t="s">
        <v>233</v>
      </c>
      <c r="M13" s="39" t="s">
        <v>234</v>
      </c>
      <c r="N13" s="32" t="s">
        <v>188</v>
      </c>
      <c r="O13" s="32">
        <v>1</v>
      </c>
      <c r="P13" s="21" t="s">
        <v>207</v>
      </c>
    </row>
    <row r="14" spans="1:19" s="36" customFormat="1">
      <c r="A14" s="27" t="s">
        <v>196</v>
      </c>
      <c r="B14" s="37" t="s">
        <v>204</v>
      </c>
      <c r="C14" s="36" t="s">
        <v>222</v>
      </c>
      <c r="D14" s="36" t="s">
        <v>227</v>
      </c>
      <c r="F14" s="33">
        <v>41956</v>
      </c>
      <c r="G14" s="30" t="s">
        <v>186</v>
      </c>
      <c r="H14" s="34" t="s">
        <v>187</v>
      </c>
      <c r="J14" s="30" t="s">
        <v>205</v>
      </c>
      <c r="K14" s="29" t="s">
        <v>209</v>
      </c>
      <c r="L14" s="39" t="s">
        <v>233</v>
      </c>
      <c r="M14" s="39" t="s">
        <v>235</v>
      </c>
      <c r="N14" s="36" t="s">
        <v>194</v>
      </c>
      <c r="O14" s="32">
        <v>1</v>
      </c>
      <c r="P14" s="21" t="s">
        <v>207</v>
      </c>
    </row>
    <row r="15" spans="1:19" s="36" customFormat="1">
      <c r="A15" s="27" t="s">
        <v>196</v>
      </c>
      <c r="B15" s="37" t="s">
        <v>204</v>
      </c>
      <c r="C15" s="36" t="s">
        <v>224</v>
      </c>
      <c r="D15" s="36" t="s">
        <v>228</v>
      </c>
      <c r="F15" s="33">
        <v>41956</v>
      </c>
      <c r="G15" s="26" t="s">
        <v>186</v>
      </c>
      <c r="H15" s="38" t="s">
        <v>187</v>
      </c>
      <c r="J15" s="26" t="s">
        <v>205</v>
      </c>
      <c r="K15" s="29" t="s">
        <v>209</v>
      </c>
      <c r="L15" s="26" t="s">
        <v>89</v>
      </c>
      <c r="N15" s="36" t="s">
        <v>190</v>
      </c>
      <c r="O15" s="36">
        <v>1</v>
      </c>
      <c r="P15" s="21" t="s">
        <v>207</v>
      </c>
    </row>
  </sheetData>
  <autoFilter ref="A1:S5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1">
    <mergeCell ref="A1:S1"/>
  </mergeCells>
  <phoneticPr fontId="3" type="noConversion"/>
  <conditionalFormatting sqref="J3:J15">
    <cfRule type="expression" dxfId="14" priority="10" stopIfTrue="1">
      <formula>#VALUE!</formula>
    </cfRule>
  </conditionalFormatting>
  <conditionalFormatting sqref="J3:J15">
    <cfRule type="expression" dxfId="13" priority="9" stopIfTrue="1">
      <formula>AND(COUNTIF(#REF!,J3)&gt;1,NOT(ISBLANK(J3)))</formula>
    </cfRule>
  </conditionalFormatting>
  <conditionalFormatting sqref="A3:A12">
    <cfRule type="duplicateValues" dxfId="12" priority="8"/>
  </conditionalFormatting>
  <conditionalFormatting sqref="J3:J15">
    <cfRule type="duplicateValues" dxfId="11" priority="7"/>
  </conditionalFormatting>
  <conditionalFormatting sqref="J3:J15">
    <cfRule type="duplicateValues" dxfId="10" priority="5"/>
    <cfRule type="duplicateValues" dxfId="9" priority="6"/>
  </conditionalFormatting>
  <conditionalFormatting sqref="J3:J7">
    <cfRule type="duplicateValues" dxfId="8" priority="3"/>
  </conditionalFormatting>
  <conditionalFormatting sqref="J3:J7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K15" sqref="G3:K15"/>
    </sheetView>
  </sheetViews>
  <sheetFormatPr defaultRowHeight="13.5"/>
  <cols>
    <col min="1" max="1" width="13" bestFit="1" customWidth="1"/>
  </cols>
  <sheetData>
    <row r="1" spans="1:6">
      <c r="A1" s="1" t="s">
        <v>152</v>
      </c>
      <c r="B1" s="1"/>
      <c r="C1" s="1"/>
      <c r="D1" s="1"/>
      <c r="E1" s="1"/>
    </row>
    <row r="2" spans="1:6">
      <c r="A2" s="22" t="s">
        <v>153</v>
      </c>
      <c r="B2" s="22" t="s">
        <v>154</v>
      </c>
      <c r="C2" s="22" t="s">
        <v>155</v>
      </c>
      <c r="D2" s="22" t="s">
        <v>156</v>
      </c>
      <c r="E2" s="22" t="s">
        <v>171</v>
      </c>
      <c r="F2" s="22" t="s">
        <v>157</v>
      </c>
    </row>
    <row r="3" spans="1:6">
      <c r="A3" s="22" t="s">
        <v>158</v>
      </c>
      <c r="B3" s="23">
        <f>COUNTIFS(交资计划!H:H,"2G微",交资计划!O:O,A3)</f>
        <v>0</v>
      </c>
      <c r="C3" s="23">
        <f>COUNTIFS(交资计划!H:H,"TD微",交资计划!O:O,A3)</f>
        <v>0</v>
      </c>
      <c r="D3" s="23">
        <f>COUNTIFS(交资计划!H:H,"LTE微",交资计划!O:O,A3)</f>
        <v>0</v>
      </c>
      <c r="E3" s="23">
        <f>COUNTIFS(交资计划!H:H,"wlan微",交资计划!O:O,A3)</f>
        <v>0</v>
      </c>
      <c r="F3" s="24">
        <f>SUM(B3:E3)</f>
        <v>0</v>
      </c>
    </row>
    <row r="4" spans="1:6">
      <c r="A4" s="22" t="s">
        <v>159</v>
      </c>
      <c r="B4" s="23">
        <f>COUNTIFS(交资计划!H:H,"2G微",交资计划!O:O,A4)</f>
        <v>3</v>
      </c>
      <c r="C4" s="23">
        <f>COUNTIFS(交资计划!H:H,"TD微",交资计划!O:O,A4)</f>
        <v>0</v>
      </c>
      <c r="D4" s="23">
        <f>COUNTIFS(交资计划!H:H,"LTE微",交资计划!O:O,A4)</f>
        <v>2</v>
      </c>
      <c r="E4" s="23">
        <f>COUNTIFS(交资计划!H:H,"wlan微",交资计划!O:O,A4)</f>
        <v>0</v>
      </c>
      <c r="F4" s="24">
        <f t="shared" ref="F4:F15" si="0">SUM(B4:E4)</f>
        <v>5</v>
      </c>
    </row>
    <row r="5" spans="1:6">
      <c r="A5" s="22" t="s">
        <v>160</v>
      </c>
      <c r="B5" s="23">
        <f>COUNTIFS(交资计划!H:H,"2G微",交资计划!O:O,A5)</f>
        <v>0</v>
      </c>
      <c r="C5" s="23">
        <f>COUNTIFS(交资计划!H:H,"TD微",交资计划!O:O,A5)</f>
        <v>0</v>
      </c>
      <c r="D5" s="23">
        <f>COUNTIFS(交资计划!H:H,"LTE微",交资计划!O:O,A5)</f>
        <v>0</v>
      </c>
      <c r="E5" s="23">
        <f>COUNTIFS(交资计划!H:H,"wlan微",交资计划!O:O,A5)</f>
        <v>0</v>
      </c>
      <c r="F5" s="24">
        <f t="shared" si="0"/>
        <v>0</v>
      </c>
    </row>
    <row r="6" spans="1:6">
      <c r="A6" s="22" t="s">
        <v>161</v>
      </c>
      <c r="B6" s="23">
        <f>COUNTIFS(交资计划!H:H,"2G微",交资计划!O:O,A6)</f>
        <v>0</v>
      </c>
      <c r="C6" s="23">
        <f>COUNTIFS(交资计划!H:H,"TD微",交资计划!O:O,A6)</f>
        <v>0</v>
      </c>
      <c r="D6" s="23">
        <f>COUNTIFS(交资计划!H:H,"LTE微",交资计划!O:O,A6)</f>
        <v>0</v>
      </c>
      <c r="E6" s="23">
        <f>COUNTIFS(交资计划!H:H,"wlan微",交资计划!O:O,A6)</f>
        <v>0</v>
      </c>
      <c r="F6" s="24">
        <f t="shared" si="0"/>
        <v>0</v>
      </c>
    </row>
    <row r="7" spans="1:6">
      <c r="A7" s="22" t="s">
        <v>162</v>
      </c>
      <c r="B7" s="23">
        <f>COUNTIFS(交资计划!H:H,"2G微",交资计划!O:O,A7)</f>
        <v>0</v>
      </c>
      <c r="C7" s="23">
        <f>COUNTIFS(交资计划!H:H,"TD微",交资计划!O:O,A7)</f>
        <v>0</v>
      </c>
      <c r="D7" s="23">
        <f>COUNTIFS(交资计划!H:H,"LTE微",交资计划!O:O,A7)</f>
        <v>0</v>
      </c>
      <c r="E7" s="23">
        <f>COUNTIFS(交资计划!H:H,"wlan微",交资计划!O:O,A7)</f>
        <v>0</v>
      </c>
      <c r="F7" s="24">
        <f t="shared" si="0"/>
        <v>0</v>
      </c>
    </row>
    <row r="8" spans="1:6">
      <c r="A8" s="22" t="s">
        <v>163</v>
      </c>
      <c r="B8" s="23">
        <f>COUNTIFS(交资计划!H:H,"2G微",交资计划!O:O,A8)</f>
        <v>0</v>
      </c>
      <c r="C8" s="23">
        <f>COUNTIFS(交资计划!H:H,"TD微",交资计划!O:O,A8)</f>
        <v>0</v>
      </c>
      <c r="D8" s="23">
        <f>COUNTIFS(交资计划!H:H,"LTE微",交资计划!O:O,A8)</f>
        <v>0</v>
      </c>
      <c r="E8" s="23">
        <f>COUNTIFS(交资计划!H:H,"wlan微",交资计划!O:O,A8)</f>
        <v>0</v>
      </c>
      <c r="F8" s="24">
        <f t="shared" si="0"/>
        <v>0</v>
      </c>
    </row>
    <row r="9" spans="1:6" ht="14.25">
      <c r="A9" s="25" t="s">
        <v>164</v>
      </c>
      <c r="B9" s="23">
        <f>COUNTIFS(交资计划!H:H,"2G微",交资计划!O:O,A9)</f>
        <v>0</v>
      </c>
      <c r="C9" s="23">
        <f>COUNTIFS(交资计划!H:H,"TD微",交资计划!O:O,A9)</f>
        <v>0</v>
      </c>
      <c r="D9" s="23">
        <f>COUNTIFS(交资计划!H:H,"LTE微",交资计划!O:O,A9)</f>
        <v>0</v>
      </c>
      <c r="E9" s="23">
        <f>COUNTIFS(交资计划!H:H,"wlan微",交资计划!O:O,A9)</f>
        <v>0</v>
      </c>
      <c r="F9" s="24">
        <f t="shared" si="0"/>
        <v>0</v>
      </c>
    </row>
    <row r="10" spans="1:6" ht="14.25">
      <c r="A10" s="25" t="s">
        <v>165</v>
      </c>
      <c r="B10" s="23">
        <f>COUNTIFS(交资计划!H:H,"2G微",交资计划!O:O,A10)</f>
        <v>0</v>
      </c>
      <c r="C10" s="23">
        <f>COUNTIFS(交资计划!H:H,"TD微",交资计划!O:O,A10)</f>
        <v>0</v>
      </c>
      <c r="D10" s="23">
        <f>COUNTIFS(交资计划!H:H,"LTE微",交资计划!O:O,A10)</f>
        <v>0</v>
      </c>
      <c r="E10" s="23">
        <f>COUNTIFS(交资计划!H:H,"wlan微",交资计划!O:O,A10)</f>
        <v>0</v>
      </c>
      <c r="F10" s="24">
        <f t="shared" si="0"/>
        <v>0</v>
      </c>
    </row>
    <row r="11" spans="1:6" ht="14.25">
      <c r="A11" s="25" t="s">
        <v>166</v>
      </c>
      <c r="B11" s="23">
        <f>COUNTIFS(交资计划!H:H,"2G微",交资计划!O:O,A11)</f>
        <v>0</v>
      </c>
      <c r="C11" s="23">
        <f>COUNTIFS(交资计划!H:H,"TD微",交资计划!O:O,A11)</f>
        <v>0</v>
      </c>
      <c r="D11" s="23">
        <f>COUNTIFS(交资计划!H:H,"LTE微",交资计划!O:O,A11)</f>
        <v>0</v>
      </c>
      <c r="E11" s="23">
        <f>COUNTIFS(交资计划!H:H,"wlan微",交资计划!O:O,A11)</f>
        <v>0</v>
      </c>
      <c r="F11" s="24">
        <f t="shared" si="0"/>
        <v>0</v>
      </c>
    </row>
    <row r="12" spans="1:6" ht="14.25">
      <c r="A12" s="25" t="s">
        <v>167</v>
      </c>
      <c r="B12" s="23">
        <f>COUNTIFS(交资计划!H:H,"2G微",交资计划!O:O,A12)</f>
        <v>0</v>
      </c>
      <c r="C12" s="23">
        <f>COUNTIFS(交资计划!H:H,"TD微",交资计划!O:O,A12)</f>
        <v>0</v>
      </c>
      <c r="D12" s="23">
        <f>COUNTIFS(交资计划!H:H,"LTE微",交资计划!O:O,A12)</f>
        <v>0</v>
      </c>
      <c r="E12" s="23">
        <f>COUNTIFS(交资计划!H:H,"wlan微",交资计划!O:O,A12)</f>
        <v>0</v>
      </c>
      <c r="F12" s="24">
        <f t="shared" si="0"/>
        <v>0</v>
      </c>
    </row>
    <row r="13" spans="1:6" ht="14.25">
      <c r="A13" s="25" t="s">
        <v>168</v>
      </c>
      <c r="B13" s="23">
        <f>COUNTIFS(交资计划!H:H,"2G微",交资计划!O:O,A13)</f>
        <v>0</v>
      </c>
      <c r="C13" s="23">
        <f>COUNTIFS(交资计划!H:H,"TD微",交资计划!O:O,A13)</f>
        <v>0</v>
      </c>
      <c r="D13" s="23">
        <f>COUNTIFS(交资计划!H:H,"LTE微",交资计划!O:O,A13)</f>
        <v>0</v>
      </c>
      <c r="E13" s="23">
        <f>COUNTIFS(交资计划!H:H,"wlan微",交资计划!O:O,A13)</f>
        <v>0</v>
      </c>
      <c r="F13" s="24">
        <f t="shared" si="0"/>
        <v>0</v>
      </c>
    </row>
    <row r="14" spans="1:6" ht="14.25">
      <c r="A14" s="25" t="s">
        <v>169</v>
      </c>
      <c r="B14" s="23">
        <f>COUNTIFS(交资计划!H:H,"2G微",交资计划!O:O,A14)</f>
        <v>0</v>
      </c>
      <c r="C14" s="23">
        <f>COUNTIFS(交资计划!H:H,"TD微",交资计划!O:O,A14)</f>
        <v>0</v>
      </c>
      <c r="D14" s="23">
        <f>COUNTIFS(交资计划!H:H,"LTE微",交资计划!O:O,A14)</f>
        <v>0</v>
      </c>
      <c r="E14" s="23">
        <f>COUNTIFS(交资计划!H:H,"wlan微",交资计划!O:O,A14)</f>
        <v>0</v>
      </c>
      <c r="F14" s="24">
        <f t="shared" si="0"/>
        <v>0</v>
      </c>
    </row>
    <row r="15" spans="1:6" ht="14.25">
      <c r="A15" s="25" t="s">
        <v>170</v>
      </c>
      <c r="B15" s="24">
        <f>SUM(B3:B14)</f>
        <v>3</v>
      </c>
      <c r="C15" s="24">
        <f>SUM(C3:C14)</f>
        <v>0</v>
      </c>
      <c r="D15" s="24">
        <f>SUM(D3:D14)</f>
        <v>2</v>
      </c>
      <c r="E15" s="24">
        <f>SUM(E3:E14)</f>
        <v>0</v>
      </c>
      <c r="F15" s="24">
        <f t="shared" si="0"/>
        <v>5</v>
      </c>
    </row>
  </sheetData>
  <phoneticPr fontId="3" type="noConversion"/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9</vt:i4>
      </vt:variant>
    </vt:vector>
  </HeadingPairs>
  <TitlesOfParts>
    <vt:vector size="13" baseType="lpstr">
      <vt:lpstr>交资计划</vt:lpstr>
      <vt:lpstr>有效性筛选数据</vt:lpstr>
      <vt:lpstr>现场登记表</vt:lpstr>
      <vt:lpstr>统计表</vt:lpstr>
      <vt:lpstr>分公司</vt:lpstr>
      <vt:lpstr>监理单位</vt:lpstr>
      <vt:lpstr>交资验收结果</vt:lpstr>
      <vt:lpstr>区县</vt:lpstr>
      <vt:lpstr>施工单位</vt:lpstr>
      <vt:lpstr>是否需上站</vt:lpstr>
      <vt:lpstr>未通过</vt:lpstr>
      <vt:lpstr>未验收</vt:lpstr>
      <vt:lpstr>专业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2015-10-22T06:25:31Z</dcterms:modified>
</cp:coreProperties>
</file>