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claughlin/Downloads/COS429/"/>
    </mc:Choice>
  </mc:AlternateContent>
  <xr:revisionPtr revIDLastSave="0" documentId="13_ncr:1_{1F97A3E5-FF40-524B-AD5D-38F3E570D4C2}" xr6:coauthVersionLast="47" xr6:coauthVersionMax="47" xr10:uidLastSave="{00000000-0000-0000-0000-000000000000}"/>
  <bookViews>
    <workbookView xWindow="3480" yWindow="500" windowWidth="26640" windowHeight="18680" activeTab="3" xr2:uid="{986246AF-ED36-544A-90C6-E5C182CFB8BB}"/>
  </bookViews>
  <sheets>
    <sheet name="Labels3" sheetId="1" r:id="rId1"/>
    <sheet name="Labels9" sheetId="2" r:id="rId2"/>
    <sheet name="Fitz" sheetId="3" r:id="rId3"/>
    <sheet name="Labels3 Acc" sheetId="4" r:id="rId4"/>
    <sheet name="Labels9 Acc" sheetId="5" r:id="rId5"/>
  </sheets>
  <definedNames>
    <definedName name="_xlchart.v1.0" hidden="1">'Labels3 Acc'!$A$2:$B$18</definedName>
    <definedName name="_xlchart.v1.1" hidden="1">'Labels3 Acc'!$C$2:$C$18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4" l="1"/>
  <c r="E35" i="4"/>
  <c r="C37" i="4"/>
  <c r="D35" i="4" s="1"/>
  <c r="H36" i="4"/>
  <c r="H35" i="4"/>
  <c r="I35" i="4" s="1"/>
  <c r="H34" i="4"/>
  <c r="I34" i="4" s="1"/>
  <c r="H33" i="4"/>
  <c r="I33" i="4" s="1"/>
  <c r="H32" i="4"/>
  <c r="I32" i="4" s="1"/>
  <c r="H31" i="4"/>
  <c r="I31" i="4" s="1"/>
  <c r="C29" i="4"/>
  <c r="D28" i="4" s="1"/>
  <c r="E28" i="4" s="1"/>
  <c r="I35" i="5"/>
  <c r="I34" i="5"/>
  <c r="I33" i="5"/>
  <c r="I32" i="5"/>
  <c r="I31" i="5"/>
  <c r="H36" i="5"/>
  <c r="H35" i="5"/>
  <c r="H34" i="5"/>
  <c r="H33" i="5"/>
  <c r="H32" i="5"/>
  <c r="H31" i="5"/>
  <c r="E36" i="5"/>
  <c r="E35" i="5"/>
  <c r="E34" i="5"/>
  <c r="E33" i="5"/>
  <c r="E32" i="5"/>
  <c r="E31" i="5"/>
  <c r="E28" i="5"/>
  <c r="E27" i="5"/>
  <c r="E26" i="5"/>
  <c r="E25" i="5"/>
  <c r="E23" i="5"/>
  <c r="E24" i="5"/>
  <c r="D36" i="5"/>
  <c r="D35" i="5"/>
  <c r="D34" i="5"/>
  <c r="D33" i="5"/>
  <c r="D32" i="5"/>
  <c r="D31" i="5"/>
  <c r="D28" i="5"/>
  <c r="D27" i="5"/>
  <c r="D26" i="5"/>
  <c r="D25" i="5"/>
  <c r="D24" i="5"/>
  <c r="D23" i="5"/>
  <c r="C37" i="5"/>
  <c r="C29" i="5"/>
  <c r="D25" i="4" l="1"/>
  <c r="E25" i="4" s="1"/>
  <c r="D27" i="4"/>
  <c r="E27" i="4" s="1"/>
  <c r="D23" i="4"/>
  <c r="E23" i="4" s="1"/>
  <c r="D24" i="4"/>
  <c r="E24" i="4" s="1"/>
  <c r="D26" i="4"/>
  <c r="E26" i="4" s="1"/>
  <c r="D33" i="4"/>
  <c r="E33" i="4" s="1"/>
  <c r="D32" i="4"/>
  <c r="E32" i="4" s="1"/>
  <c r="D31" i="4"/>
  <c r="E31" i="4" s="1"/>
  <c r="D34" i="4"/>
  <c r="E34" i="4" s="1"/>
  <c r="D36" i="4"/>
</calcChain>
</file>

<file path=xl/sharedStrings.xml><?xml version="1.0" encoding="utf-8"?>
<sst xmlns="http://schemas.openxmlformats.org/spreadsheetml/2006/main" count="98" uniqueCount="37">
  <si>
    <t>Count</t>
  </si>
  <si>
    <t>%</t>
  </si>
  <si>
    <t>Benign</t>
  </si>
  <si>
    <t>Malignant</t>
  </si>
  <si>
    <t>Non-neoplastic</t>
  </si>
  <si>
    <t>Sum</t>
  </si>
  <si>
    <t>Benign Dermal</t>
  </si>
  <si>
    <t>Benign Epidermal</t>
  </si>
  <si>
    <t>Benign Melanocyte</t>
  </si>
  <si>
    <t>Genodermatoses</t>
  </si>
  <si>
    <t>Inflammatory</t>
  </si>
  <si>
    <t>Malignant Cutaneous Lymphoma</t>
  </si>
  <si>
    <t>Malignant Dermal</t>
  </si>
  <si>
    <t>Malignant Epidermal</t>
  </si>
  <si>
    <t>Malignant Melanoma</t>
  </si>
  <si>
    <t>I</t>
  </si>
  <si>
    <t>II</t>
  </si>
  <si>
    <t>III</t>
  </si>
  <si>
    <t>IV</t>
  </si>
  <si>
    <t>V</t>
  </si>
  <si>
    <t>VI</t>
  </si>
  <si>
    <t>Type I</t>
  </si>
  <si>
    <t>Type II</t>
  </si>
  <si>
    <t>Type III</t>
  </si>
  <si>
    <t>Type IV</t>
  </si>
  <si>
    <t>Type V</t>
  </si>
  <si>
    <t>Type VI</t>
  </si>
  <si>
    <t>Balanced</t>
  </si>
  <si>
    <t>Imbalanced</t>
  </si>
  <si>
    <t>Mean</t>
  </si>
  <si>
    <t>Proportional Change</t>
  </si>
  <si>
    <t>Difference w Mean</t>
  </si>
  <si>
    <t>Train Images</t>
  </si>
  <si>
    <t>Difference in Train Images</t>
  </si>
  <si>
    <t>% Diff in Train Images</t>
  </si>
  <si>
    <t>Labels9</t>
  </si>
  <si>
    <t>Labels3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</si>
</sst>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10" fontId="0" fillId="0" borderId="0" xfId="0" applyNumberFormat="1"/>
    <xf numFmtId="10" fontId="3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3" fillId="0" borderId="0" xfId="0" applyFont="1"/>
    <xf numFmtId="0" fontId="1" fillId="0" borderId="0" xfId="0" applyFont="1"/>
    <xf numFmtId="0" fontId="0" fillId="0" borderId="0" xfId="0" applyFill="1"/>
    <xf numFmtId="10" fontId="0" fillId="0" borderId="0" xfId="0" applyNumberFormat="1" applyFill="1"/>
    <xf numFmtId="0" fontId="0" fillId="0" borderId="0" xfId="0" applyNumberFormat="1"/>
    <xf numFmtId="187" fontId="3" fillId="0" borderId="0" xfId="0" applyNumberFormat="1" applyFont="1"/>
    <xf numFmtId="187" fontId="0" fillId="0" borderId="0" xfId="0" applyNumberFormat="1"/>
    <xf numFmtId="187" fontId="3" fillId="0" borderId="0" xfId="0" applyNumberFormat="1" applyFont="1" applyFill="1"/>
    <xf numFmtId="187" fontId="0" fillId="0" borderId="0" xfId="0" applyNumberFormat="1" applyFill="1"/>
    <xf numFmtId="187" fontId="3" fillId="2" borderId="0" xfId="0" applyNumberFormat="1" applyFont="1" applyFill="1"/>
    <xf numFmtId="187" fontId="0" fillId="2" borderId="0" xfId="0" applyNumberFormat="1" applyFill="1"/>
    <xf numFmtId="187" fontId="3" fillId="3" borderId="0" xfId="0" applyNumberFormat="1" applyFont="1" applyFill="1"/>
    <xf numFmtId="18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1D19"/>
      <color rgb="FFA45D2B"/>
      <color rgb="FFBB7952"/>
      <color rgb="FFD29F7C"/>
      <color rgb="FFE8B590"/>
      <color rgb="FFF7CEB1"/>
      <color rgb="FFE9ECFC"/>
      <color rgb="FFBA97C7"/>
      <color rgb="FF834C99"/>
      <color rgb="FFBA2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Labels3!$B$1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BE5F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2F-5C42-BBB0-8364D089F223}"/>
              </c:ext>
            </c:extLst>
          </c:dPt>
          <c:dPt>
            <c:idx val="1"/>
            <c:bubble3D val="0"/>
            <c:spPr>
              <a:solidFill>
                <a:srgbClr val="BA26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F-5C42-BBB0-8364D089F223}"/>
              </c:ext>
            </c:extLst>
          </c:dPt>
          <c:dPt>
            <c:idx val="2"/>
            <c:bubble3D val="0"/>
            <c:spPr>
              <a:solidFill>
                <a:srgbClr val="E8C7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2F-5C42-BBB0-8364D089F223}"/>
              </c:ext>
            </c:extLst>
          </c:dPt>
          <c:dLbls>
            <c:dLbl>
              <c:idx val="0"/>
              <c:layout>
                <c:manualLayout>
                  <c:x val="8.6104546998069936E-3"/>
                  <c:y val="1.92437410672624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C8D46E-ED79-3648-B08D-4F6A61E13D76}" type="VALUE">
                      <a:rPr lang="en-US" sz="1000" baseline="0">
                        <a:solidFill>
                          <a:schemeClr val="tx1"/>
                        </a:solidFill>
                      </a:rPr>
                      <a:pPr>
                        <a:defRPr sz="1000" baseline="0"/>
                      </a:pPr>
                      <a:t>[VALUE]</a:t>
                    </a:fld>
                    <a:r>
                      <a:rPr lang="en-US" sz="1000" baseline="0">
                        <a:solidFill>
                          <a:schemeClr val="tx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269792568431782E-2"/>
                      <c:h val="5.954449176689227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E2F-5C42-BBB0-8364D089F223}"/>
                </c:ext>
              </c:extLst>
            </c:dLbl>
            <c:dLbl>
              <c:idx val="1"/>
              <c:layout>
                <c:manualLayout>
                  <c:x val="-3.345996275114542E-2"/>
                  <c:y val="1.8158937911583019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E502A2-7483-444B-B288-FF9B68AF9E54}" type="VALUE">
                      <a:rPr lang="en-US" sz="1000" b="0" i="0" baseline="0">
                        <a:solidFill>
                          <a:schemeClr val="tx1"/>
                        </a:solidFill>
                      </a:rPr>
                      <a:pPr>
                        <a:defRPr sz="1000" baseline="0"/>
                      </a:pPr>
                      <a:t>[VALUE]</a:t>
                    </a:fld>
                    <a:r>
                      <a:rPr lang="en-US" sz="1000" b="0" i="0" baseline="0">
                        <a:solidFill>
                          <a:schemeClr val="tx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50163430337569"/>
                      <c:h val="8.83072782839077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2F-5C42-BBB0-8364D089F223}"/>
                </c:ext>
              </c:extLst>
            </c:dLbl>
            <c:dLbl>
              <c:idx val="2"/>
              <c:layout>
                <c:manualLayout>
                  <c:x val="-1.2456869805108829E-2"/>
                  <c:y val="-4.6315642290713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272829-2BDD-DA4A-83ED-BAD86338930A}" type="VALUE">
                      <a:rPr lang="en-US" sz="1000" baseline="0">
                        <a:solidFill>
                          <a:schemeClr val="tx1"/>
                        </a:solidFill>
                      </a:rPr>
                      <a:pPr>
                        <a:defRPr sz="1000" baseline="0"/>
                      </a:pPr>
                      <a:t>[VALUE]</a:t>
                    </a:fld>
                    <a:r>
                      <a:rPr lang="en-US" sz="1000" baseline="0">
                        <a:solidFill>
                          <a:schemeClr val="tx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06748094191031"/>
                      <c:h val="8.83072782839077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E2F-5C42-BBB0-8364D089F2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Labels3!$A$2:$A$4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Non-neoplastic</c:v>
                </c:pt>
              </c:strCache>
            </c:strRef>
          </c:cat>
          <c:val>
            <c:numRef>
              <c:f>Labels3!$B$2:$B$4</c:f>
              <c:numCache>
                <c:formatCode>General</c:formatCode>
                <c:ptCount val="3"/>
                <c:pt idx="0">
                  <c:v>13.52</c:v>
                </c:pt>
                <c:pt idx="1">
                  <c:v>13.52</c:v>
                </c:pt>
                <c:pt idx="2">
                  <c:v>72.97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F-5C42-BBB0-8364D089F22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91716114991656"/>
          <c:y val="0.26237095363079616"/>
          <c:w val="0.23877999186978549"/>
          <c:h val="0.18531526965879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Fitzpatrick 17k Dataset: 9 Class Decomposition</a:t>
            </a:r>
            <a:endParaRPr lang="en-US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Labels9!$B$1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BA26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87-C246-9D04-E7CD206D9573}"/>
              </c:ext>
            </c:extLst>
          </c:dPt>
          <c:dPt>
            <c:idx val="1"/>
            <c:bubble3D val="0"/>
            <c:spPr>
              <a:solidFill>
                <a:srgbClr val="834C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87-C246-9D04-E7CD206D9573}"/>
              </c:ext>
            </c:extLst>
          </c:dPt>
          <c:dPt>
            <c:idx val="2"/>
            <c:bubble3D val="0"/>
            <c:spPr>
              <a:solidFill>
                <a:srgbClr val="BA97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87-C246-9D04-E7CD206D9573}"/>
              </c:ext>
            </c:extLst>
          </c:dPt>
          <c:dPt>
            <c:idx val="3"/>
            <c:bubble3D val="0"/>
            <c:spPr>
              <a:solidFill>
                <a:srgbClr val="E9ECF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87-C246-9D04-E7CD206D9573}"/>
              </c:ext>
            </c:extLst>
          </c:dPt>
          <c:dPt>
            <c:idx val="4"/>
            <c:bubble3D val="0"/>
            <c:spPr>
              <a:solidFill>
                <a:srgbClr val="4D78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87-C246-9D04-E7CD206D9573}"/>
              </c:ext>
            </c:extLst>
          </c:dPt>
          <c:dPt>
            <c:idx val="5"/>
            <c:bubble3D val="0"/>
            <c:spPr>
              <a:solidFill>
                <a:srgbClr val="56A2A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87-C246-9D04-E7CD206D9573}"/>
              </c:ext>
            </c:extLst>
          </c:dPt>
          <c:dPt>
            <c:idx val="6"/>
            <c:bubble3D val="0"/>
            <c:spPr>
              <a:solidFill>
                <a:srgbClr val="7FB8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87-C246-9D04-E7CD206D9573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87-C246-9D04-E7CD206D9573}"/>
              </c:ext>
            </c:extLst>
          </c:dPt>
          <c:dPt>
            <c:idx val="8"/>
            <c:bubble3D val="0"/>
            <c:spPr>
              <a:solidFill>
                <a:srgbClr val="BE5F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87-C246-9D04-E7CD206D9573}"/>
              </c:ext>
            </c:extLst>
          </c:dPt>
          <c:dLbls>
            <c:dLbl>
              <c:idx val="0"/>
              <c:layout>
                <c:manualLayout>
                  <c:x val="-1.5800680040203241E-2"/>
                  <c:y val="9.1575435815365661E-3"/>
                </c:manualLayout>
              </c:layout>
              <c:tx>
                <c:rich>
                  <a:bodyPr/>
                  <a:lstStyle/>
                  <a:p>
                    <a:fld id="{CE54B322-E88F-A741-BE34-F7FA41DAD5B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87-C246-9D04-E7CD206D9573}"/>
                </c:ext>
              </c:extLst>
            </c:dLbl>
            <c:dLbl>
              <c:idx val="1"/>
              <c:layout>
                <c:manualLayout>
                  <c:x val="-2.6875899602582187E-2"/>
                  <c:y val="-1.2366977500291036E-3"/>
                </c:manualLayout>
              </c:layout>
              <c:tx>
                <c:rich>
                  <a:bodyPr/>
                  <a:lstStyle/>
                  <a:p>
                    <a:fld id="{19B8D24A-4769-2645-8D8C-39B7FA5D8B8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87-C246-9D04-E7CD206D9573}"/>
                </c:ext>
              </c:extLst>
            </c:dLbl>
            <c:dLbl>
              <c:idx val="2"/>
              <c:layout>
                <c:manualLayout>
                  <c:x val="1.2020881751013796E-3"/>
                  <c:y val="5.5201115965921536E-3"/>
                </c:manualLayout>
              </c:layout>
              <c:tx>
                <c:rich>
                  <a:bodyPr/>
                  <a:lstStyle/>
                  <a:p>
                    <a:fld id="{BBB057B2-411F-9B4B-9409-714629706C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87-C246-9D04-E7CD206D9573}"/>
                </c:ext>
              </c:extLst>
            </c:dLbl>
            <c:dLbl>
              <c:idx val="3"/>
              <c:layout>
                <c:manualLayout>
                  <c:x val="-7.6736484334868401E-3"/>
                  <c:y val="1.4286886549789048E-2"/>
                </c:manualLayout>
              </c:layout>
              <c:tx>
                <c:rich>
                  <a:bodyPr/>
                  <a:lstStyle/>
                  <a:p>
                    <a:fld id="{B4330D0D-62BB-1246-AF3B-42C587C510AC}" type="VALUE">
                      <a:rPr lang="en-US"/>
                      <a:pPr/>
                      <a:t>[VALUE]</a:t>
                    </a:fld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87-C246-9D04-E7CD206D9573}"/>
                </c:ext>
              </c:extLst>
            </c:dLbl>
            <c:dLbl>
              <c:idx val="4"/>
              <c:layout>
                <c:manualLayout>
                  <c:x val="-3.605345312012212E-2"/>
                  <c:y val="-3.2155958543249548E-2"/>
                </c:manualLayout>
              </c:layout>
              <c:tx>
                <c:rich>
                  <a:bodyPr/>
                  <a:lstStyle/>
                  <a:p>
                    <a:fld id="{45FFEFE6-EAE4-2F4E-8429-9F2B05CC66A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087-C246-9D04-E7CD206D9573}"/>
                </c:ext>
              </c:extLst>
            </c:dLbl>
            <c:dLbl>
              <c:idx val="5"/>
              <c:layout>
                <c:manualLayout>
                  <c:x val="-1.071952345059495E-2"/>
                  <c:y val="7.8048162431402978E-3"/>
                </c:manualLayout>
              </c:layout>
              <c:tx>
                <c:rich>
                  <a:bodyPr/>
                  <a:lstStyle/>
                  <a:p>
                    <a:fld id="{6912658A-032C-2343-B231-B59ACDF4230B}" type="VALUE">
                      <a:rPr lang="en-US"/>
                      <a:pPr/>
                      <a:t>[VALUE]</a:t>
                    </a:fld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87-C246-9D04-E7CD206D95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8534A2-9DCC-D549-8619-4D58AD97737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087-C246-9D04-E7CD206D9573}"/>
                </c:ext>
              </c:extLst>
            </c:dLbl>
            <c:dLbl>
              <c:idx val="7"/>
              <c:layout>
                <c:manualLayout>
                  <c:x val="1.2350375592671166E-2"/>
                  <c:y val="1.6580256955293606E-2"/>
                </c:manualLayout>
              </c:layout>
              <c:tx>
                <c:rich>
                  <a:bodyPr/>
                  <a:lstStyle/>
                  <a:p>
                    <a:fld id="{7B0C0BF1-D386-BE49-90DA-A9DBD2E0AFF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87-C246-9D04-E7CD206D9573}"/>
                </c:ext>
              </c:extLst>
            </c:dLbl>
            <c:dLbl>
              <c:idx val="8"/>
              <c:layout>
                <c:manualLayout>
                  <c:x val="1.1058087156372748E-2"/>
                  <c:y val="4.8130756012385078E-3"/>
                </c:manualLayout>
              </c:layout>
              <c:tx>
                <c:rich>
                  <a:bodyPr/>
                  <a:lstStyle/>
                  <a:p>
                    <a:fld id="{CFF551D7-0273-8642-9AD6-34AD51A31E1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87-C246-9D04-E7CD206D9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Labels9!$A$2:$A$10</c:f>
              <c:strCache>
                <c:ptCount val="9"/>
                <c:pt idx="0">
                  <c:v>Benign Dermal</c:v>
                </c:pt>
                <c:pt idx="1">
                  <c:v>Benign Epidermal</c:v>
                </c:pt>
                <c:pt idx="2">
                  <c:v>Benign Melanocyte</c:v>
                </c:pt>
                <c:pt idx="3">
                  <c:v>Genodermatoses</c:v>
                </c:pt>
                <c:pt idx="4">
                  <c:v>Inflammatory</c:v>
                </c:pt>
                <c:pt idx="5">
                  <c:v>Malignant Cutaneous Lymphoma</c:v>
                </c:pt>
                <c:pt idx="6">
                  <c:v>Malignant Dermal</c:v>
                </c:pt>
                <c:pt idx="7">
                  <c:v>Malignant Epidermal</c:v>
                </c:pt>
                <c:pt idx="8">
                  <c:v>Malignant Melanoma</c:v>
                </c:pt>
              </c:strCache>
            </c:strRef>
          </c:cat>
          <c:val>
            <c:numRef>
              <c:f>Labels9!$B$2:$B$10</c:f>
              <c:numCache>
                <c:formatCode>General</c:formatCode>
                <c:ptCount val="9"/>
                <c:pt idx="0">
                  <c:v>6.38</c:v>
                </c:pt>
                <c:pt idx="1">
                  <c:v>5.69</c:v>
                </c:pt>
                <c:pt idx="2">
                  <c:v>1.45</c:v>
                </c:pt>
                <c:pt idx="3">
                  <c:v>7.3</c:v>
                </c:pt>
                <c:pt idx="4">
                  <c:v>65.67</c:v>
                </c:pt>
                <c:pt idx="5">
                  <c:v>1.1000000000000001</c:v>
                </c:pt>
                <c:pt idx="6">
                  <c:v>0.95</c:v>
                </c:pt>
                <c:pt idx="7">
                  <c:v>8.06</c:v>
                </c:pt>
                <c:pt idx="8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7-C246-9D04-E7CD206D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082446452869302"/>
          <c:y val="0.12345619236917216"/>
          <c:w val="0.34531220066249269"/>
          <c:h val="0.6048311758244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Fitz!$B$1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F7CE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25-8441-80D4-DAFDEDA645BB}"/>
              </c:ext>
            </c:extLst>
          </c:dPt>
          <c:dPt>
            <c:idx val="1"/>
            <c:bubble3D val="0"/>
            <c:spPr>
              <a:solidFill>
                <a:srgbClr val="E8B5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5-8441-80D4-DAFDEDA645BB}"/>
              </c:ext>
            </c:extLst>
          </c:dPt>
          <c:dPt>
            <c:idx val="2"/>
            <c:bubble3D val="0"/>
            <c:spPr>
              <a:solidFill>
                <a:srgbClr val="D29F7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25-8441-80D4-DAFDEDA645BB}"/>
              </c:ext>
            </c:extLst>
          </c:dPt>
          <c:dPt>
            <c:idx val="3"/>
            <c:bubble3D val="0"/>
            <c:spPr>
              <a:solidFill>
                <a:srgbClr val="BB79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5-8441-80D4-DAFDEDA645BB}"/>
              </c:ext>
            </c:extLst>
          </c:dPt>
          <c:dPt>
            <c:idx val="4"/>
            <c:bubble3D val="0"/>
            <c:spPr>
              <a:solidFill>
                <a:srgbClr val="A45D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C25-8441-80D4-DAFDEDA645BB}"/>
              </c:ext>
            </c:extLst>
          </c:dPt>
          <c:dPt>
            <c:idx val="5"/>
            <c:bubble3D val="0"/>
            <c:spPr>
              <a:solidFill>
                <a:srgbClr val="3B1D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25-8441-80D4-DAFDEDA645BB}"/>
              </c:ext>
            </c:extLst>
          </c:dPt>
          <c:dLbls>
            <c:dLbl>
              <c:idx val="0"/>
              <c:layout>
                <c:manualLayout>
                  <c:x val="-3.7195625103147076E-3"/>
                  <c:y val="2.2368282394793774E-2"/>
                </c:manualLayout>
              </c:layout>
              <c:tx>
                <c:rich>
                  <a:bodyPr/>
                  <a:lstStyle/>
                  <a:p>
                    <a:fld id="{CDFE2A9A-0228-DE49-A780-77BBCF5238E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C25-8441-80D4-DAFDEDA645BB}"/>
                </c:ext>
              </c:extLst>
            </c:dLbl>
            <c:dLbl>
              <c:idx val="1"/>
              <c:layout>
                <c:manualLayout>
                  <c:x val="-2.873189003745768E-3"/>
                  <c:y val="-3.3946374978426473E-2"/>
                </c:manualLayout>
              </c:layout>
              <c:tx>
                <c:rich>
                  <a:bodyPr/>
                  <a:lstStyle/>
                  <a:p>
                    <a:fld id="{56A97E2B-ADAE-BD4B-AD23-D7F005BAC6B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C25-8441-80D4-DAFDEDA645BB}"/>
                </c:ext>
              </c:extLst>
            </c:dLbl>
            <c:dLbl>
              <c:idx val="2"/>
              <c:layout>
                <c:manualLayout>
                  <c:x val="-8.9705389604869002E-3"/>
                  <c:y val="-5.4006738444663617E-2"/>
                </c:manualLayout>
              </c:layout>
              <c:tx>
                <c:rich>
                  <a:bodyPr/>
                  <a:lstStyle/>
                  <a:p>
                    <a:fld id="{54C5E59B-944C-A841-B9DD-8CB0417C95C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C25-8441-80D4-DAFDEDA645BB}"/>
                </c:ext>
              </c:extLst>
            </c:dLbl>
            <c:dLbl>
              <c:idx val="3"/>
              <c:layout>
                <c:manualLayout>
                  <c:x val="7.3289024249971243E-3"/>
                  <c:y val="2.8945231459081747E-2"/>
                </c:manualLayout>
              </c:layout>
              <c:tx>
                <c:rich>
                  <a:bodyPr/>
                  <a:lstStyle/>
                  <a:p>
                    <a:fld id="{184017A3-1F6F-EA42-8778-CAB11B46ED3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C25-8441-80D4-DAFDEDA645BB}"/>
                </c:ext>
              </c:extLst>
            </c:dLbl>
            <c:dLbl>
              <c:idx val="4"/>
              <c:layout>
                <c:manualLayout>
                  <c:x val="6.5767482333878441E-3"/>
                  <c:y val="3.3367274597003227E-2"/>
                </c:manualLayout>
              </c:layout>
              <c:tx>
                <c:rich>
                  <a:bodyPr/>
                  <a:lstStyle/>
                  <a:p>
                    <a:fld id="{0ACB451E-31ED-A149-B654-B402DD4F879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C25-8441-80D4-DAFDEDA645BB}"/>
                </c:ext>
              </c:extLst>
            </c:dLbl>
            <c:dLbl>
              <c:idx val="5"/>
              <c:layout>
                <c:manualLayout>
                  <c:x val="1.2552573277521892E-2"/>
                  <c:y val="9.9461713960952002E-3"/>
                </c:manualLayout>
              </c:layout>
              <c:tx>
                <c:rich>
                  <a:bodyPr/>
                  <a:lstStyle/>
                  <a:p>
                    <a:fld id="{22BA299F-1EE6-D24E-8085-0782EF4A3B7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C25-8441-80D4-DAFDEDA64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Fitz!$A$2:$A$7</c:f>
              <c:strCache>
                <c:ptCount val="6"/>
                <c:pt idx="0">
                  <c:v>Type I</c:v>
                </c:pt>
                <c:pt idx="1">
                  <c:v>Type II</c:v>
                </c:pt>
                <c:pt idx="2">
                  <c:v>Type III</c:v>
                </c:pt>
                <c:pt idx="3">
                  <c:v>Type IV</c:v>
                </c:pt>
                <c:pt idx="4">
                  <c:v>Type V</c:v>
                </c:pt>
                <c:pt idx="5">
                  <c:v>Type VI</c:v>
                </c:pt>
              </c:strCache>
            </c:strRef>
          </c:cat>
          <c:val>
            <c:numRef>
              <c:f>Fitz!$B$2:$B$7</c:f>
              <c:numCache>
                <c:formatCode>General</c:formatCode>
                <c:ptCount val="6"/>
                <c:pt idx="0">
                  <c:v>18.420000000000002</c:v>
                </c:pt>
                <c:pt idx="1">
                  <c:v>30.04</c:v>
                </c:pt>
                <c:pt idx="2">
                  <c:v>20.66</c:v>
                </c:pt>
                <c:pt idx="3">
                  <c:v>17.39</c:v>
                </c:pt>
                <c:pt idx="4">
                  <c:v>9.56</c:v>
                </c:pt>
                <c:pt idx="5">
                  <c:v>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8441-80D4-DAFDEDA6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72210812980937"/>
          <c:y val="0.31351753747027888"/>
          <c:w val="0.11928188825293344"/>
          <c:h val="0.44214062705561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3-Class CNN: Accuracy by Fitzpatrick Skin Type </a:t>
            </a:r>
            <a:endParaRPr lang="en-US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CE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71-4648-AE4A-1E4E6B6866AC}"/>
              </c:ext>
            </c:extLst>
          </c:dPt>
          <c:dPt>
            <c:idx val="1"/>
            <c:invertIfNegative val="0"/>
            <c:bubble3D val="0"/>
            <c:spPr>
              <a:solidFill>
                <a:srgbClr val="E8B5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71-4648-AE4A-1E4E6B6866AC}"/>
              </c:ext>
            </c:extLst>
          </c:dPt>
          <c:dPt>
            <c:idx val="2"/>
            <c:invertIfNegative val="0"/>
            <c:bubble3D val="0"/>
            <c:spPr>
              <a:solidFill>
                <a:srgbClr val="D29F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071-4648-AE4A-1E4E6B6866AC}"/>
              </c:ext>
            </c:extLst>
          </c:dPt>
          <c:dPt>
            <c:idx val="3"/>
            <c:invertIfNegative val="0"/>
            <c:bubble3D val="0"/>
            <c:spPr>
              <a:solidFill>
                <a:srgbClr val="BB79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71-4648-AE4A-1E4E6B6866AC}"/>
              </c:ext>
            </c:extLst>
          </c:dPt>
          <c:dPt>
            <c:idx val="4"/>
            <c:invertIfNegative val="0"/>
            <c:bubble3D val="0"/>
            <c:spPr>
              <a:solidFill>
                <a:srgbClr val="A45D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71-4648-AE4A-1E4E6B6866AC}"/>
              </c:ext>
            </c:extLst>
          </c:dPt>
          <c:dPt>
            <c:idx val="5"/>
            <c:invertIfNegative val="0"/>
            <c:bubble3D val="0"/>
            <c:spPr>
              <a:solidFill>
                <a:srgbClr val="3B1D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71-4648-AE4A-1E4E6B6866AC}"/>
              </c:ext>
            </c:extLst>
          </c:dPt>
          <c:dPt>
            <c:idx val="7"/>
            <c:invertIfNegative val="0"/>
            <c:bubble3D val="0"/>
            <c:spPr>
              <a:solidFill>
                <a:srgbClr val="F7CE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71-4648-AE4A-1E4E6B6866AC}"/>
              </c:ext>
            </c:extLst>
          </c:dPt>
          <c:dPt>
            <c:idx val="8"/>
            <c:invertIfNegative val="0"/>
            <c:bubble3D val="0"/>
            <c:spPr>
              <a:solidFill>
                <a:srgbClr val="E8B5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71-4648-AE4A-1E4E6B6866AC}"/>
              </c:ext>
            </c:extLst>
          </c:dPt>
          <c:dPt>
            <c:idx val="9"/>
            <c:invertIfNegative val="0"/>
            <c:bubble3D val="0"/>
            <c:spPr>
              <a:solidFill>
                <a:srgbClr val="D29F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71-4648-AE4A-1E4E6B6866AC}"/>
              </c:ext>
            </c:extLst>
          </c:dPt>
          <c:dPt>
            <c:idx val="10"/>
            <c:invertIfNegative val="0"/>
            <c:bubble3D val="0"/>
            <c:spPr>
              <a:solidFill>
                <a:srgbClr val="BB79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71-4648-AE4A-1E4E6B6866AC}"/>
              </c:ext>
            </c:extLst>
          </c:dPt>
          <c:dPt>
            <c:idx val="11"/>
            <c:invertIfNegative val="0"/>
            <c:bubble3D val="0"/>
            <c:spPr>
              <a:solidFill>
                <a:srgbClr val="A45D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071-4648-AE4A-1E4E6B6866AC}"/>
              </c:ext>
            </c:extLst>
          </c:dPt>
          <c:dPt>
            <c:idx val="12"/>
            <c:invertIfNegative val="0"/>
            <c:bubble3D val="0"/>
            <c:spPr>
              <a:solidFill>
                <a:srgbClr val="3B1D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071-4648-AE4A-1E4E6B6866AC}"/>
              </c:ext>
            </c:extLst>
          </c:dPt>
          <c:cat>
            <c:multiLvlStrRef>
              <c:f>'Labels3 Acc'!$A$2:$B$14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7">
                    <c:v>I</c:v>
                  </c:pt>
                  <c:pt idx="8">
                    <c:v>II</c:v>
                  </c:pt>
                  <c:pt idx="9">
                    <c:v>III</c:v>
                  </c:pt>
                  <c:pt idx="10">
                    <c:v>IV</c:v>
                  </c:pt>
                  <c:pt idx="11">
                    <c:v>V</c:v>
                  </c:pt>
                  <c:pt idx="12">
                    <c:v>VI</c:v>
                  </c:pt>
                </c:lvl>
                <c:lvl>
                  <c:pt idx="0">
                    <c:v>Imbalanced</c:v>
                  </c:pt>
                  <c:pt idx="7">
                    <c:v>Balanced</c:v>
                  </c:pt>
                </c:lvl>
              </c:multiLvlStrCache>
            </c:multiLvlStrRef>
          </c:cat>
          <c:val>
            <c:numRef>
              <c:f>'Labels3 Acc'!$C$2:$C$14</c:f>
              <c:numCache>
                <c:formatCode>0.00%</c:formatCode>
                <c:ptCount val="13"/>
                <c:pt idx="0">
                  <c:v>0.82120000000000004</c:v>
                </c:pt>
                <c:pt idx="1">
                  <c:v>0.8246</c:v>
                </c:pt>
                <c:pt idx="2">
                  <c:v>0.86680000000000001</c:v>
                </c:pt>
                <c:pt idx="3">
                  <c:v>0.87739999999999996</c:v>
                </c:pt>
                <c:pt idx="4">
                  <c:v>0.80630000000000002</c:v>
                </c:pt>
                <c:pt idx="5">
                  <c:v>0.88160000000000005</c:v>
                </c:pt>
                <c:pt idx="7">
                  <c:v>0.77880000000000005</c:v>
                </c:pt>
                <c:pt idx="8">
                  <c:v>0.78069999999999995</c:v>
                </c:pt>
                <c:pt idx="9">
                  <c:v>0.81259999999999999</c:v>
                </c:pt>
                <c:pt idx="10">
                  <c:v>0.80420000000000003</c:v>
                </c:pt>
                <c:pt idx="11">
                  <c:v>0.73939999999999995</c:v>
                </c:pt>
                <c:pt idx="12">
                  <c:v>0.84870000000000001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1-4648-AE4A-1E4E6B68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6"/>
        <c:axId val="1806545392"/>
        <c:axId val="1806430688"/>
      </c:barChart>
      <c:catAx>
        <c:axId val="18065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30688"/>
        <c:crosses val="autoZero"/>
        <c:auto val="1"/>
        <c:lblAlgn val="ctr"/>
        <c:lblOffset val="100"/>
        <c:noMultiLvlLbl val="0"/>
      </c:catAx>
      <c:valAx>
        <c:axId val="1806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8830660466881761E-2"/>
              <c:y val="0.42698973722042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9-Class CNN: Accuracy by Fitzpatrick Skin Type </a:t>
            </a:r>
            <a:endParaRPr lang="en-US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CE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B-7749-89B4-2292A4223976}"/>
              </c:ext>
            </c:extLst>
          </c:dPt>
          <c:dPt>
            <c:idx val="1"/>
            <c:invertIfNegative val="0"/>
            <c:bubble3D val="0"/>
            <c:spPr>
              <a:solidFill>
                <a:srgbClr val="E8B5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B-7749-89B4-2292A4223976}"/>
              </c:ext>
            </c:extLst>
          </c:dPt>
          <c:dPt>
            <c:idx val="2"/>
            <c:invertIfNegative val="0"/>
            <c:bubble3D val="0"/>
            <c:spPr>
              <a:solidFill>
                <a:srgbClr val="D29F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B-7749-89B4-2292A4223976}"/>
              </c:ext>
            </c:extLst>
          </c:dPt>
          <c:dPt>
            <c:idx val="3"/>
            <c:invertIfNegative val="0"/>
            <c:bubble3D val="0"/>
            <c:spPr>
              <a:solidFill>
                <a:srgbClr val="BB79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B-7749-89B4-2292A4223976}"/>
              </c:ext>
            </c:extLst>
          </c:dPt>
          <c:dPt>
            <c:idx val="4"/>
            <c:invertIfNegative val="0"/>
            <c:bubble3D val="0"/>
            <c:spPr>
              <a:solidFill>
                <a:srgbClr val="A45D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4B-7749-89B4-2292A4223976}"/>
              </c:ext>
            </c:extLst>
          </c:dPt>
          <c:dPt>
            <c:idx val="5"/>
            <c:invertIfNegative val="0"/>
            <c:bubble3D val="0"/>
            <c:spPr>
              <a:solidFill>
                <a:srgbClr val="3B1D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4B-7749-89B4-2292A4223976}"/>
              </c:ext>
            </c:extLst>
          </c:dPt>
          <c:dPt>
            <c:idx val="7"/>
            <c:invertIfNegative val="0"/>
            <c:bubble3D val="0"/>
            <c:spPr>
              <a:solidFill>
                <a:srgbClr val="F7CE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4B-7749-89B4-2292A4223976}"/>
              </c:ext>
            </c:extLst>
          </c:dPt>
          <c:dPt>
            <c:idx val="8"/>
            <c:invertIfNegative val="0"/>
            <c:bubble3D val="0"/>
            <c:spPr>
              <a:solidFill>
                <a:srgbClr val="E8B5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4B-7749-89B4-2292A4223976}"/>
              </c:ext>
            </c:extLst>
          </c:dPt>
          <c:dPt>
            <c:idx val="9"/>
            <c:invertIfNegative val="0"/>
            <c:bubble3D val="0"/>
            <c:spPr>
              <a:solidFill>
                <a:srgbClr val="D29F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4B-7749-89B4-2292A4223976}"/>
              </c:ext>
            </c:extLst>
          </c:dPt>
          <c:dPt>
            <c:idx val="10"/>
            <c:invertIfNegative val="0"/>
            <c:bubble3D val="0"/>
            <c:spPr>
              <a:solidFill>
                <a:srgbClr val="BB795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4B-7749-89B4-2292A4223976}"/>
              </c:ext>
            </c:extLst>
          </c:dPt>
          <c:dPt>
            <c:idx val="11"/>
            <c:invertIfNegative val="0"/>
            <c:bubble3D val="0"/>
            <c:spPr>
              <a:solidFill>
                <a:srgbClr val="A45D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4B-7749-89B4-2292A4223976}"/>
              </c:ext>
            </c:extLst>
          </c:dPt>
          <c:dPt>
            <c:idx val="12"/>
            <c:invertIfNegative val="0"/>
            <c:bubble3D val="0"/>
            <c:spPr>
              <a:solidFill>
                <a:srgbClr val="3B1D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4B-7749-89B4-2292A4223976}"/>
              </c:ext>
            </c:extLst>
          </c:dPt>
          <c:cat>
            <c:multiLvlStrRef>
              <c:f>'Labels9 Acc'!$A$2:$B$14</c:f>
              <c:multiLvlStrCache>
                <c:ptCount val="13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7">
                    <c:v>I</c:v>
                  </c:pt>
                  <c:pt idx="8">
                    <c:v>II</c:v>
                  </c:pt>
                  <c:pt idx="9">
                    <c:v>III</c:v>
                  </c:pt>
                  <c:pt idx="10">
                    <c:v>IV</c:v>
                  </c:pt>
                  <c:pt idx="11">
                    <c:v>V</c:v>
                  </c:pt>
                  <c:pt idx="12">
                    <c:v>VI</c:v>
                  </c:pt>
                </c:lvl>
                <c:lvl>
                  <c:pt idx="0">
                    <c:v>Imbalanced</c:v>
                  </c:pt>
                  <c:pt idx="7">
                    <c:v>Balanced</c:v>
                  </c:pt>
                </c:lvl>
              </c:multiLvlStrCache>
            </c:multiLvlStrRef>
          </c:cat>
          <c:val>
            <c:numRef>
              <c:f>'Labels9 Acc'!$C$2:$C$14</c:f>
              <c:numCache>
                <c:formatCode>0.00%</c:formatCode>
                <c:ptCount val="13"/>
                <c:pt idx="0">
                  <c:v>0.78149999999999997</c:v>
                </c:pt>
                <c:pt idx="1">
                  <c:v>0.77649999999999997</c:v>
                </c:pt>
                <c:pt idx="2">
                  <c:v>0.82930000000000004</c:v>
                </c:pt>
                <c:pt idx="3">
                  <c:v>0.83309999999999995</c:v>
                </c:pt>
                <c:pt idx="4">
                  <c:v>0.80589999999999995</c:v>
                </c:pt>
                <c:pt idx="5">
                  <c:v>0.84560000000000002</c:v>
                </c:pt>
                <c:pt idx="7">
                  <c:v>0.72550000000000003</c:v>
                </c:pt>
                <c:pt idx="8">
                  <c:v>0.71660000000000001</c:v>
                </c:pt>
                <c:pt idx="9">
                  <c:v>0.74390000000000001</c:v>
                </c:pt>
                <c:pt idx="10">
                  <c:v>0.755</c:v>
                </c:pt>
                <c:pt idx="11">
                  <c:v>0.74119999999999997</c:v>
                </c:pt>
                <c:pt idx="12">
                  <c:v>0.77180000000000004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4B-7749-89B4-2292A422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6"/>
        <c:axId val="1806545392"/>
        <c:axId val="1806430688"/>
      </c:barChart>
      <c:catAx>
        <c:axId val="18065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30688"/>
        <c:crosses val="autoZero"/>
        <c:auto val="1"/>
        <c:lblAlgn val="ctr"/>
        <c:lblOffset val="100"/>
        <c:noMultiLvlLbl val="0"/>
      </c:catAx>
      <c:valAx>
        <c:axId val="1806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8830660466881761E-2"/>
              <c:y val="0.42698973722042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420804</xdr:colOff>
      <xdr:row>15</xdr:row>
      <xdr:rowOff>152400</xdr:rowOff>
    </xdr:from>
    <xdr:to>
      <xdr:col>11</xdr:col>
      <xdr:colOff>71120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3F422-1235-6944-A051-F6ED13E2D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0.0424</cdr:x>
      <cdr:y>0.03502</cdr:y>
    </cdr:from>
    <cdr:to>
      <cdr:x>0.9662</cdr:x>
      <cdr:y>0.13468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14928C-F7FC-3746-9224-7FDEDD35E2A5}"/>
            </a:ext>
          </a:extLst>
        </cdr:cNvPr>
        <cdr:cNvSpPr txBox="1"/>
      </cdr:nvSpPr>
      <cdr:spPr>
        <a:xfrm xmlns:a="http://schemas.openxmlformats.org/drawingml/2006/main">
          <a:off x="229436" y="132080"/>
          <a:ext cx="4998720" cy="375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aseline="0">
              <a:solidFill>
                <a:schemeClr val="tx1"/>
              </a:solidFill>
            </a:rPr>
            <a:t>Fitzpatrick 17k Dataset: 3 Class Decomposition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28222</xdr:colOff>
      <xdr:row>13</xdr:row>
      <xdr:rowOff>158750</xdr:rowOff>
    </xdr:from>
    <xdr:to>
      <xdr:col>8</xdr:col>
      <xdr:colOff>25400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1F083-C9F0-5840-942D-B5FF73D70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725891</xdr:colOff>
      <xdr:row>11</xdr:row>
      <xdr:rowOff>17334</xdr:rowOff>
    </xdr:from>
    <xdr:to>
      <xdr:col>7</xdr:col>
      <xdr:colOff>759023</xdr:colOff>
      <xdr:row>26</xdr:row>
      <xdr:rowOff>85804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BD2BD-3193-554F-A464-B18603159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0.03857</cdr:y>
    </cdr:from>
    <cdr:to>
      <cdr:x>0.96948</cdr:x>
      <cdr:y>0.15475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B9B885-97DA-654B-A0D3-FFC82F90E318}"/>
            </a:ext>
          </a:extLst>
        </cdr:cNvPr>
        <cdr:cNvSpPr txBox="1"/>
      </cdr:nvSpPr>
      <cdr:spPr>
        <a:xfrm xmlns:a="http://schemas.openxmlformats.org/drawingml/2006/main">
          <a:off x="0" y="118228"/>
          <a:ext cx="4846413" cy="356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tx1"/>
              </a:solidFill>
              <a:effectLst/>
            </a:rPr>
            <a:t>Fitzpatrick 17k Dataset: Fitzpatrick Decomposition</a:t>
          </a:r>
          <a:endParaRPr lang="en-US" sz="1800" baseline="0"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0.75682</cdr:x>
      <cdr:y>0.19686</cdr:y>
    </cdr:from>
    <cdr:to>
      <cdr:x>1</cdr:x>
      <cdr:y>0.27833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0CCCCF9-0A9C-5F48-AD59-5338C8364BA8}"/>
            </a:ext>
          </a:extLst>
        </cdr:cNvPr>
        <cdr:cNvSpPr txBox="1"/>
      </cdr:nvSpPr>
      <cdr:spPr>
        <a:xfrm xmlns:a="http://schemas.openxmlformats.org/drawingml/2006/main">
          <a:off x="3783323" y="603397"/>
          <a:ext cx="1215652" cy="249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Fitzpatrick</a:t>
          </a:r>
          <a:r>
            <a:rPr lang="en-US" sz="1100" baseline="0"/>
            <a:t> Type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528823</xdr:colOff>
      <xdr:row>1</xdr:row>
      <xdr:rowOff>86386</xdr:rowOff>
    </xdr:from>
    <xdr:to>
      <xdr:col>9</xdr:col>
      <xdr:colOff>355533</xdr:colOff>
      <xdr:row>18</xdr:row>
      <xdr:rowOff>173862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8C220-FE59-AD4F-BB72-F3EC415E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88900</xdr:rowOff>
    </xdr:from>
    <xdr:to>
      <xdr:col>7</xdr:col>
      <xdr:colOff>1586788</xdr:colOff>
      <xdr:row>18</xdr:row>
      <xdr:rowOff>114063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9949A-4BA5-304F-B4A5-7B4A25B3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775C-CB27-0846-880A-E17DEFB83D37}">
  <dimension ref="A1:E6"/>
  <sheetViews>
    <sheetView topLeftCell="C7" zoomScale="125" workbookViewId="0">
      <selection activeCell="K38" sqref="K38"/>
    </sheetView>
  </sheetViews>
  <sheetFormatPr baseColWidth="10" defaultRowHeight="16" x14ac:dyDescent="0.2"/>
  <sheetData>
    <row r="1" spans="1:5" x14ac:dyDescent="0.2">
      <c r="A1" s="2"/>
      <c r="B1" s="2" t="s">
        <v>1</v>
      </c>
      <c r="E1" s="1" t="s">
        <v>0</v>
      </c>
    </row>
    <row r="2" spans="1:5" x14ac:dyDescent="0.2">
      <c r="A2" s="2" t="s">
        <v>2</v>
      </c>
      <c r="B2" s="2">
        <v>13.52</v>
      </c>
      <c r="E2" s="1">
        <v>2158</v>
      </c>
    </row>
    <row r="3" spans="1:5" x14ac:dyDescent="0.2">
      <c r="A3" s="2" t="s">
        <v>3</v>
      </c>
      <c r="B3" s="2">
        <v>13.52</v>
      </c>
      <c r="E3" s="1">
        <v>2158</v>
      </c>
    </row>
    <row r="4" spans="1:5" x14ac:dyDescent="0.2">
      <c r="A4" s="2" t="s">
        <v>4</v>
      </c>
      <c r="B4" s="2">
        <v>72.97</v>
      </c>
      <c r="E4" s="1">
        <v>11651</v>
      </c>
    </row>
    <row r="5" spans="1:5" x14ac:dyDescent="0.2">
      <c r="A5" s="1"/>
      <c r="C5" s="1"/>
      <c r="E5" s="1"/>
    </row>
    <row r="6" spans="1:5" x14ac:dyDescent="0.2">
      <c r="C6" s="1"/>
      <c r="D6" s="1" t="s">
        <v>5</v>
      </c>
      <c r="E6" s="1">
        <v>15967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4CD7-DED4-A149-9ABE-93963F50EC7F}">
  <dimension ref="A1:F12"/>
  <sheetViews>
    <sheetView zoomScale="137" workbookViewId="0">
      <selection activeCell="I34" sqref="I34"/>
    </sheetView>
  </sheetViews>
  <sheetFormatPr baseColWidth="10" defaultRowHeight="16" x14ac:dyDescent="0.2"/>
  <cols>
    <col min="1" max="1" width="26.33203125" customWidth="1"/>
  </cols>
  <sheetData>
    <row r="1" spans="1:6" x14ac:dyDescent="0.2">
      <c r="A1" s="1"/>
      <c r="B1" s="1" t="s">
        <v>1</v>
      </c>
      <c r="F1" s="1" t="s">
        <v>0</v>
      </c>
    </row>
    <row r="2" spans="1:6" x14ac:dyDescent="0.2">
      <c r="A2" s="1" t="s">
        <v>6</v>
      </c>
      <c r="B2" s="1">
        <v>6.38</v>
      </c>
      <c r="F2" s="1">
        <v>1018</v>
      </c>
    </row>
    <row r="3" spans="1:6" x14ac:dyDescent="0.2">
      <c r="A3" s="1" t="s">
        <v>7</v>
      </c>
      <c r="B3" s="1">
        <v>5.69</v>
      </c>
      <c r="F3" s="1">
        <v>909</v>
      </c>
    </row>
    <row r="4" spans="1:6" x14ac:dyDescent="0.2">
      <c r="A4" s="1" t="s">
        <v>8</v>
      </c>
      <c r="B4" s="1">
        <v>1.45</v>
      </c>
      <c r="F4" s="1">
        <v>231</v>
      </c>
    </row>
    <row r="5" spans="1:6" x14ac:dyDescent="0.2">
      <c r="A5" s="1" t="s">
        <v>9</v>
      </c>
      <c r="B5" s="1">
        <v>7.3</v>
      </c>
      <c r="F5" s="1">
        <v>1165</v>
      </c>
    </row>
    <row r="6" spans="1:6" x14ac:dyDescent="0.2">
      <c r="A6" s="1" t="s">
        <v>10</v>
      </c>
      <c r="B6" s="1">
        <v>65.67</v>
      </c>
      <c r="F6" s="1">
        <v>10486</v>
      </c>
    </row>
    <row r="7" spans="1:6" x14ac:dyDescent="0.2">
      <c r="A7" s="1" t="s">
        <v>11</v>
      </c>
      <c r="B7" s="1">
        <v>1.1000000000000001</v>
      </c>
      <c r="F7" s="1">
        <v>176</v>
      </c>
    </row>
    <row r="8" spans="1:6" x14ac:dyDescent="0.2">
      <c r="A8" s="1" t="s">
        <v>12</v>
      </c>
      <c r="B8" s="1">
        <v>0.95</v>
      </c>
      <c r="F8" s="1">
        <v>151</v>
      </c>
    </row>
    <row r="9" spans="1:6" x14ac:dyDescent="0.2">
      <c r="A9" s="1" t="s">
        <v>13</v>
      </c>
      <c r="B9" s="1">
        <v>8.06</v>
      </c>
      <c r="F9" s="1">
        <v>1287</v>
      </c>
    </row>
    <row r="10" spans="1:6" x14ac:dyDescent="0.2">
      <c r="A10" s="1" t="s">
        <v>14</v>
      </c>
      <c r="B10" s="1">
        <v>3.41</v>
      </c>
      <c r="F10" s="1">
        <v>544</v>
      </c>
    </row>
    <row r="11" spans="1:6" x14ac:dyDescent="0.2">
      <c r="A11" s="1"/>
      <c r="C11" s="1"/>
      <c r="F11" s="1"/>
    </row>
    <row r="12" spans="1:6" x14ac:dyDescent="0.2">
      <c r="A12" s="1"/>
      <c r="C12" s="1"/>
      <c r="F12" s="1">
        <v>15967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5357-6DF4-5C4A-9FE6-3A2FBCA48739}">
  <dimension ref="A1:F9"/>
  <sheetViews>
    <sheetView zoomScale="150" workbookViewId="0">
      <selection activeCell="F2" sqref="F2"/>
    </sheetView>
  </sheetViews>
  <sheetFormatPr baseColWidth="10" defaultRowHeight="16" x14ac:dyDescent="0.2"/>
  <sheetData>
    <row r="1" spans="1:6" x14ac:dyDescent="0.2">
      <c r="A1" s="1"/>
      <c r="B1" s="1" t="s">
        <v>1</v>
      </c>
      <c r="F1" s="1" t="s">
        <v>0</v>
      </c>
    </row>
    <row r="2" spans="1:6" x14ac:dyDescent="0.2">
      <c r="A2" s="1" t="s">
        <v>21</v>
      </c>
      <c r="B2" s="1">
        <v>18.420000000000002</v>
      </c>
      <c r="F2" s="1">
        <v>2941</v>
      </c>
    </row>
    <row r="3" spans="1:6" x14ac:dyDescent="0.2">
      <c r="A3" s="1" t="s">
        <v>22</v>
      </c>
      <c r="B3" s="1">
        <v>30.04</v>
      </c>
      <c r="F3" s="1">
        <v>4796</v>
      </c>
    </row>
    <row r="4" spans="1:6" x14ac:dyDescent="0.2">
      <c r="A4" s="1" t="s">
        <v>23</v>
      </c>
      <c r="B4" s="1">
        <v>20.66</v>
      </c>
      <c r="F4" s="1">
        <v>3299</v>
      </c>
    </row>
    <row r="5" spans="1:6" x14ac:dyDescent="0.2">
      <c r="A5" s="1" t="s">
        <v>24</v>
      </c>
      <c r="B5" s="1">
        <v>17.39</v>
      </c>
      <c r="F5" s="1">
        <v>2776</v>
      </c>
    </row>
    <row r="6" spans="1:6" x14ac:dyDescent="0.2">
      <c r="A6" s="1" t="s">
        <v>25</v>
      </c>
      <c r="B6" s="1">
        <v>9.56</v>
      </c>
      <c r="F6" s="1">
        <v>1527</v>
      </c>
    </row>
    <row r="7" spans="1:6" x14ac:dyDescent="0.2">
      <c r="A7" s="1" t="s">
        <v>26</v>
      </c>
      <c r="B7" s="1">
        <v>3.93</v>
      </c>
      <c r="F7" s="1">
        <v>628</v>
      </c>
    </row>
    <row r="8" spans="1:6" x14ac:dyDescent="0.2">
      <c r="A8" s="1"/>
      <c r="C8" s="1"/>
      <c r="F8" s="1"/>
    </row>
    <row r="9" spans="1:6" x14ac:dyDescent="0.2">
      <c r="A9" s="1"/>
      <c r="C9" s="1"/>
      <c r="F9" s="1">
        <v>15967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40EC-98EF-5E47-9783-1833FA2172CA}">
  <dimension ref="A2:I40"/>
  <sheetViews>
    <sheetView tabSelected="1" zoomScale="107" workbookViewId="0">
      <selection activeCell="D20" sqref="D20"/>
    </sheetView>
  </sheetViews>
  <sheetFormatPr baseColWidth="10" defaultRowHeight="16" x14ac:dyDescent="0.2"/>
  <cols>
    <col min="4" max="4" width="16.33203125" customWidth="1"/>
    <col min="5" max="5" width="17.83203125" customWidth="1"/>
    <col min="6" max="6" width="11.5" customWidth="1"/>
    <col min="8" max="8" width="22.6640625" customWidth="1"/>
    <col min="9" max="9" width="19" customWidth="1"/>
  </cols>
  <sheetData>
    <row r="2" spans="1:3" x14ac:dyDescent="0.2">
      <c r="A2" t="s">
        <v>28</v>
      </c>
      <c r="B2" t="s">
        <v>15</v>
      </c>
      <c r="C2" s="4">
        <v>0.82120000000000004</v>
      </c>
    </row>
    <row r="3" spans="1:3" x14ac:dyDescent="0.2">
      <c r="B3" t="s">
        <v>16</v>
      </c>
      <c r="C3" s="4">
        <v>0.8246</v>
      </c>
    </row>
    <row r="4" spans="1:3" x14ac:dyDescent="0.2">
      <c r="B4" t="s">
        <v>17</v>
      </c>
      <c r="C4" s="4">
        <v>0.86680000000000001</v>
      </c>
    </row>
    <row r="5" spans="1:3" x14ac:dyDescent="0.2">
      <c r="B5" t="s">
        <v>18</v>
      </c>
      <c r="C5" s="4">
        <v>0.87739999999999996</v>
      </c>
    </row>
    <row r="6" spans="1:3" x14ac:dyDescent="0.2">
      <c r="B6" t="s">
        <v>19</v>
      </c>
      <c r="C6" s="4">
        <v>0.80630000000000002</v>
      </c>
    </row>
    <row r="7" spans="1:3" x14ac:dyDescent="0.2">
      <c r="B7" t="s">
        <v>20</v>
      </c>
      <c r="C7" s="4">
        <v>0.88160000000000005</v>
      </c>
    </row>
    <row r="8" spans="1:3" x14ac:dyDescent="0.2">
      <c r="C8" s="4"/>
    </row>
    <row r="9" spans="1:3" x14ac:dyDescent="0.2">
      <c r="A9" t="s">
        <v>27</v>
      </c>
      <c r="B9" t="s">
        <v>15</v>
      </c>
      <c r="C9" s="4">
        <v>0.77880000000000005</v>
      </c>
    </row>
    <row r="10" spans="1:3" x14ac:dyDescent="0.2">
      <c r="B10" t="s">
        <v>16</v>
      </c>
      <c r="C10" s="4">
        <v>0.78069999999999995</v>
      </c>
    </row>
    <row r="11" spans="1:3" x14ac:dyDescent="0.2">
      <c r="B11" t="s">
        <v>17</v>
      </c>
      <c r="C11" s="4">
        <v>0.81259999999999999</v>
      </c>
    </row>
    <row r="12" spans="1:3" x14ac:dyDescent="0.2">
      <c r="B12" t="s">
        <v>18</v>
      </c>
      <c r="C12" s="4">
        <v>0.80420000000000003</v>
      </c>
    </row>
    <row r="13" spans="1:3" x14ac:dyDescent="0.2">
      <c r="B13" t="s">
        <v>19</v>
      </c>
      <c r="C13" s="4">
        <v>0.73939999999999995</v>
      </c>
    </row>
    <row r="14" spans="1:3" x14ac:dyDescent="0.2">
      <c r="B14" t="s">
        <v>20</v>
      </c>
      <c r="C14" s="4">
        <v>0.84870000000000001</v>
      </c>
    </row>
    <row r="15" spans="1:3" x14ac:dyDescent="0.2">
      <c r="C15" s="4"/>
    </row>
    <row r="16" spans="1:3" x14ac:dyDescent="0.2">
      <c r="C16" s="4"/>
    </row>
    <row r="17" spans="1:9" x14ac:dyDescent="0.2">
      <c r="C17" s="4"/>
    </row>
    <row r="18" spans="1:9" x14ac:dyDescent="0.2">
      <c r="C18" s="4"/>
    </row>
    <row r="22" spans="1:9" x14ac:dyDescent="0.2">
      <c r="A22" s="10" t="s">
        <v>36</v>
      </c>
      <c r="C22" t="s">
        <v>1</v>
      </c>
      <c r="D22" t="s">
        <v>31</v>
      </c>
      <c r="E22" t="s">
        <v>30</v>
      </c>
      <c r="F22" t="s">
        <v>32</v>
      </c>
      <c r="H22" t="s">
        <v>33</v>
      </c>
      <c r="I22" t="s">
        <v>34</v>
      </c>
    </row>
    <row r="23" spans="1:9" x14ac:dyDescent="0.2">
      <c r="A23" t="s">
        <v>28</v>
      </c>
      <c r="B23" t="s">
        <v>15</v>
      </c>
      <c r="C23" s="14">
        <v>0.82120000000000004</v>
      </c>
      <c r="D23" s="15">
        <f>C23-$C$29</f>
        <v>-2.5116666666666565E-2</v>
      </c>
      <c r="E23" s="3">
        <f>D23/$C$29</f>
        <v>-2.9677622639279901E-2</v>
      </c>
      <c r="F23">
        <v>2191</v>
      </c>
      <c r="H23" s="9"/>
    </row>
    <row r="24" spans="1:9" x14ac:dyDescent="0.2">
      <c r="B24" s="11" t="s">
        <v>16</v>
      </c>
      <c r="C24" s="16">
        <v>0.8246</v>
      </c>
      <c r="D24" s="17">
        <f t="shared" ref="D24:D28" si="0">C24-$C$29</f>
        <v>-2.1716666666666606E-2</v>
      </c>
      <c r="E24" s="12">
        <f t="shared" ref="E24:E28" si="1">D24/$C$29</f>
        <v>-2.5660213867937463E-2</v>
      </c>
      <c r="F24" s="11">
        <v>3575</v>
      </c>
      <c r="H24" s="9"/>
    </row>
    <row r="25" spans="1:9" x14ac:dyDescent="0.2">
      <c r="B25" t="s">
        <v>17</v>
      </c>
      <c r="C25" s="14">
        <v>0.86680000000000001</v>
      </c>
      <c r="D25" s="15">
        <f t="shared" si="0"/>
        <v>2.0483333333333409E-2</v>
      </c>
      <c r="E25" s="3">
        <f t="shared" si="1"/>
        <v>2.4202918529313389E-2</v>
      </c>
      <c r="F25">
        <v>2488</v>
      </c>
      <c r="H25" s="9"/>
    </row>
    <row r="26" spans="1:9" x14ac:dyDescent="0.2">
      <c r="B26" t="s">
        <v>18</v>
      </c>
      <c r="C26" s="14">
        <v>0.87739999999999996</v>
      </c>
      <c r="D26" s="15">
        <f t="shared" si="0"/>
        <v>3.1083333333333352E-2</v>
      </c>
      <c r="E26" s="3">
        <f t="shared" si="1"/>
        <v>3.6727781169381066E-2</v>
      </c>
      <c r="F26">
        <v>2107</v>
      </c>
      <c r="H26" s="9"/>
    </row>
    <row r="27" spans="1:9" x14ac:dyDescent="0.2">
      <c r="B27" s="5" t="s">
        <v>19</v>
      </c>
      <c r="C27" s="18">
        <v>0.80630000000000002</v>
      </c>
      <c r="D27" s="19">
        <f t="shared" si="0"/>
        <v>-4.0016666666666589E-2</v>
      </c>
      <c r="E27" s="6">
        <f t="shared" si="1"/>
        <v>-4.7283325784280815E-2</v>
      </c>
      <c r="F27" s="5">
        <v>1150</v>
      </c>
      <c r="H27" s="9"/>
    </row>
    <row r="28" spans="1:9" x14ac:dyDescent="0.2">
      <c r="B28" s="7" t="s">
        <v>20</v>
      </c>
      <c r="C28" s="20">
        <v>0.88160000000000005</v>
      </c>
      <c r="D28" s="21">
        <f t="shared" si="0"/>
        <v>3.5283333333333444E-2</v>
      </c>
      <c r="E28" s="8">
        <f t="shared" si="1"/>
        <v>4.1690462592804248E-2</v>
      </c>
      <c r="F28" s="7">
        <v>475</v>
      </c>
      <c r="H28" s="9"/>
    </row>
    <row r="29" spans="1:9" x14ac:dyDescent="0.2">
      <c r="B29" t="s">
        <v>29</v>
      </c>
      <c r="C29" s="15">
        <f>AVERAGE(C23:C28)</f>
        <v>0.84631666666666661</v>
      </c>
      <c r="D29" s="15"/>
    </row>
    <row r="30" spans="1:9" x14ac:dyDescent="0.2">
      <c r="C30" s="15"/>
      <c r="D30" s="15"/>
    </row>
    <row r="31" spans="1:9" x14ac:dyDescent="0.2">
      <c r="A31" t="s">
        <v>27</v>
      </c>
      <c r="B31" t="s">
        <v>15</v>
      </c>
      <c r="C31" s="14">
        <v>0.77880000000000005</v>
      </c>
      <c r="D31" s="15">
        <f>C31-$C$37</f>
        <v>-1.526666666666654E-2</v>
      </c>
      <c r="E31" s="3">
        <f>D31/$C$37</f>
        <v>-1.9225925614977595E-2</v>
      </c>
      <c r="F31">
        <v>475</v>
      </c>
      <c r="H31">
        <f>F23-F31</f>
        <v>1716</v>
      </c>
      <c r="I31">
        <f>(-H31)/F23</f>
        <v>-0.78320401643085347</v>
      </c>
    </row>
    <row r="32" spans="1:9" x14ac:dyDescent="0.2">
      <c r="B32" s="11" t="s">
        <v>16</v>
      </c>
      <c r="C32" s="16">
        <v>0.78069999999999995</v>
      </c>
      <c r="D32" s="17">
        <f t="shared" ref="D32:D36" si="2">C32-$C$37</f>
        <v>-1.3366666666666638E-2</v>
      </c>
      <c r="E32" s="12">
        <f t="shared" ref="E32:E36" si="3">D32/$C$37</f>
        <v>-1.6833179413987036E-2</v>
      </c>
      <c r="F32" s="11">
        <v>475</v>
      </c>
      <c r="H32">
        <f t="shared" ref="H32:H35" si="4">F24-F32</f>
        <v>3100</v>
      </c>
      <c r="I32">
        <f t="shared" ref="I32:I35" si="5">(-H32)/F24</f>
        <v>-0.86713286713286708</v>
      </c>
    </row>
    <row r="33" spans="2:9" x14ac:dyDescent="0.2">
      <c r="B33" t="s">
        <v>17</v>
      </c>
      <c r="C33" s="14">
        <v>0.81259999999999999</v>
      </c>
      <c r="D33" s="15">
        <f t="shared" si="2"/>
        <v>1.8533333333333402E-2</v>
      </c>
      <c r="E33" s="3">
        <f t="shared" si="3"/>
        <v>2.3339769960540765E-2</v>
      </c>
      <c r="F33">
        <v>475</v>
      </c>
      <c r="H33">
        <f t="shared" si="4"/>
        <v>2013</v>
      </c>
      <c r="I33">
        <f t="shared" si="5"/>
        <v>-0.80908360128617363</v>
      </c>
    </row>
    <row r="34" spans="2:9" x14ac:dyDescent="0.2">
      <c r="B34" t="s">
        <v>18</v>
      </c>
      <c r="C34" s="14">
        <v>0.80420000000000003</v>
      </c>
      <c r="D34" s="15">
        <f t="shared" si="2"/>
        <v>1.0133333333333439E-2</v>
      </c>
      <c r="E34" s="3">
        <f t="shared" si="3"/>
        <v>1.2761313071950432E-2</v>
      </c>
      <c r="F34">
        <v>475</v>
      </c>
      <c r="H34">
        <f t="shared" si="4"/>
        <v>1632</v>
      </c>
      <c r="I34">
        <f t="shared" si="5"/>
        <v>-0.77456098718557187</v>
      </c>
    </row>
    <row r="35" spans="2:9" x14ac:dyDescent="0.2">
      <c r="B35" s="5" t="s">
        <v>19</v>
      </c>
      <c r="C35" s="18">
        <v>0.73939999999999995</v>
      </c>
      <c r="D35" s="19">
        <f t="shared" si="2"/>
        <v>-5.4666666666666641E-2</v>
      </c>
      <c r="E35" s="6">
        <f>D35/$C$37</f>
        <v>-6.8843925782889739E-2</v>
      </c>
      <c r="F35" s="5">
        <v>475</v>
      </c>
      <c r="H35">
        <f t="shared" si="4"/>
        <v>675</v>
      </c>
      <c r="I35">
        <f t="shared" si="5"/>
        <v>-0.58695652173913049</v>
      </c>
    </row>
    <row r="36" spans="2:9" x14ac:dyDescent="0.2">
      <c r="B36" s="7" t="s">
        <v>20</v>
      </c>
      <c r="C36" s="20">
        <v>0.84870000000000001</v>
      </c>
      <c r="D36" s="21">
        <f t="shared" si="2"/>
        <v>5.4633333333333423E-2</v>
      </c>
      <c r="E36" s="8">
        <f>D36/$C$37</f>
        <v>6.8801947779363729E-2</v>
      </c>
      <c r="F36" s="7">
        <v>475</v>
      </c>
      <c r="H36">
        <f>F28-F36</f>
        <v>0</v>
      </c>
    </row>
    <row r="37" spans="2:9" x14ac:dyDescent="0.2">
      <c r="B37" t="s">
        <v>29</v>
      </c>
      <c r="C37" s="15">
        <f>AVERAGE(C31:C36)</f>
        <v>0.79406666666666659</v>
      </c>
      <c r="D37" s="15"/>
    </row>
    <row r="40" spans="2:9" x14ac:dyDescent="0.2">
      <c r="C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C771-C3B1-374A-BB7B-DC837BCA0187}">
  <dimension ref="A2:I37"/>
  <sheetViews>
    <sheetView workbookViewId="0">
      <selection activeCell="C19" sqref="C19"/>
    </sheetView>
  </sheetViews>
  <sheetFormatPr baseColWidth="10" defaultRowHeight="16" x14ac:dyDescent="0.2"/>
  <cols>
    <col min="4" max="4" width="18.1640625" customWidth="1"/>
    <col min="5" max="5" width="17.83203125" customWidth="1"/>
    <col min="6" max="6" width="13" customWidth="1"/>
    <col min="8" max="8" width="22.5" customWidth="1"/>
    <col min="9" max="9" width="19.33203125" customWidth="1"/>
  </cols>
  <sheetData>
    <row r="2" spans="1:3" x14ac:dyDescent="0.2">
      <c r="A2" t="s">
        <v>28</v>
      </c>
      <c r="B2" t="s">
        <v>15</v>
      </c>
      <c r="C2" s="4">
        <v>0.78149999999999997</v>
      </c>
    </row>
    <row r="3" spans="1:3" x14ac:dyDescent="0.2">
      <c r="B3" t="s">
        <v>16</v>
      </c>
      <c r="C3" s="4">
        <v>0.77649999999999997</v>
      </c>
    </row>
    <row r="4" spans="1:3" x14ac:dyDescent="0.2">
      <c r="B4" t="s">
        <v>17</v>
      </c>
      <c r="C4" s="4">
        <v>0.82930000000000004</v>
      </c>
    </row>
    <row r="5" spans="1:3" x14ac:dyDescent="0.2">
      <c r="B5" t="s">
        <v>18</v>
      </c>
      <c r="C5" s="4">
        <v>0.83309999999999995</v>
      </c>
    </row>
    <row r="6" spans="1:3" x14ac:dyDescent="0.2">
      <c r="B6" t="s">
        <v>19</v>
      </c>
      <c r="C6" s="4">
        <v>0.80589999999999995</v>
      </c>
    </row>
    <row r="7" spans="1:3" x14ac:dyDescent="0.2">
      <c r="B7" t="s">
        <v>20</v>
      </c>
      <c r="C7" s="4">
        <v>0.84560000000000002</v>
      </c>
    </row>
    <row r="9" spans="1:3" x14ac:dyDescent="0.2">
      <c r="A9" t="s">
        <v>27</v>
      </c>
      <c r="B9" t="s">
        <v>15</v>
      </c>
      <c r="C9" s="4">
        <v>0.72550000000000003</v>
      </c>
    </row>
    <row r="10" spans="1:3" x14ac:dyDescent="0.2">
      <c r="B10" t="s">
        <v>16</v>
      </c>
      <c r="C10" s="4">
        <v>0.71660000000000001</v>
      </c>
    </row>
    <row r="11" spans="1:3" x14ac:dyDescent="0.2">
      <c r="B11" t="s">
        <v>17</v>
      </c>
      <c r="C11" s="4">
        <v>0.74390000000000001</v>
      </c>
    </row>
    <row r="12" spans="1:3" x14ac:dyDescent="0.2">
      <c r="B12" t="s">
        <v>18</v>
      </c>
      <c r="C12" s="4">
        <v>0.755</v>
      </c>
    </row>
    <row r="13" spans="1:3" x14ac:dyDescent="0.2">
      <c r="B13" t="s">
        <v>19</v>
      </c>
      <c r="C13" s="4">
        <v>0.74119999999999997</v>
      </c>
    </row>
    <row r="14" spans="1:3" x14ac:dyDescent="0.2">
      <c r="B14" t="s">
        <v>20</v>
      </c>
      <c r="C14" s="4">
        <v>0.77180000000000004</v>
      </c>
    </row>
    <row r="16" spans="1:3" x14ac:dyDescent="0.2">
      <c r="C16" s="4"/>
    </row>
    <row r="22" spans="1:9" x14ac:dyDescent="0.2">
      <c r="A22" s="10" t="s">
        <v>35</v>
      </c>
      <c r="D22" t="s">
        <v>31</v>
      </c>
      <c r="E22" t="s">
        <v>30</v>
      </c>
      <c r="F22" t="s">
        <v>32</v>
      </c>
      <c r="H22" t="s">
        <v>33</v>
      </c>
      <c r="I22" t="s">
        <v>34</v>
      </c>
    </row>
    <row r="23" spans="1:9" x14ac:dyDescent="0.2">
      <c r="A23" t="s">
        <v>28</v>
      </c>
      <c r="B23" t="s">
        <v>15</v>
      </c>
      <c r="C23" s="14">
        <v>0.78149999999999997</v>
      </c>
      <c r="D23" s="15">
        <f>C23-$C$29</f>
        <v>-3.0483333333333418E-2</v>
      </c>
      <c r="E23" s="3">
        <f t="shared" ref="E23" si="0">D23/$C$29</f>
        <v>-3.7541821465957942E-2</v>
      </c>
      <c r="F23">
        <v>2191</v>
      </c>
      <c r="H23" s="9"/>
    </row>
    <row r="24" spans="1:9" x14ac:dyDescent="0.2">
      <c r="B24" s="5" t="s">
        <v>16</v>
      </c>
      <c r="C24" s="18">
        <v>0.77649999999999997</v>
      </c>
      <c r="D24" s="19">
        <f>C24-$C$29</f>
        <v>-3.5483333333333422E-2</v>
      </c>
      <c r="E24" s="6">
        <f>D24/$C$29</f>
        <v>-4.3699583324780994E-2</v>
      </c>
      <c r="F24">
        <v>3575</v>
      </c>
      <c r="H24" s="9"/>
    </row>
    <row r="25" spans="1:9" x14ac:dyDescent="0.2">
      <c r="B25" t="s">
        <v>17</v>
      </c>
      <c r="C25" s="14">
        <v>0.82930000000000004</v>
      </c>
      <c r="D25" s="15">
        <f>C25-$C$29</f>
        <v>1.7316666666666647E-2</v>
      </c>
      <c r="E25" s="3">
        <f t="shared" ref="E25:E28" si="1">D25/$C$29</f>
        <v>2.1326381904390457E-2</v>
      </c>
      <c r="F25">
        <v>2488</v>
      </c>
      <c r="H25" s="9"/>
    </row>
    <row r="26" spans="1:9" x14ac:dyDescent="0.2">
      <c r="B26" t="s">
        <v>18</v>
      </c>
      <c r="C26" s="14">
        <v>0.83309999999999995</v>
      </c>
      <c r="D26" s="15">
        <f>C26-$C$29</f>
        <v>2.1116666666666561E-2</v>
      </c>
      <c r="E26" s="3">
        <f t="shared" si="1"/>
        <v>2.6006280917095868E-2</v>
      </c>
      <c r="F26">
        <v>2107</v>
      </c>
      <c r="H26" s="9"/>
    </row>
    <row r="27" spans="1:9" x14ac:dyDescent="0.2">
      <c r="B27" t="s">
        <v>19</v>
      </c>
      <c r="C27" s="14">
        <v>0.80589999999999995</v>
      </c>
      <c r="D27" s="15">
        <f>C27-$C$29</f>
        <v>-6.0833333333334405E-3</v>
      </c>
      <c r="E27" s="3">
        <f t="shared" si="1"/>
        <v>-7.4919435949015048E-3</v>
      </c>
      <c r="F27">
        <v>1150</v>
      </c>
      <c r="H27" s="9"/>
    </row>
    <row r="28" spans="1:9" x14ac:dyDescent="0.2">
      <c r="B28" s="7" t="s">
        <v>20</v>
      </c>
      <c r="C28" s="20">
        <v>0.84560000000000002</v>
      </c>
      <c r="D28" s="21">
        <f>C28-$C$29</f>
        <v>3.3616666666666628E-2</v>
      </c>
      <c r="E28" s="8">
        <f t="shared" si="1"/>
        <v>4.1400685564153564E-2</v>
      </c>
      <c r="F28">
        <v>475</v>
      </c>
      <c r="H28" s="9"/>
    </row>
    <row r="29" spans="1:9" x14ac:dyDescent="0.2">
      <c r="B29" t="s">
        <v>29</v>
      </c>
      <c r="C29" s="15">
        <f>AVERAGE(C23:C28)</f>
        <v>0.81198333333333339</v>
      </c>
      <c r="D29" s="15"/>
    </row>
    <row r="30" spans="1:9" x14ac:dyDescent="0.2">
      <c r="C30" s="15"/>
      <c r="D30" s="15"/>
    </row>
    <row r="31" spans="1:9" x14ac:dyDescent="0.2">
      <c r="A31" t="s">
        <v>27</v>
      </c>
      <c r="B31" t="s">
        <v>15</v>
      </c>
      <c r="C31" s="14">
        <v>0.72550000000000003</v>
      </c>
      <c r="D31" s="15">
        <f>C31-$C$37</f>
        <v>-1.6833333333333256E-2</v>
      </c>
      <c r="E31" s="3">
        <f>D31/$C$37</f>
        <v>-2.267624607094736E-2</v>
      </c>
      <c r="F31">
        <v>475</v>
      </c>
      <c r="H31">
        <f>F23-F31</f>
        <v>1716</v>
      </c>
      <c r="I31">
        <f>(-H31)/F23</f>
        <v>-0.78320401643085347</v>
      </c>
    </row>
    <row r="32" spans="1:9" x14ac:dyDescent="0.2">
      <c r="B32" s="5" t="s">
        <v>16</v>
      </c>
      <c r="C32" s="18">
        <v>0.71660000000000001</v>
      </c>
      <c r="D32" s="19">
        <f t="shared" ref="D32:D36" si="2">C32-$C$37</f>
        <v>-2.5733333333333275E-2</v>
      </c>
      <c r="E32" s="6">
        <f t="shared" ref="E32:E36" si="3">D32/$C$37</f>
        <v>-3.4665469241131487E-2</v>
      </c>
      <c r="F32">
        <v>475</v>
      </c>
      <c r="H32">
        <f t="shared" ref="H32:H35" si="4">F24-F32</f>
        <v>3100</v>
      </c>
      <c r="I32">
        <f t="shared" ref="I32:I35" si="5">(-H32)/F24</f>
        <v>-0.86713286713286708</v>
      </c>
    </row>
    <row r="33" spans="2:9" x14ac:dyDescent="0.2">
      <c r="B33" t="s">
        <v>17</v>
      </c>
      <c r="C33" s="14">
        <v>0.74390000000000001</v>
      </c>
      <c r="D33" s="15">
        <f t="shared" si="2"/>
        <v>1.5666666666667162E-3</v>
      </c>
      <c r="E33" s="3">
        <f t="shared" si="3"/>
        <v>2.110462505612999E-3</v>
      </c>
      <c r="F33">
        <v>475</v>
      </c>
      <c r="H33">
        <f t="shared" si="4"/>
        <v>2013</v>
      </c>
      <c r="I33">
        <f t="shared" si="5"/>
        <v>-0.80908360128617363</v>
      </c>
    </row>
    <row r="34" spans="2:9" x14ac:dyDescent="0.2">
      <c r="B34" t="s">
        <v>18</v>
      </c>
      <c r="C34" s="14">
        <v>0.755</v>
      </c>
      <c r="D34" s="15">
        <f t="shared" si="2"/>
        <v>1.2666666666666715E-2</v>
      </c>
      <c r="E34" s="3">
        <f t="shared" si="3"/>
        <v>1.7063313875168455E-2</v>
      </c>
      <c r="F34">
        <v>475</v>
      </c>
      <c r="H34">
        <f t="shared" si="4"/>
        <v>1632</v>
      </c>
      <c r="I34">
        <f t="shared" si="5"/>
        <v>-0.77456098718557187</v>
      </c>
    </row>
    <row r="35" spans="2:9" x14ac:dyDescent="0.2">
      <c r="B35" t="s">
        <v>19</v>
      </c>
      <c r="C35" s="14">
        <v>0.74119999999999997</v>
      </c>
      <c r="D35" s="15">
        <f t="shared" si="2"/>
        <v>-1.1333333333333195E-3</v>
      </c>
      <c r="E35" s="3">
        <f t="shared" si="3"/>
        <v>-1.5267175572518899E-3</v>
      </c>
      <c r="F35">
        <v>475</v>
      </c>
      <c r="H35">
        <f t="shared" si="4"/>
        <v>675</v>
      </c>
      <c r="I35">
        <f t="shared" si="5"/>
        <v>-0.58695652173913049</v>
      </c>
    </row>
    <row r="36" spans="2:9" x14ac:dyDescent="0.2">
      <c r="B36" s="7" t="s">
        <v>20</v>
      </c>
      <c r="C36" s="20">
        <v>0.77180000000000004</v>
      </c>
      <c r="D36" s="21">
        <f t="shared" si="2"/>
        <v>2.9466666666666752E-2</v>
      </c>
      <c r="E36" s="8">
        <f t="shared" si="3"/>
        <v>3.9694656488549737E-2</v>
      </c>
      <c r="F36">
        <v>475</v>
      </c>
      <c r="H36">
        <f>F28-F36</f>
        <v>0</v>
      </c>
    </row>
    <row r="37" spans="2:9" x14ac:dyDescent="0.2">
      <c r="B37" t="s">
        <v>29</v>
      </c>
      <c r="C37" s="15">
        <f>AVERAGE(C31:C36)</f>
        <v>0.74233333333333329</v>
      </c>
      <c r="D3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Labels3</vt:lpstr>
      <vt:lpstr>Labels9</vt:lpstr>
      <vt:lpstr>Fitz</vt:lpstr>
      <vt:lpstr>Labels3 Acc</vt:lpstr>
      <vt:lpstr>Labels9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McLaughlin</dc:creator>
  <cp:lastModifiedBy>Katie McLaughlin</cp:lastModifiedBy>
  <dcterms:created xsi:type="dcterms:W3CDTF">2021-12-10T20:34:27Z</dcterms:created>
  <dcterms:modified xsi:type="dcterms:W3CDTF">2021-12-12T04:09:48Z</dcterms:modified>
</cp:coreProperties>
</file>