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Desktop\Pablo\Facu\Quinto año\Electronica de Potencia\TP6\"/>
    </mc:Choice>
  </mc:AlternateContent>
  <bookViews>
    <workbookView xWindow="0" yWindow="0" windowWidth="23040" windowHeight="86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9" i="1"/>
  <c r="F10" i="1"/>
  <c r="G9" i="1"/>
  <c r="G10" i="1"/>
  <c r="H9" i="1"/>
  <c r="H10" i="1"/>
  <c r="I9" i="1"/>
  <c r="I10" i="1"/>
  <c r="J10" i="1"/>
  <c r="J9" i="1"/>
  <c r="J8" i="1"/>
  <c r="I8" i="1"/>
  <c r="H8" i="1"/>
  <c r="G8" i="1"/>
  <c r="F8" i="1"/>
  <c r="J7" i="1"/>
  <c r="I7" i="1"/>
  <c r="H7" i="1"/>
  <c r="G7" i="1"/>
  <c r="F7" i="1"/>
  <c r="F6" i="1"/>
  <c r="G6" i="1"/>
  <c r="H6" i="1"/>
  <c r="I6" i="1"/>
  <c r="J6" i="1"/>
  <c r="J5" i="1"/>
  <c r="I5" i="1"/>
  <c r="H5" i="1"/>
  <c r="G5" i="1"/>
  <c r="F5" i="1"/>
  <c r="M4" i="1"/>
  <c r="J4" i="1"/>
  <c r="H4" i="1"/>
  <c r="F4" i="1"/>
  <c r="G4" i="1"/>
  <c r="M9" i="1" l="1"/>
  <c r="M10" i="1"/>
  <c r="M8" i="1"/>
  <c r="M7" i="1"/>
  <c r="M6" i="1"/>
  <c r="M5" i="1"/>
</calcChain>
</file>

<file path=xl/sharedStrings.xml><?xml version="1.0" encoding="utf-8"?>
<sst xmlns="http://schemas.openxmlformats.org/spreadsheetml/2006/main" count="75" uniqueCount="25">
  <si>
    <t>ma</t>
  </si>
  <si>
    <t>mf</t>
  </si>
  <si>
    <t>THD</t>
  </si>
  <si>
    <t>Fundamental</t>
  </si>
  <si>
    <t>Componente 1</t>
  </si>
  <si>
    <t>Componente 2</t>
  </si>
  <si>
    <t>Componente 3</t>
  </si>
  <si>
    <t>Componente 4</t>
  </si>
  <si>
    <t>Componente 5</t>
  </si>
  <si>
    <t xml:space="preserve"> DC COMPONENT =   </t>
  </si>
  <si>
    <t xml:space="preserve">HARMONIC  NO </t>
  </si>
  <si>
    <t xml:space="preserve"> FREQUENCY  (HZ) </t>
  </si>
  <si>
    <t xml:space="preserve"> FOURIER  COMPONENT </t>
  </si>
  <si>
    <t>NORMALIZED COMPONENT</t>
  </si>
  <si>
    <t>PHASE (DEG)</t>
  </si>
  <si>
    <t>NORMALIZED PHASE (DEG)</t>
  </si>
  <si>
    <t xml:space="preserve">THD = </t>
  </si>
  <si>
    <t>Percent</t>
  </si>
  <si>
    <t>ma=2</t>
  </si>
  <si>
    <t>mf=21</t>
  </si>
  <si>
    <t>ma=1,2</t>
  </si>
  <si>
    <t>ma=1</t>
  </si>
  <si>
    <t>ma=0,6</t>
  </si>
  <si>
    <t>mf=16,5</t>
  </si>
  <si>
    <t>mf=10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</si>
</sst>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\º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11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68"/>
  <sheetViews>
    <sheetView tabSelected="1" zoomScale="70" zoomScaleNormal="70" workbookViewId="0">
      <selection activeCell="C27" sqref="C27:H39"/>
    </sheetView>
  </sheetViews>
  <sheetFormatPr baseColWidth="10" defaultRowHeight="14.4" x14ac:dyDescent="0.3"/>
  <cols>
    <col min="3" max="3" width="20.21875" customWidth="1"/>
    <col min="4" max="4" width="18.77734375" customWidth="1"/>
    <col min="5" max="5" width="22.88671875" customWidth="1"/>
    <col min="6" max="6" width="23.33203125" customWidth="1"/>
    <col min="7" max="7" width="13.77734375" customWidth="1"/>
    <col min="8" max="8" width="23.109375" customWidth="1"/>
    <col min="10" max="10" width="18.33203125" customWidth="1"/>
    <col min="11" max="11" width="15.33203125" customWidth="1"/>
    <col min="12" max="12" width="20.5546875" customWidth="1"/>
    <col min="13" max="13" width="23.44140625" customWidth="1"/>
    <col min="14" max="14" width="12" customWidth="1"/>
    <col min="15" max="15" width="22.6640625" customWidth="1"/>
  </cols>
  <sheetData>
    <row r="3" spans="3:15" x14ac:dyDescent="0.3"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M3" t="s">
        <v>2</v>
      </c>
    </row>
    <row r="4" spans="3:15" x14ac:dyDescent="0.3">
      <c r="C4">
        <v>0.6</v>
      </c>
      <c r="D4">
        <v>10</v>
      </c>
      <c r="E4">
        <v>75</v>
      </c>
      <c r="F4">
        <f>POWER(55,2)</f>
        <v>3025</v>
      </c>
      <c r="G4">
        <f>POWER(15,2)</f>
        <v>225</v>
      </c>
      <c r="H4">
        <f>POWER(40,2)</f>
        <v>1600</v>
      </c>
      <c r="I4">
        <f>POWER(50,2)</f>
        <v>2500</v>
      </c>
      <c r="J4">
        <f>POWER(40,2)</f>
        <v>1600</v>
      </c>
      <c r="M4">
        <f>SQRT((F4+G4+H4+I4+J4))/E4</f>
        <v>1.2613925285616334</v>
      </c>
    </row>
    <row r="5" spans="3:15" x14ac:dyDescent="0.3">
      <c r="C5">
        <v>0.6</v>
      </c>
      <c r="D5">
        <v>17</v>
      </c>
      <c r="E5">
        <v>125</v>
      </c>
      <c r="F5">
        <f>POWER(35,2)</f>
        <v>1225</v>
      </c>
      <c r="G5">
        <f>POWER(75,2)</f>
        <v>5625</v>
      </c>
      <c r="H5">
        <f>POWER(50,2)</f>
        <v>2500</v>
      </c>
      <c r="I5">
        <f>POWER(25,2)</f>
        <v>625</v>
      </c>
      <c r="J5">
        <f>POWER(15,2)</f>
        <v>225</v>
      </c>
      <c r="M5">
        <f t="shared" ref="M5:M10" si="0">SQRT((F5+G5+H5+I5+J5))/E5</f>
        <v>0.80796039506896622</v>
      </c>
    </row>
    <row r="6" spans="3:15" x14ac:dyDescent="0.3">
      <c r="C6">
        <v>0.6</v>
      </c>
      <c r="D6">
        <v>21</v>
      </c>
      <c r="E6">
        <v>150</v>
      </c>
      <c r="F6">
        <f>POWER(30,2)</f>
        <v>900</v>
      </c>
      <c r="G6">
        <f>POWER(100,2)</f>
        <v>10000</v>
      </c>
      <c r="H6">
        <f>POWER(55,2)</f>
        <v>3025</v>
      </c>
      <c r="I6">
        <f>POWER(10,2)</f>
        <v>100</v>
      </c>
      <c r="J6">
        <f>POWER(10,2)</f>
        <v>100</v>
      </c>
      <c r="M6">
        <f t="shared" si="0"/>
        <v>0.79232428826698087</v>
      </c>
    </row>
    <row r="7" spans="3:15" x14ac:dyDescent="0.3">
      <c r="C7">
        <v>0.6</v>
      </c>
      <c r="D7">
        <v>16.5</v>
      </c>
      <c r="E7">
        <v>120</v>
      </c>
      <c r="F7">
        <f>POWER(25,2)</f>
        <v>625</v>
      </c>
      <c r="G7">
        <f>POWER(75,2)</f>
        <v>5625</v>
      </c>
      <c r="H7">
        <f>POWER(35,2)</f>
        <v>1225</v>
      </c>
      <c r="I7">
        <f>POWER(40,2)</f>
        <v>1600</v>
      </c>
      <c r="J7">
        <f>POWER(15,2)</f>
        <v>225</v>
      </c>
      <c r="M7">
        <f t="shared" si="0"/>
        <v>0.80363756341607961</v>
      </c>
    </row>
    <row r="8" spans="3:15" x14ac:dyDescent="0.3">
      <c r="C8">
        <v>0.8</v>
      </c>
      <c r="D8">
        <v>21</v>
      </c>
      <c r="E8">
        <v>200</v>
      </c>
      <c r="F8">
        <f>POWER(50,2)</f>
        <v>2500</v>
      </c>
      <c r="G8">
        <f>POWER(75,2)</f>
        <v>5625</v>
      </c>
      <c r="H8">
        <f>POWER(40,2)</f>
        <v>1600</v>
      </c>
      <c r="I8">
        <f>POWER(35,2)</f>
        <v>1225</v>
      </c>
      <c r="J8">
        <f>POWER(20,2)</f>
        <v>400</v>
      </c>
      <c r="M8">
        <f t="shared" si="0"/>
        <v>0.53268189381656295</v>
      </c>
    </row>
    <row r="9" spans="3:15" x14ac:dyDescent="0.3">
      <c r="C9">
        <v>1</v>
      </c>
      <c r="D9">
        <v>21</v>
      </c>
      <c r="E9">
        <v>250</v>
      </c>
      <c r="F9">
        <f>POWER(75,2)</f>
        <v>5625</v>
      </c>
      <c r="G9">
        <f>POWER(50,2)</f>
        <v>2500</v>
      </c>
      <c r="H9">
        <f>POWER(40,2)</f>
        <v>1600</v>
      </c>
      <c r="I9">
        <f>POWER(30,2)</f>
        <v>900</v>
      </c>
      <c r="J9">
        <f>POWER(10,2)</f>
        <v>100</v>
      </c>
      <c r="M9">
        <f t="shared" si="0"/>
        <v>0.41424630354415953</v>
      </c>
    </row>
    <row r="10" spans="3:15" x14ac:dyDescent="0.3">
      <c r="C10">
        <v>1.2</v>
      </c>
      <c r="D10">
        <v>21</v>
      </c>
      <c r="E10">
        <v>275</v>
      </c>
      <c r="F10">
        <f>POWER(80,2)</f>
        <v>6400</v>
      </c>
      <c r="G10">
        <f>POWER(40,2)</f>
        <v>1600</v>
      </c>
      <c r="H10">
        <f>POWER(30,2)</f>
        <v>900</v>
      </c>
      <c r="I10">
        <f>POWER(20,2)</f>
        <v>400</v>
      </c>
      <c r="J10">
        <f>POWER(10,2)</f>
        <v>100</v>
      </c>
      <c r="M10">
        <f t="shared" si="0"/>
        <v>0.35255853508482393</v>
      </c>
    </row>
    <row r="13" spans="3:15" x14ac:dyDescent="0.3">
      <c r="C13" s="1" t="s">
        <v>9</v>
      </c>
      <c r="D13" s="2">
        <v>171.95179999999999</v>
      </c>
      <c r="E13" s="1" t="s">
        <v>18</v>
      </c>
      <c r="F13" s="1" t="s">
        <v>19</v>
      </c>
      <c r="G13" s="5"/>
      <c r="H13" s="5"/>
      <c r="J13" s="1" t="s">
        <v>9</v>
      </c>
      <c r="K13" s="2">
        <v>4.4314119999999999</v>
      </c>
      <c r="L13" s="1" t="s">
        <v>22</v>
      </c>
      <c r="M13" s="1" t="s">
        <v>23</v>
      </c>
      <c r="N13" s="5"/>
      <c r="O13" s="5"/>
    </row>
    <row r="14" spans="3:15" ht="15" thickBot="1" x14ac:dyDescent="0.35">
      <c r="C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</row>
    <row r="15" spans="3:15" x14ac:dyDescent="0.3">
      <c r="C15" s="6" t="s">
        <v>10</v>
      </c>
      <c r="D15" s="7" t="s">
        <v>11</v>
      </c>
      <c r="E15" s="7" t="s">
        <v>12</v>
      </c>
      <c r="F15" s="7" t="s">
        <v>13</v>
      </c>
      <c r="G15" s="8" t="s">
        <v>14</v>
      </c>
      <c r="H15" s="9" t="s">
        <v>15</v>
      </c>
      <c r="J15" s="6" t="s">
        <v>10</v>
      </c>
      <c r="K15" s="7" t="s">
        <v>11</v>
      </c>
      <c r="L15" s="7" t="s">
        <v>12</v>
      </c>
      <c r="M15" s="7" t="s">
        <v>13</v>
      </c>
      <c r="N15" s="8" t="s">
        <v>14</v>
      </c>
      <c r="O15" s="9" t="s">
        <v>15</v>
      </c>
    </row>
    <row r="16" spans="3:15" x14ac:dyDescent="0.3">
      <c r="C16" s="10">
        <v>1</v>
      </c>
      <c r="D16" s="2">
        <v>2000</v>
      </c>
      <c r="E16" s="2">
        <v>0.92659999999999998</v>
      </c>
      <c r="F16" s="2">
        <v>1</v>
      </c>
      <c r="G16" s="5">
        <v>6.556</v>
      </c>
      <c r="H16" s="11">
        <v>0</v>
      </c>
      <c r="J16" s="10">
        <v>1</v>
      </c>
      <c r="K16" s="2">
        <v>2000</v>
      </c>
      <c r="L16" s="2">
        <v>109.2</v>
      </c>
      <c r="M16" s="2">
        <v>1</v>
      </c>
      <c r="N16" s="5">
        <v>99.97</v>
      </c>
      <c r="O16" s="11">
        <v>0</v>
      </c>
    </row>
    <row r="17" spans="3:15" x14ac:dyDescent="0.3">
      <c r="C17" s="10">
        <v>2</v>
      </c>
      <c r="D17" s="2">
        <v>4000</v>
      </c>
      <c r="E17" s="2">
        <v>0.4582</v>
      </c>
      <c r="F17" s="2">
        <v>0.4945</v>
      </c>
      <c r="G17" s="5">
        <v>5.7910000000000004</v>
      </c>
      <c r="H17" s="11">
        <v>-7.3220000000000001</v>
      </c>
      <c r="J17" s="10">
        <v>2</v>
      </c>
      <c r="K17" s="2">
        <v>4000</v>
      </c>
      <c r="L17" s="2">
        <v>115.3</v>
      </c>
      <c r="M17" s="2">
        <v>1.056</v>
      </c>
      <c r="N17" s="5">
        <v>-169.2</v>
      </c>
      <c r="O17" s="11">
        <v>-369.1</v>
      </c>
    </row>
    <row r="18" spans="3:15" x14ac:dyDescent="0.3">
      <c r="C18" s="10">
        <v>3</v>
      </c>
      <c r="D18" s="2">
        <v>6000</v>
      </c>
      <c r="E18" s="2">
        <v>0.31059999999999999</v>
      </c>
      <c r="F18" s="2">
        <v>0.3352</v>
      </c>
      <c r="G18" s="5">
        <v>7.452</v>
      </c>
      <c r="H18" s="11">
        <v>-12.13</v>
      </c>
      <c r="J18" s="10">
        <v>3</v>
      </c>
      <c r="K18" s="2">
        <v>6000</v>
      </c>
      <c r="L18" s="2">
        <v>45.68</v>
      </c>
      <c r="M18" s="2">
        <v>0.41839999999999999</v>
      </c>
      <c r="N18" s="5">
        <v>-66.81</v>
      </c>
      <c r="O18" s="11">
        <v>-366.7</v>
      </c>
    </row>
    <row r="19" spans="3:15" x14ac:dyDescent="0.3">
      <c r="C19" s="10">
        <v>4</v>
      </c>
      <c r="D19" s="2">
        <v>8000</v>
      </c>
      <c r="E19" s="2">
        <v>0.2316</v>
      </c>
      <c r="F19" s="2">
        <v>0.25</v>
      </c>
      <c r="G19" s="5">
        <v>7.99</v>
      </c>
      <c r="H19" s="11">
        <v>-18.239999999999998</v>
      </c>
      <c r="J19" s="10">
        <v>4</v>
      </c>
      <c r="K19" s="2">
        <v>8000</v>
      </c>
      <c r="L19" s="2">
        <v>14.12</v>
      </c>
      <c r="M19" s="2">
        <v>0.12939999999999999</v>
      </c>
      <c r="N19" s="5">
        <v>107.8</v>
      </c>
      <c r="O19" s="11">
        <v>-292</v>
      </c>
    </row>
    <row r="20" spans="3:15" x14ac:dyDescent="0.3">
      <c r="C20" s="10">
        <v>5</v>
      </c>
      <c r="D20" s="2">
        <v>10000</v>
      </c>
      <c r="E20" s="2">
        <v>0.18540000000000001</v>
      </c>
      <c r="F20" s="2">
        <v>0.2</v>
      </c>
      <c r="G20" s="5">
        <v>9.6370000000000005</v>
      </c>
      <c r="H20" s="11">
        <v>-23.14</v>
      </c>
      <c r="J20" s="10">
        <v>5</v>
      </c>
      <c r="K20" s="2">
        <v>10000</v>
      </c>
      <c r="L20" s="2">
        <v>18.12</v>
      </c>
      <c r="M20" s="2">
        <v>0.16589999999999999</v>
      </c>
      <c r="N20" s="5">
        <v>148</v>
      </c>
      <c r="O20" s="11">
        <v>-351.9</v>
      </c>
    </row>
    <row r="21" spans="3:15" x14ac:dyDescent="0.3">
      <c r="C21" s="10">
        <v>6</v>
      </c>
      <c r="D21" s="2">
        <v>12000</v>
      </c>
      <c r="E21" s="2">
        <v>1.5409999999999999</v>
      </c>
      <c r="F21" s="2">
        <v>0.1663</v>
      </c>
      <c r="G21" s="5">
        <v>1.1200000000000001</v>
      </c>
      <c r="H21" s="11">
        <v>28.14</v>
      </c>
      <c r="J21" s="10">
        <v>6</v>
      </c>
      <c r="K21" s="2">
        <v>12000</v>
      </c>
      <c r="L21" s="2">
        <v>35.119999999999997</v>
      </c>
      <c r="M21" s="2">
        <v>0.32169999999999999</v>
      </c>
      <c r="N21" s="5">
        <v>-147.19999999999999</v>
      </c>
      <c r="O21" s="11">
        <v>-747</v>
      </c>
    </row>
    <row r="22" spans="3:15" x14ac:dyDescent="0.3">
      <c r="C22" s="10">
        <v>7</v>
      </c>
      <c r="D22" s="2">
        <v>14000</v>
      </c>
      <c r="E22" s="2">
        <v>0.13289999999999999</v>
      </c>
      <c r="F22" s="2">
        <v>0.1434</v>
      </c>
      <c r="G22" s="5">
        <v>1.3460000000000001</v>
      </c>
      <c r="H22" s="11">
        <v>-32.43</v>
      </c>
      <c r="J22" s="10">
        <v>7</v>
      </c>
      <c r="K22" s="2">
        <v>14000</v>
      </c>
      <c r="L22" s="2">
        <v>21.95</v>
      </c>
      <c r="M22" s="2">
        <v>0.20100000000000001</v>
      </c>
      <c r="N22" s="5">
        <v>-42.2</v>
      </c>
      <c r="O22" s="11">
        <v>-742</v>
      </c>
    </row>
    <row r="23" spans="3:15" x14ac:dyDescent="0.3">
      <c r="C23" s="10">
        <v>8</v>
      </c>
      <c r="D23" s="2">
        <v>16000</v>
      </c>
      <c r="E23" s="2">
        <v>0.11650000000000001</v>
      </c>
      <c r="F23" s="2">
        <v>0.1258</v>
      </c>
      <c r="G23" s="5">
        <v>1.4950000000000001</v>
      </c>
      <c r="H23" s="11">
        <v>-37.5</v>
      </c>
      <c r="J23" s="10">
        <v>8</v>
      </c>
      <c r="K23" s="2">
        <v>16000</v>
      </c>
      <c r="L23" s="2">
        <v>13.21</v>
      </c>
      <c r="M23" s="2">
        <v>0.121</v>
      </c>
      <c r="N23" s="5">
        <v>126</v>
      </c>
      <c r="O23" s="11">
        <v>-673.8</v>
      </c>
    </row>
    <row r="24" spans="3:15" x14ac:dyDescent="0.3">
      <c r="C24" s="12"/>
      <c r="D24" s="4"/>
      <c r="E24" s="4"/>
      <c r="F24" s="4"/>
      <c r="G24" s="4"/>
      <c r="H24" s="13"/>
      <c r="J24" s="12"/>
      <c r="K24" s="4"/>
      <c r="L24" s="4"/>
      <c r="M24" s="4"/>
      <c r="N24" s="4"/>
      <c r="O24" s="13"/>
    </row>
    <row r="25" spans="3:15" ht="15" thickBot="1" x14ac:dyDescent="0.35">
      <c r="C25" s="15" t="s">
        <v>16</v>
      </c>
      <c r="D25" s="16">
        <v>72.345860000000002</v>
      </c>
      <c r="E25" s="17" t="s">
        <v>17</v>
      </c>
      <c r="F25" s="17"/>
      <c r="G25" s="17"/>
      <c r="H25" s="18"/>
      <c r="J25" s="15" t="s">
        <v>16</v>
      </c>
      <c r="K25" s="16">
        <v>122.1944</v>
      </c>
      <c r="L25" s="17" t="s">
        <v>17</v>
      </c>
      <c r="M25" s="17"/>
      <c r="N25" s="17"/>
      <c r="O25" s="18"/>
    </row>
    <row r="26" spans="3:15" x14ac:dyDescent="0.3">
      <c r="N26" s="5"/>
      <c r="O26" s="5"/>
    </row>
    <row r="27" spans="3:15" x14ac:dyDescent="0.3">
      <c r="C27" s="1" t="s">
        <v>9</v>
      </c>
      <c r="D27" s="2">
        <v>174.0044</v>
      </c>
      <c r="E27" s="1" t="s">
        <v>20</v>
      </c>
      <c r="F27" s="1" t="s">
        <v>19</v>
      </c>
      <c r="G27" s="5"/>
      <c r="H27" s="5"/>
      <c r="J27" s="1" t="s">
        <v>9</v>
      </c>
      <c r="K27" s="2">
        <v>-2.2163780000000002</v>
      </c>
      <c r="L27" s="1" t="s">
        <v>22</v>
      </c>
      <c r="M27" s="1" t="s">
        <v>24</v>
      </c>
      <c r="N27" s="5"/>
      <c r="O27" s="5"/>
    </row>
    <row r="28" spans="3:15" ht="15" thickBot="1" x14ac:dyDescent="0.35">
      <c r="C28" s="3"/>
      <c r="D28" s="3"/>
      <c r="E28" s="3"/>
      <c r="F28" s="3"/>
      <c r="G28" s="3"/>
      <c r="H28" s="3"/>
      <c r="J28" s="3"/>
      <c r="K28" s="3"/>
      <c r="L28" s="3"/>
      <c r="M28" s="3"/>
      <c r="N28" s="14"/>
      <c r="O28" s="14"/>
    </row>
    <row r="29" spans="3:15" x14ac:dyDescent="0.3">
      <c r="C29" s="6" t="s">
        <v>10</v>
      </c>
      <c r="D29" s="7" t="s">
        <v>11</v>
      </c>
      <c r="E29" s="7" t="s">
        <v>12</v>
      </c>
      <c r="F29" s="7" t="s">
        <v>13</v>
      </c>
      <c r="G29" s="8" t="s">
        <v>14</v>
      </c>
      <c r="H29" s="9" t="s">
        <v>15</v>
      </c>
      <c r="J29" s="6" t="s">
        <v>10</v>
      </c>
      <c r="K29" s="7" t="s">
        <v>11</v>
      </c>
      <c r="L29" s="7" t="s">
        <v>12</v>
      </c>
      <c r="M29" s="7" t="s">
        <v>13</v>
      </c>
      <c r="N29" s="8" t="s">
        <v>14</v>
      </c>
      <c r="O29" s="9" t="s">
        <v>15</v>
      </c>
    </row>
    <row r="30" spans="3:15" x14ac:dyDescent="0.3">
      <c r="C30" s="10">
        <v>1</v>
      </c>
      <c r="D30" s="2">
        <v>2000</v>
      </c>
      <c r="E30" s="2">
        <v>1.2829999999999999</v>
      </c>
      <c r="F30" s="2">
        <v>1</v>
      </c>
      <c r="G30" s="5">
        <v>6.556</v>
      </c>
      <c r="H30" s="11">
        <v>0</v>
      </c>
      <c r="J30" s="10">
        <v>1</v>
      </c>
      <c r="K30" s="2">
        <v>2000</v>
      </c>
      <c r="L30" s="2">
        <v>0.29310000000000003</v>
      </c>
      <c r="M30" s="2">
        <v>1</v>
      </c>
      <c r="N30" s="5">
        <v>-178.2</v>
      </c>
      <c r="O30" s="11">
        <v>0</v>
      </c>
    </row>
    <row r="31" spans="3:15" x14ac:dyDescent="0.3">
      <c r="C31" s="10">
        <v>2</v>
      </c>
      <c r="D31" s="2">
        <v>4000</v>
      </c>
      <c r="E31" s="2">
        <v>0.63529999999999998</v>
      </c>
      <c r="F31" s="2">
        <v>0.4945</v>
      </c>
      <c r="G31" s="5">
        <v>5.7910000000000004</v>
      </c>
      <c r="H31" s="11">
        <v>-7.3449999999999998</v>
      </c>
      <c r="J31" s="10">
        <v>2</v>
      </c>
      <c r="K31" s="2">
        <v>4000</v>
      </c>
      <c r="L31" s="2">
        <v>0.14660000000000001</v>
      </c>
      <c r="M31" s="2">
        <v>0.50019999999999998</v>
      </c>
      <c r="N31" s="5">
        <v>-176.4</v>
      </c>
      <c r="O31" s="11">
        <v>180</v>
      </c>
    </row>
    <row r="32" spans="3:15" x14ac:dyDescent="0.3">
      <c r="C32" s="10">
        <v>3</v>
      </c>
      <c r="D32" s="2">
        <v>6000</v>
      </c>
      <c r="E32" s="2">
        <v>0.43109999999999998</v>
      </c>
      <c r="F32" s="2">
        <v>0.33600000000000002</v>
      </c>
      <c r="G32" s="5">
        <v>7.452</v>
      </c>
      <c r="H32" s="11">
        <v>-13.11</v>
      </c>
      <c r="J32" s="10">
        <v>3</v>
      </c>
      <c r="K32" s="2">
        <v>6000</v>
      </c>
      <c r="L32" s="2">
        <v>9.783E-2</v>
      </c>
      <c r="M32" s="2">
        <v>0.33379999999999999</v>
      </c>
      <c r="N32" s="5">
        <v>-174.6</v>
      </c>
      <c r="O32" s="11">
        <v>360</v>
      </c>
    </row>
    <row r="33" spans="3:15" x14ac:dyDescent="0.3">
      <c r="C33" s="10">
        <v>4</v>
      </c>
      <c r="D33" s="2">
        <v>8000</v>
      </c>
      <c r="E33" s="2">
        <v>0.32079999999999997</v>
      </c>
      <c r="F33" s="2">
        <v>0.25009999999999999</v>
      </c>
      <c r="G33" s="5">
        <v>7.99</v>
      </c>
      <c r="H33" s="11">
        <v>-18.84</v>
      </c>
      <c r="J33" s="10">
        <v>4</v>
      </c>
      <c r="K33" s="2">
        <v>8000</v>
      </c>
      <c r="L33" s="2">
        <v>7.3459999999999998E-2</v>
      </c>
      <c r="M33" s="2">
        <v>0.25059999999999999</v>
      </c>
      <c r="N33" s="5">
        <v>-172.8</v>
      </c>
      <c r="O33" s="11">
        <v>540</v>
      </c>
    </row>
    <row r="34" spans="3:15" x14ac:dyDescent="0.3">
      <c r="C34" s="10">
        <v>5</v>
      </c>
      <c r="D34" s="2">
        <v>10000</v>
      </c>
      <c r="E34" s="2">
        <v>0.25800000000000001</v>
      </c>
      <c r="F34" s="2">
        <v>0.2014</v>
      </c>
      <c r="G34" s="5">
        <v>9.6370000000000005</v>
      </c>
      <c r="H34" s="11">
        <v>-23.28</v>
      </c>
      <c r="J34" s="10">
        <v>5</v>
      </c>
      <c r="K34" s="2">
        <v>10000</v>
      </c>
      <c r="L34" s="2">
        <v>5.885E-2</v>
      </c>
      <c r="M34" s="2">
        <v>0.20080000000000001</v>
      </c>
      <c r="N34" s="5">
        <v>-171</v>
      </c>
      <c r="O34" s="11">
        <v>720</v>
      </c>
    </row>
    <row r="35" spans="3:15" x14ac:dyDescent="0.3">
      <c r="C35" s="10">
        <v>6</v>
      </c>
      <c r="D35" s="2">
        <v>12000</v>
      </c>
      <c r="E35" s="2">
        <v>0.21529999999999999</v>
      </c>
      <c r="F35" s="2">
        <v>0.16789999999999999</v>
      </c>
      <c r="G35" s="5">
        <v>1.1200000000000001</v>
      </c>
      <c r="H35" s="11">
        <v>-28.24</v>
      </c>
      <c r="J35" s="10">
        <v>6</v>
      </c>
      <c r="K35" s="2">
        <v>12000</v>
      </c>
      <c r="L35" s="2">
        <v>4.913E-2</v>
      </c>
      <c r="M35" s="2">
        <v>0.1676</v>
      </c>
      <c r="N35" s="5">
        <v>-169.2</v>
      </c>
      <c r="O35" s="11">
        <v>900</v>
      </c>
    </row>
    <row r="36" spans="3:15" x14ac:dyDescent="0.3">
      <c r="C36" s="10">
        <v>7</v>
      </c>
      <c r="D36" s="2">
        <v>14000</v>
      </c>
      <c r="E36" s="2">
        <v>0.18579999999999999</v>
      </c>
      <c r="F36" s="2">
        <v>0.14480000000000001</v>
      </c>
      <c r="G36" s="5">
        <v>1.3460000000000001</v>
      </c>
      <c r="H36" s="11">
        <v>-35.58</v>
      </c>
      <c r="J36" s="10">
        <v>7</v>
      </c>
      <c r="K36" s="2">
        <v>14000</v>
      </c>
      <c r="L36" s="2">
        <v>4.2200000000000001E-2</v>
      </c>
      <c r="M36" s="2">
        <v>0.14399999999999999</v>
      </c>
      <c r="N36" s="5">
        <v>-167.4</v>
      </c>
      <c r="O36" s="11">
        <v>1080</v>
      </c>
    </row>
    <row r="37" spans="3:15" x14ac:dyDescent="0.3">
      <c r="C37" s="10">
        <v>8</v>
      </c>
      <c r="D37" s="2">
        <v>16000</v>
      </c>
      <c r="E37" s="2">
        <v>0.16220000000000001</v>
      </c>
      <c r="F37" s="2">
        <v>0.12640000000000001</v>
      </c>
      <c r="G37" s="5">
        <v>1.4950000000000001</v>
      </c>
      <c r="H37" s="11">
        <v>-38.75</v>
      </c>
      <c r="J37" s="10">
        <v>8</v>
      </c>
      <c r="K37" s="2">
        <v>16000</v>
      </c>
      <c r="L37" s="2">
        <v>3.7019999999999997E-2</v>
      </c>
      <c r="M37" s="2">
        <v>0.1263</v>
      </c>
      <c r="N37" s="5">
        <v>-165.6</v>
      </c>
      <c r="O37" s="11">
        <v>1260</v>
      </c>
    </row>
    <row r="38" spans="3:15" x14ac:dyDescent="0.3">
      <c r="C38" s="12"/>
      <c r="D38" s="4"/>
      <c r="E38" s="4"/>
      <c r="F38" s="4"/>
      <c r="G38" s="4"/>
      <c r="H38" s="13"/>
      <c r="J38" s="12"/>
      <c r="K38" s="4"/>
      <c r="L38" s="4"/>
      <c r="M38" s="4"/>
      <c r="N38" s="4"/>
      <c r="O38" s="13"/>
    </row>
    <row r="39" spans="3:15" ht="15" thickBot="1" x14ac:dyDescent="0.35">
      <c r="C39" s="15" t="s">
        <v>16</v>
      </c>
      <c r="D39" s="16">
        <v>72.547370000000001</v>
      </c>
      <c r="E39" s="17" t="s">
        <v>17</v>
      </c>
      <c r="F39" s="17"/>
      <c r="G39" s="17"/>
      <c r="H39" s="18"/>
      <c r="J39" s="15" t="s">
        <v>16</v>
      </c>
      <c r="K39" s="16">
        <v>72.771000000000001</v>
      </c>
      <c r="L39" s="17" t="s">
        <v>17</v>
      </c>
      <c r="M39" s="17"/>
      <c r="N39" s="17"/>
      <c r="O39" s="18"/>
    </row>
    <row r="42" spans="3:15" x14ac:dyDescent="0.3">
      <c r="C42" s="1" t="s">
        <v>9</v>
      </c>
      <c r="D42" s="2">
        <v>156.93960000000001</v>
      </c>
      <c r="E42" s="1" t="s">
        <v>21</v>
      </c>
      <c r="F42" s="1" t="s">
        <v>19</v>
      </c>
      <c r="G42" s="5"/>
      <c r="H42" s="5"/>
    </row>
    <row r="43" spans="3:15" ht="15" thickBot="1" x14ac:dyDescent="0.35">
      <c r="C43" s="3"/>
      <c r="D43" s="3"/>
      <c r="E43" s="3"/>
      <c r="F43" s="3"/>
      <c r="G43" s="3"/>
      <c r="H43" s="3"/>
    </row>
    <row r="44" spans="3:15" x14ac:dyDescent="0.3">
      <c r="C44" s="6" t="s">
        <v>10</v>
      </c>
      <c r="D44" s="7" t="s">
        <v>11</v>
      </c>
      <c r="E44" s="7" t="s">
        <v>12</v>
      </c>
      <c r="F44" s="7" t="s">
        <v>13</v>
      </c>
      <c r="G44" s="8" t="s">
        <v>14</v>
      </c>
      <c r="H44" s="9" t="s">
        <v>15</v>
      </c>
    </row>
    <row r="45" spans="3:15" x14ac:dyDescent="0.3">
      <c r="C45" s="10">
        <v>1</v>
      </c>
      <c r="D45" s="2">
        <v>2000</v>
      </c>
      <c r="E45" s="2">
        <v>35</v>
      </c>
      <c r="F45" s="2">
        <v>1</v>
      </c>
      <c r="G45" s="5">
        <v>79.680000000000007</v>
      </c>
      <c r="H45" s="11">
        <v>0</v>
      </c>
    </row>
    <row r="46" spans="3:15" x14ac:dyDescent="0.3">
      <c r="C46" s="10">
        <v>2</v>
      </c>
      <c r="D46" s="2">
        <v>4000</v>
      </c>
      <c r="E46" s="2">
        <v>32.81</v>
      </c>
      <c r="F46" s="2">
        <v>0.93730000000000002</v>
      </c>
      <c r="G46" s="5">
        <v>-106.9</v>
      </c>
      <c r="H46" s="11">
        <v>-266.3</v>
      </c>
    </row>
    <row r="47" spans="3:15" x14ac:dyDescent="0.3">
      <c r="C47" s="10">
        <v>3</v>
      </c>
      <c r="D47" s="2">
        <v>6000</v>
      </c>
      <c r="E47" s="2">
        <v>30.54</v>
      </c>
      <c r="F47" s="2">
        <v>0.87250000000000005</v>
      </c>
      <c r="G47" s="5">
        <v>62.56</v>
      </c>
      <c r="H47" s="11">
        <v>-176.5</v>
      </c>
    </row>
    <row r="48" spans="3:15" x14ac:dyDescent="0.3">
      <c r="C48" s="10">
        <v>4</v>
      </c>
      <c r="D48" s="2">
        <v>8000</v>
      </c>
      <c r="E48" s="2">
        <v>26.58</v>
      </c>
      <c r="F48" s="2">
        <v>0.75929999999999997</v>
      </c>
      <c r="G48" s="5">
        <v>-125.5</v>
      </c>
      <c r="H48" s="11">
        <v>-444.2</v>
      </c>
    </row>
    <row r="49" spans="3:8" x14ac:dyDescent="0.3">
      <c r="C49" s="10">
        <v>5</v>
      </c>
      <c r="D49" s="2">
        <v>10000</v>
      </c>
      <c r="E49" s="2">
        <v>22.74</v>
      </c>
      <c r="F49" s="2">
        <v>0.64959999999999996</v>
      </c>
      <c r="G49" s="5">
        <v>44.73</v>
      </c>
      <c r="H49" s="11">
        <v>-353.7</v>
      </c>
    </row>
    <row r="50" spans="3:8" x14ac:dyDescent="0.3">
      <c r="C50" s="10">
        <v>6</v>
      </c>
      <c r="D50" s="2">
        <v>12000</v>
      </c>
      <c r="E50" s="2">
        <v>17.739999999999998</v>
      </c>
      <c r="F50" s="2">
        <v>0.50680000000000003</v>
      </c>
      <c r="G50" s="5">
        <v>-143.69999999999999</v>
      </c>
      <c r="H50" s="11">
        <v>-621.79999999999995</v>
      </c>
    </row>
    <row r="51" spans="3:8" x14ac:dyDescent="0.3">
      <c r="C51" s="10">
        <v>7</v>
      </c>
      <c r="D51" s="2">
        <v>14000</v>
      </c>
      <c r="E51" s="2">
        <v>13.24</v>
      </c>
      <c r="F51" s="2">
        <v>0.37830000000000003</v>
      </c>
      <c r="G51" s="5">
        <v>26.84</v>
      </c>
      <c r="H51" s="11">
        <v>-530.9</v>
      </c>
    </row>
    <row r="52" spans="3:8" x14ac:dyDescent="0.3">
      <c r="C52" s="10">
        <v>8</v>
      </c>
      <c r="D52" s="2">
        <v>16000</v>
      </c>
      <c r="E52" s="2">
        <v>8.1969999999999992</v>
      </c>
      <c r="F52" s="2">
        <v>0.23419999999999999</v>
      </c>
      <c r="G52" s="5">
        <v>-162</v>
      </c>
      <c r="H52" s="11">
        <v>-799.4</v>
      </c>
    </row>
    <row r="53" spans="3:8" x14ac:dyDescent="0.3">
      <c r="C53" s="12"/>
      <c r="D53" s="4"/>
      <c r="E53" s="4"/>
      <c r="F53" s="4"/>
      <c r="G53" s="4"/>
      <c r="H53" s="13"/>
    </row>
    <row r="54" spans="3:8" ht="15" thickBot="1" x14ac:dyDescent="0.35">
      <c r="C54" s="15" t="s">
        <v>16</v>
      </c>
      <c r="D54" s="16">
        <v>175.8742</v>
      </c>
      <c r="E54" s="17" t="s">
        <v>17</v>
      </c>
      <c r="F54" s="17"/>
      <c r="G54" s="17"/>
      <c r="H54" s="18"/>
    </row>
    <row r="56" spans="3:8" x14ac:dyDescent="0.3">
      <c r="C56" s="1" t="s">
        <v>9</v>
      </c>
      <c r="D56" s="2">
        <v>95.555376999999993</v>
      </c>
      <c r="E56" s="1" t="s">
        <v>22</v>
      </c>
      <c r="F56" s="1" t="s">
        <v>19</v>
      </c>
      <c r="G56" s="5"/>
      <c r="H56" s="5"/>
    </row>
    <row r="57" spans="3:8" ht="15" thickBot="1" x14ac:dyDescent="0.35">
      <c r="C57" s="3"/>
      <c r="D57" s="3"/>
      <c r="E57" s="3"/>
      <c r="F57" s="3"/>
      <c r="G57" s="3"/>
      <c r="H57" s="3"/>
    </row>
    <row r="58" spans="3:8" x14ac:dyDescent="0.3">
      <c r="C58" s="6" t="s">
        <v>10</v>
      </c>
      <c r="D58" s="7" t="s">
        <v>11</v>
      </c>
      <c r="E58" s="7" t="s">
        <v>12</v>
      </c>
      <c r="F58" s="7" t="s">
        <v>13</v>
      </c>
      <c r="G58" s="8" t="s">
        <v>14</v>
      </c>
      <c r="H58" s="9" t="s">
        <v>15</v>
      </c>
    </row>
    <row r="59" spans="3:8" x14ac:dyDescent="0.3">
      <c r="C59" s="10">
        <v>1</v>
      </c>
      <c r="D59" s="2">
        <v>2000</v>
      </c>
      <c r="E59" s="2">
        <v>105.1</v>
      </c>
      <c r="F59" s="2">
        <v>1</v>
      </c>
      <c r="G59" s="5">
        <v>80.38</v>
      </c>
      <c r="H59" s="11">
        <v>0</v>
      </c>
    </row>
    <row r="60" spans="3:8" x14ac:dyDescent="0.3">
      <c r="C60" s="10">
        <v>2</v>
      </c>
      <c r="D60" s="2">
        <v>4000</v>
      </c>
      <c r="E60" s="2">
        <v>27.92</v>
      </c>
      <c r="F60" s="2">
        <v>0.26579999999999998</v>
      </c>
      <c r="G60" s="5">
        <v>-102.8</v>
      </c>
      <c r="H60" s="11">
        <v>-263.60000000000002</v>
      </c>
    </row>
    <row r="61" spans="3:8" x14ac:dyDescent="0.3">
      <c r="C61" s="10">
        <v>3</v>
      </c>
      <c r="D61" s="2">
        <v>6000</v>
      </c>
      <c r="E61" s="2">
        <v>38.700000000000003</v>
      </c>
      <c r="F61" s="2">
        <v>0.36840000000000001</v>
      </c>
      <c r="G61" s="5">
        <v>-111.6</v>
      </c>
      <c r="H61" s="11">
        <v>-352.8</v>
      </c>
    </row>
    <row r="62" spans="3:8" x14ac:dyDescent="0.3">
      <c r="C62" s="10">
        <v>4</v>
      </c>
      <c r="D62" s="2">
        <v>8000</v>
      </c>
      <c r="E62" s="2">
        <v>14.51</v>
      </c>
      <c r="F62" s="2">
        <v>0.1381</v>
      </c>
      <c r="G62" s="5">
        <v>36.14</v>
      </c>
      <c r="H62" s="11">
        <v>-285.39999999999998</v>
      </c>
    </row>
    <row r="63" spans="3:8" x14ac:dyDescent="0.3">
      <c r="C63" s="10">
        <v>5</v>
      </c>
      <c r="D63" s="2">
        <v>10000</v>
      </c>
      <c r="E63" s="2">
        <v>98.95</v>
      </c>
      <c r="F63" s="2">
        <v>9.4189999999999996E-2</v>
      </c>
      <c r="G63" s="5">
        <v>13.46</v>
      </c>
      <c r="H63" s="11">
        <v>-388.5</v>
      </c>
    </row>
    <row r="64" spans="3:8" x14ac:dyDescent="0.3">
      <c r="C64" s="10">
        <v>6</v>
      </c>
      <c r="D64" s="2">
        <v>12000</v>
      </c>
      <c r="E64" s="2">
        <v>22.3</v>
      </c>
      <c r="F64" s="2">
        <v>0.2122</v>
      </c>
      <c r="G64" s="5">
        <v>-128.5</v>
      </c>
      <c r="H64" s="11">
        <v>-610.79999999999995</v>
      </c>
    </row>
    <row r="65" spans="3:8" x14ac:dyDescent="0.3">
      <c r="C65" s="10">
        <v>7</v>
      </c>
      <c r="D65" s="2">
        <v>14000</v>
      </c>
      <c r="E65" s="2">
        <v>98.24</v>
      </c>
      <c r="F65" s="2">
        <v>9.3509999999999996E-2</v>
      </c>
      <c r="G65" s="5">
        <v>-111</v>
      </c>
      <c r="H65" s="11">
        <v>-673.7</v>
      </c>
    </row>
    <row r="66" spans="3:8" x14ac:dyDescent="0.3">
      <c r="C66" s="10">
        <v>8</v>
      </c>
      <c r="D66" s="2">
        <v>16000</v>
      </c>
      <c r="E66" s="2">
        <v>14.06</v>
      </c>
      <c r="F66" s="2">
        <v>0.1338</v>
      </c>
      <c r="G66" s="5">
        <v>-11.57</v>
      </c>
      <c r="H66" s="11">
        <v>-654.6</v>
      </c>
    </row>
    <row r="67" spans="3:8" x14ac:dyDescent="0.3">
      <c r="C67" s="12"/>
      <c r="D67" s="4"/>
      <c r="E67" s="4"/>
      <c r="F67" s="4"/>
      <c r="G67" s="4"/>
      <c r="H67" s="13"/>
    </row>
    <row r="68" spans="3:8" ht="15" thickBot="1" x14ac:dyDescent="0.35">
      <c r="C68" s="15" t="s">
        <v>16</v>
      </c>
      <c r="D68" s="16">
        <v>55.315399999999997</v>
      </c>
      <c r="E68" s="17" t="s">
        <v>17</v>
      </c>
      <c r="F68" s="17"/>
      <c r="G68" s="17"/>
      <c r="H6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cp:lastPrinted>2018-12-12T16:18:54Z</cp:lastPrinted>
  <dcterms:created xsi:type="dcterms:W3CDTF">2018-12-07T19:41:46Z</dcterms:created>
  <dcterms:modified xsi:type="dcterms:W3CDTF">2018-12-14T16:45:27Z</dcterms:modified>
</cp:coreProperties>
</file>