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1" i="1" l="1"/>
  <c r="I81" i="1"/>
  <c r="H81" i="1"/>
  <c r="J79" i="1"/>
  <c r="I79" i="1"/>
  <c r="H79" i="1"/>
  <c r="J76" i="1"/>
  <c r="I76" i="1"/>
  <c r="H76" i="1"/>
  <c r="G64" i="1"/>
  <c r="F5" i="1"/>
  <c r="F81" i="1" s="1"/>
  <c r="F76" i="1" l="1"/>
  <c r="F79" i="1"/>
  <c r="G5" i="1"/>
  <c r="G79" i="1" l="1"/>
  <c r="G76" i="1"/>
  <c r="G81" i="1"/>
</calcChain>
</file>

<file path=xl/sharedStrings.xml><?xml version="1.0" encoding="utf-8"?>
<sst xmlns="http://schemas.openxmlformats.org/spreadsheetml/2006/main" count="362" uniqueCount="207">
  <si>
    <t>Textil Calchaqui :: Libro Iva Ventas</t>
  </si>
  <si>
    <t>Desde Fecha: 1/7/2018</t>
  </si>
  <si>
    <t>Hasta Fecha: 31/07/2018</t>
  </si>
  <si>
    <t>Fecha</t>
  </si>
  <si>
    <t>Clase</t>
  </si>
  <si>
    <t>Comprobante</t>
  </si>
  <si>
    <t>Razón Social</t>
  </si>
  <si>
    <t>C.U.I.T</t>
  </si>
  <si>
    <t>Neto Gravado</t>
  </si>
  <si>
    <t>Iva</t>
  </si>
  <si>
    <t>Exento</t>
  </si>
  <si>
    <t>Percepción IIBB</t>
  </si>
  <si>
    <t>Total</t>
  </si>
  <si>
    <t>02/07/2018</t>
  </si>
  <si>
    <t>B</t>
  </si>
  <si>
    <t>002000000026</t>
  </si>
  <si>
    <t>ALVAREZ, CARLOS ALBERTO</t>
  </si>
  <si>
    <t>20-08334741-5</t>
  </si>
  <si>
    <t>03/07/2018</t>
  </si>
  <si>
    <t>A</t>
  </si>
  <si>
    <t>002000001892</t>
  </si>
  <si>
    <t>ANULADA</t>
  </si>
  <si>
    <t>002000001893</t>
  </si>
  <si>
    <t>LOPEZ, JUAN CARLOS</t>
  </si>
  <si>
    <t>20-04604670-7</t>
  </si>
  <si>
    <t>04/07/2018</t>
  </si>
  <si>
    <t>002000001894</t>
  </si>
  <si>
    <t>PIORNO, HERNAN HORACIO</t>
  </si>
  <si>
    <t>20-33996943-5</t>
  </si>
  <si>
    <t>002000001895</t>
  </si>
  <si>
    <t>ICARDI, ABEL ALFONSO</t>
  </si>
  <si>
    <t>20-12556320-2</t>
  </si>
  <si>
    <t>002000001896</t>
  </si>
  <si>
    <t>ACEITERA GENERAL DEHEZA</t>
  </si>
  <si>
    <t>30-50287435-3</t>
  </si>
  <si>
    <t>002000001897</t>
  </si>
  <si>
    <t>AGRO CAS S.A.</t>
  </si>
  <si>
    <t>30-70819357-3</t>
  </si>
  <si>
    <t>002000001898</t>
  </si>
  <si>
    <t>LOS O DWYER S.A.</t>
  </si>
  <si>
    <t>30-70803690-7</t>
  </si>
  <si>
    <t>002000001899</t>
  </si>
  <si>
    <t>DON PEDRO DE PEÑA S.A.</t>
  </si>
  <si>
    <t>30-71250614-4</t>
  </si>
  <si>
    <t>002000001900</t>
  </si>
  <si>
    <t>JACA, CRISTINA VERONICA</t>
  </si>
  <si>
    <t>27-14332176-8</t>
  </si>
  <si>
    <t>002000001901</t>
  </si>
  <si>
    <t>BARALDI CONSTRUCCIONES S.R.L.</t>
  </si>
  <si>
    <t>30-71475621-0</t>
  </si>
  <si>
    <t>002000001902</t>
  </si>
  <si>
    <t>GRUPOPORCINO S.A.</t>
  </si>
  <si>
    <t>30-71122273-8</t>
  </si>
  <si>
    <t>002000001903</t>
  </si>
  <si>
    <t>FRIGORIFICO DE AVES SOYCHU SAICFIA</t>
  </si>
  <si>
    <t>30-50500086-9</t>
  </si>
  <si>
    <t>05/07/2018</t>
  </si>
  <si>
    <t>002000000125</t>
  </si>
  <si>
    <t>002000001904</t>
  </si>
  <si>
    <t>CERVIGNI D. Y G. S.R.L.</t>
  </si>
  <si>
    <t>30-51169882-7</t>
  </si>
  <si>
    <t>002000001905</t>
  </si>
  <si>
    <t>PUENTE SUR S.R.L.</t>
  </si>
  <si>
    <t>30-71194273-0</t>
  </si>
  <si>
    <t>002000001906</t>
  </si>
  <si>
    <t>HUECHULAFQUEN S.R.L.</t>
  </si>
  <si>
    <t>30-70842721-3</t>
  </si>
  <si>
    <t>002000001907</t>
  </si>
  <si>
    <t>LUPPO, ROBERTO ANGEL</t>
  </si>
  <si>
    <t>23-06547390-9</t>
  </si>
  <si>
    <t>002000001908</t>
  </si>
  <si>
    <t>SHIVA S.A.</t>
  </si>
  <si>
    <t>30-64120874-0</t>
  </si>
  <si>
    <t>002000001909</t>
  </si>
  <si>
    <t>RAFAELA ALIMENTOS</t>
  </si>
  <si>
    <t>33-50052990-9</t>
  </si>
  <si>
    <t>06/07/2018</t>
  </si>
  <si>
    <t>002000000012</t>
  </si>
  <si>
    <t>002000000126</t>
  </si>
  <si>
    <t>002000000127</t>
  </si>
  <si>
    <t>11/07/2018</t>
  </si>
  <si>
    <t>002000001910</t>
  </si>
  <si>
    <t>FARINELLA, LUIS ALEJO (GALLETITAS DEL CIELO S.A.)</t>
  </si>
  <si>
    <t>20-24130426-5</t>
  </si>
  <si>
    <t>002000001911</t>
  </si>
  <si>
    <t>12/07/2018</t>
  </si>
  <si>
    <t>002000001912</t>
  </si>
  <si>
    <t>002000001913</t>
  </si>
  <si>
    <t>JACOB, MANUEL ANTONIO</t>
  </si>
  <si>
    <t>20-13008802-4</t>
  </si>
  <si>
    <t>002000001914</t>
  </si>
  <si>
    <t>BONINO, CARLOS EDUARDO</t>
  </si>
  <si>
    <t>20-14622763-6</t>
  </si>
  <si>
    <t>002000001915</t>
  </si>
  <si>
    <t>ROGANI, NESTOR HECTOR</t>
  </si>
  <si>
    <t>20-13947208-0</t>
  </si>
  <si>
    <t>002000001916</t>
  </si>
  <si>
    <t>LA MATURRACA S.R.L.</t>
  </si>
  <si>
    <t>30-71224530-8</t>
  </si>
  <si>
    <t>002000001917</t>
  </si>
  <si>
    <t>002000001918</t>
  </si>
  <si>
    <t>VETERINARIA EL CENCERRO S.R.L.</t>
  </si>
  <si>
    <t>30-55946739-8</t>
  </si>
  <si>
    <t>002000001919</t>
  </si>
  <si>
    <t>MAURI S.A.</t>
  </si>
  <si>
    <t>30-50342747-4</t>
  </si>
  <si>
    <t>002000001920</t>
  </si>
  <si>
    <t>LAS TAPERITAS S.A.</t>
  </si>
  <si>
    <t>30-61537464-0</t>
  </si>
  <si>
    <t>002000001921</t>
  </si>
  <si>
    <t>JUAN PEDRO MIKA Y CIA. S.C.A.</t>
  </si>
  <si>
    <t>30-61514760-1</t>
  </si>
  <si>
    <t>002000001922</t>
  </si>
  <si>
    <t>GERARDO Y SERGIO CARATTOLI</t>
  </si>
  <si>
    <t>30-66847317-9</t>
  </si>
  <si>
    <t>002000001923</t>
  </si>
  <si>
    <t>17/07/2018</t>
  </si>
  <si>
    <t>002000001924</t>
  </si>
  <si>
    <t>OSSA, LUCIANO</t>
  </si>
  <si>
    <t>20-21767290-3</t>
  </si>
  <si>
    <t>19/07/2018</t>
  </si>
  <si>
    <t>002000000128</t>
  </si>
  <si>
    <t>PRODUCTOS TRIO</t>
  </si>
  <si>
    <t>30-62686394-5</t>
  </si>
  <si>
    <t>002000001925</t>
  </si>
  <si>
    <t>002000001926</t>
  </si>
  <si>
    <t>PRIUMETAL INGENIERIA S.A. EN FORMACION</t>
  </si>
  <si>
    <t>30-71603773-4</t>
  </si>
  <si>
    <t>002000001927</t>
  </si>
  <si>
    <t>MENNA ANIBAL, MENNA GABRIEL Y MENNA ARIEL S. H.</t>
  </si>
  <si>
    <t>30-70965649-6</t>
  </si>
  <si>
    <t>002000001928</t>
  </si>
  <si>
    <t>NONINO, JUANA GABRIELA</t>
  </si>
  <si>
    <t>27-05401970-5</t>
  </si>
  <si>
    <t>002000001929</t>
  </si>
  <si>
    <t>002000001930</t>
  </si>
  <si>
    <t>002000001931</t>
  </si>
  <si>
    <t>ESPOSITO, ALFREDO OSCAR</t>
  </si>
  <si>
    <t>20-14963530-1</t>
  </si>
  <si>
    <t>002000001932</t>
  </si>
  <si>
    <t>002000001933</t>
  </si>
  <si>
    <t>SIONE HNOS Y CIA S.R.L.</t>
  </si>
  <si>
    <t>30-69045657-1</t>
  </si>
  <si>
    <t>002000001934</t>
  </si>
  <si>
    <t>FRIGORIFICO PALADINI S.A.</t>
  </si>
  <si>
    <t>30-50334872-8</t>
  </si>
  <si>
    <t>002000001935</t>
  </si>
  <si>
    <t>MORELLI, VICTOR HUGO</t>
  </si>
  <si>
    <t>20-17105251-4</t>
  </si>
  <si>
    <t>24/07/2018</t>
  </si>
  <si>
    <t>002000001936</t>
  </si>
  <si>
    <t>LA LAICA S.R.L.</t>
  </si>
  <si>
    <t>30-66864365-1</t>
  </si>
  <si>
    <t>002000001937</t>
  </si>
  <si>
    <t>EL NUEVO CERDO S.R.L.</t>
  </si>
  <si>
    <t>30-70982228-0</t>
  </si>
  <si>
    <t>002000001938</t>
  </si>
  <si>
    <t>SENGA SOCIEDAD ANONIMA</t>
  </si>
  <si>
    <t>30-59365848-8</t>
  </si>
  <si>
    <t>25/07/2018</t>
  </si>
  <si>
    <t>002000000129</t>
  </si>
  <si>
    <t>BARROSO JAVIER Y DIEGO</t>
  </si>
  <si>
    <t>30-70723869-7</t>
  </si>
  <si>
    <t>002000001939</t>
  </si>
  <si>
    <t>002000001940</t>
  </si>
  <si>
    <t>BALDONCINI ARIEL OSCAR MARIANO EZEQUIEL E IVAN RAFAEL S.H.</t>
  </si>
  <si>
    <t>30-70748540-6</t>
  </si>
  <si>
    <t>002000001941</t>
  </si>
  <si>
    <t>AVICOLA PAOLONI S.R.L.</t>
  </si>
  <si>
    <t>30-71182754-0</t>
  </si>
  <si>
    <t>002000001942</t>
  </si>
  <si>
    <t>D AMARIO, EDGARDO OMAR</t>
  </si>
  <si>
    <t>20-20076912-1</t>
  </si>
  <si>
    <t>002000001943</t>
  </si>
  <si>
    <t>TRINIDAD, RAMON ALBERTO</t>
  </si>
  <si>
    <t>20-26578731-3</t>
  </si>
  <si>
    <t>26/07/2018</t>
  </si>
  <si>
    <t>002000000013</t>
  </si>
  <si>
    <t>CAMURRI S.A.</t>
  </si>
  <si>
    <t>30-61536515-3</t>
  </si>
  <si>
    <t>002000000130</t>
  </si>
  <si>
    <t>002000001944</t>
  </si>
  <si>
    <t>YAFEGA S.R.L.</t>
  </si>
  <si>
    <t>30-70885554-1</t>
  </si>
  <si>
    <t>002000001945</t>
  </si>
  <si>
    <t>MARCOS RAPOLA S.H. DE RAPOLA MARCOS, CARLOS, RUBEN, Y MARIA C.</t>
  </si>
  <si>
    <t>30-71193314-6</t>
  </si>
  <si>
    <t>002000001946</t>
  </si>
  <si>
    <t>ESTABLECIMIENTO DON ABEL SOC. RESP. LTDA</t>
  </si>
  <si>
    <t>30-63709445-5</t>
  </si>
  <si>
    <t>002000001947</t>
  </si>
  <si>
    <t>LA ARIZCA S.R.L.</t>
  </si>
  <si>
    <t>30-71118890-4</t>
  </si>
  <si>
    <t>002000001948</t>
  </si>
  <si>
    <t>FERMOSELLE, SERGIO GERARDO</t>
  </si>
  <si>
    <t>20-29337126-2</t>
  </si>
  <si>
    <t>30/07/2018</t>
  </si>
  <si>
    <t>002000001949</t>
  </si>
  <si>
    <t>LA BENJAMINA S.A.</t>
  </si>
  <si>
    <t>33-69216439-9</t>
  </si>
  <si>
    <t>002000001950</t>
  </si>
  <si>
    <t>002000001951</t>
  </si>
  <si>
    <t>FUMISEM S.A.</t>
  </si>
  <si>
    <t>30-57170224-6</t>
  </si>
  <si>
    <t>TOTAL DE OPERACIONES QUE GENERAN CRÉDITO FISCAL</t>
  </si>
  <si>
    <t>Tasa Iva 21%</t>
  </si>
  <si>
    <t>TOTALES AL 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</si>
</sst>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0"/>
      <color indexed="8"/>
      <name val="Book Antiqua"/>
      <family val="1"/>
    </font>
    <font>
      <b/>
      <u/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43" fontId="4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2" applyNumberFormat="1" applyFont="1" applyBorder="1" applyAlignment="1">
      <alignment horizontal="right"/>
    </xf>
    <xf numFmtId="164" fontId="3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10" ht="15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25">
      <c r="A5" s="4" t="s">
        <v>13</v>
      </c>
      <c r="B5" s="4" t="s">
        <v>14</v>
      </c>
      <c r="C5" s="5" t="s">
        <v>15</v>
      </c>
      <c r="D5" s="5" t="s">
        <v>16</v>
      </c>
      <c r="E5" s="5" t="s">
        <v>17</v>
      </c>
      <c r="F5" s="6">
        <f>+J5/1.21</f>
        <v>-8864</v>
      </c>
      <c r="G5" s="6">
        <f>+F5*0.21</f>
        <v>-1861.4399999999998</v>
      </c>
      <c r="H5" s="6">
        <v>0</v>
      </c>
      <c r="I5" s="6">
        <v>0</v>
      </c>
      <c r="J5" s="7">
        <v>-10725.44</v>
      </c>
    </row>
    <row r="6" spans="1:10" x14ac:dyDescent="0.25">
      <c r="A6" s="4" t="s">
        <v>18</v>
      </c>
      <c r="B6" s="4" t="s">
        <v>19</v>
      </c>
      <c r="C6" s="5" t="s">
        <v>20</v>
      </c>
      <c r="D6" s="5" t="s">
        <v>21</v>
      </c>
      <c r="E6" s="5"/>
      <c r="F6" s="6">
        <v>0</v>
      </c>
      <c r="G6" s="6">
        <v>0</v>
      </c>
      <c r="H6" s="6">
        <v>0</v>
      </c>
      <c r="I6" s="6">
        <v>0</v>
      </c>
      <c r="J6" s="7">
        <v>0</v>
      </c>
    </row>
    <row r="7" spans="1:10" x14ac:dyDescent="0.25">
      <c r="A7" s="4" t="s">
        <v>18</v>
      </c>
      <c r="B7" s="4" t="s">
        <v>19</v>
      </c>
      <c r="C7" s="5" t="s">
        <v>22</v>
      </c>
      <c r="D7" s="5" t="s">
        <v>23</v>
      </c>
      <c r="E7" s="5" t="s">
        <v>24</v>
      </c>
      <c r="F7" s="6">
        <v>48895.47</v>
      </c>
      <c r="G7" s="6">
        <v>10268.048699999999</v>
      </c>
      <c r="H7" s="6">
        <v>0</v>
      </c>
      <c r="I7" s="6">
        <v>0</v>
      </c>
      <c r="J7" s="7">
        <v>59163.519999999997</v>
      </c>
    </row>
    <row r="8" spans="1:10" x14ac:dyDescent="0.25">
      <c r="A8" s="4" t="s">
        <v>25</v>
      </c>
      <c r="B8" s="4" t="s">
        <v>19</v>
      </c>
      <c r="C8" s="5" t="s">
        <v>26</v>
      </c>
      <c r="D8" s="5" t="s">
        <v>27</v>
      </c>
      <c r="E8" s="5" t="s">
        <v>28</v>
      </c>
      <c r="F8" s="6">
        <v>20002.5</v>
      </c>
      <c r="G8" s="6">
        <v>4200.5249999999996</v>
      </c>
      <c r="H8" s="6">
        <v>0</v>
      </c>
      <c r="I8" s="6">
        <v>0</v>
      </c>
      <c r="J8" s="7">
        <v>24203.03</v>
      </c>
    </row>
    <row r="9" spans="1:10" x14ac:dyDescent="0.25">
      <c r="A9" s="4" t="s">
        <v>25</v>
      </c>
      <c r="B9" s="4" t="s">
        <v>19</v>
      </c>
      <c r="C9" s="5" t="s">
        <v>29</v>
      </c>
      <c r="D9" s="5" t="s">
        <v>30</v>
      </c>
      <c r="E9" s="5" t="s">
        <v>31</v>
      </c>
      <c r="F9" s="6">
        <v>8844.69</v>
      </c>
      <c r="G9" s="6">
        <v>1857.3849</v>
      </c>
      <c r="H9" s="6">
        <v>0</v>
      </c>
      <c r="I9" s="6">
        <v>0</v>
      </c>
      <c r="J9" s="7">
        <v>10702.07</v>
      </c>
    </row>
    <row r="10" spans="1:10" x14ac:dyDescent="0.25">
      <c r="A10" s="4" t="s">
        <v>25</v>
      </c>
      <c r="B10" s="4" t="s">
        <v>19</v>
      </c>
      <c r="C10" s="5" t="s">
        <v>32</v>
      </c>
      <c r="D10" s="5" t="s">
        <v>33</v>
      </c>
      <c r="E10" s="5" t="s">
        <v>34</v>
      </c>
      <c r="F10" s="6">
        <v>11628</v>
      </c>
      <c r="G10" s="6">
        <v>2441.88</v>
      </c>
      <c r="H10" s="6">
        <v>0</v>
      </c>
      <c r="I10" s="6">
        <v>0</v>
      </c>
      <c r="J10" s="7">
        <v>14069.88</v>
      </c>
    </row>
    <row r="11" spans="1:10" x14ac:dyDescent="0.25">
      <c r="A11" s="4" t="s">
        <v>25</v>
      </c>
      <c r="B11" s="4" t="s">
        <v>19</v>
      </c>
      <c r="C11" s="5" t="s">
        <v>35</v>
      </c>
      <c r="D11" s="5" t="s">
        <v>36</v>
      </c>
      <c r="E11" s="5" t="s">
        <v>37</v>
      </c>
      <c r="F11" s="6">
        <v>33383</v>
      </c>
      <c r="G11" s="6">
        <v>7010.43</v>
      </c>
      <c r="H11" s="6">
        <v>0</v>
      </c>
      <c r="I11" s="6">
        <v>0</v>
      </c>
      <c r="J11" s="7">
        <v>40393.43</v>
      </c>
    </row>
    <row r="12" spans="1:10" x14ac:dyDescent="0.25">
      <c r="A12" s="4" t="s">
        <v>25</v>
      </c>
      <c r="B12" s="4" t="s">
        <v>19</v>
      </c>
      <c r="C12" s="5" t="s">
        <v>38</v>
      </c>
      <c r="D12" s="5" t="s">
        <v>39</v>
      </c>
      <c r="E12" s="5" t="s">
        <v>40</v>
      </c>
      <c r="F12" s="6">
        <v>23532.5</v>
      </c>
      <c r="G12" s="6">
        <v>4941.8249999999998</v>
      </c>
      <c r="H12" s="6">
        <v>0</v>
      </c>
      <c r="I12" s="6">
        <v>0</v>
      </c>
      <c r="J12" s="7">
        <v>28474.33</v>
      </c>
    </row>
    <row r="13" spans="1:10" x14ac:dyDescent="0.25">
      <c r="A13" s="4" t="s">
        <v>25</v>
      </c>
      <c r="B13" s="4" t="s">
        <v>19</v>
      </c>
      <c r="C13" s="5" t="s">
        <v>41</v>
      </c>
      <c r="D13" s="5" t="s">
        <v>42</v>
      </c>
      <c r="E13" s="5" t="s">
        <v>43</v>
      </c>
      <c r="F13" s="6">
        <v>33470.980000000003</v>
      </c>
      <c r="G13" s="6">
        <v>7028.9058000000005</v>
      </c>
      <c r="H13" s="6">
        <v>0</v>
      </c>
      <c r="I13" s="6">
        <v>0</v>
      </c>
      <c r="J13" s="7">
        <v>40499.89</v>
      </c>
    </row>
    <row r="14" spans="1:10" x14ac:dyDescent="0.25">
      <c r="A14" s="4" t="s">
        <v>25</v>
      </c>
      <c r="B14" s="4" t="s">
        <v>19</v>
      </c>
      <c r="C14" s="5" t="s">
        <v>44</v>
      </c>
      <c r="D14" s="5" t="s">
        <v>45</v>
      </c>
      <c r="E14" s="5" t="s">
        <v>46</v>
      </c>
      <c r="F14" s="6">
        <v>2340</v>
      </c>
      <c r="G14" s="6">
        <v>491.4</v>
      </c>
      <c r="H14" s="6">
        <v>0</v>
      </c>
      <c r="I14" s="6">
        <v>0</v>
      </c>
      <c r="J14" s="7">
        <v>2831.4</v>
      </c>
    </row>
    <row r="15" spans="1:10" x14ac:dyDescent="0.25">
      <c r="A15" s="4" t="s">
        <v>25</v>
      </c>
      <c r="B15" s="4" t="s">
        <v>19</v>
      </c>
      <c r="C15" s="5" t="s">
        <v>47</v>
      </c>
      <c r="D15" s="5" t="s">
        <v>48</v>
      </c>
      <c r="E15" s="5" t="s">
        <v>49</v>
      </c>
      <c r="F15" s="6">
        <v>17670</v>
      </c>
      <c r="G15" s="6">
        <v>3710.7</v>
      </c>
      <c r="H15" s="6">
        <v>0</v>
      </c>
      <c r="I15" s="6">
        <v>0</v>
      </c>
      <c r="J15" s="7">
        <v>21380.7</v>
      </c>
    </row>
    <row r="16" spans="1:10" x14ac:dyDescent="0.25">
      <c r="A16" s="4" t="s">
        <v>25</v>
      </c>
      <c r="B16" s="4" t="s">
        <v>19</v>
      </c>
      <c r="C16" s="5" t="s">
        <v>50</v>
      </c>
      <c r="D16" s="5" t="s">
        <v>51</v>
      </c>
      <c r="E16" s="5" t="s">
        <v>52</v>
      </c>
      <c r="F16" s="6">
        <v>28374.19</v>
      </c>
      <c r="G16" s="6">
        <v>5958.5790809999999</v>
      </c>
      <c r="H16" s="6">
        <v>0</v>
      </c>
      <c r="I16" s="6">
        <v>0</v>
      </c>
      <c r="J16" s="7">
        <v>34332.769999999997</v>
      </c>
    </row>
    <row r="17" spans="1:10" x14ac:dyDescent="0.25">
      <c r="A17" s="4" t="s">
        <v>25</v>
      </c>
      <c r="B17" s="4" t="s">
        <v>19</v>
      </c>
      <c r="C17" s="5" t="s">
        <v>53</v>
      </c>
      <c r="D17" s="5" t="s">
        <v>54</v>
      </c>
      <c r="E17" s="5" t="s">
        <v>55</v>
      </c>
      <c r="F17" s="6">
        <v>67500</v>
      </c>
      <c r="G17" s="6">
        <v>14175</v>
      </c>
      <c r="H17" s="6">
        <v>0</v>
      </c>
      <c r="I17" s="6">
        <v>0</v>
      </c>
      <c r="J17" s="7">
        <v>81675</v>
      </c>
    </row>
    <row r="18" spans="1:10" x14ac:dyDescent="0.25">
      <c r="A18" s="4" t="s">
        <v>56</v>
      </c>
      <c r="B18" s="4" t="s">
        <v>19</v>
      </c>
      <c r="C18" s="5" t="s">
        <v>57</v>
      </c>
      <c r="D18" s="5" t="s">
        <v>54</v>
      </c>
      <c r="E18" s="5" t="s">
        <v>55</v>
      </c>
      <c r="F18" s="6">
        <v>-3375</v>
      </c>
      <c r="G18" s="6">
        <v>-708.75</v>
      </c>
      <c r="H18" s="6">
        <v>0</v>
      </c>
      <c r="I18" s="6">
        <v>0</v>
      </c>
      <c r="J18" s="7">
        <v>-4083.75</v>
      </c>
    </row>
    <row r="19" spans="1:10" x14ac:dyDescent="0.25">
      <c r="A19" s="4" t="s">
        <v>56</v>
      </c>
      <c r="B19" s="4" t="s">
        <v>19</v>
      </c>
      <c r="C19" s="5" t="s">
        <v>58</v>
      </c>
      <c r="D19" s="5" t="s">
        <v>59</v>
      </c>
      <c r="E19" s="5" t="s">
        <v>60</v>
      </c>
      <c r="F19" s="6">
        <v>33577.75</v>
      </c>
      <c r="G19" s="6">
        <v>7051.3275000000003</v>
      </c>
      <c r="H19" s="6">
        <v>0</v>
      </c>
      <c r="I19" s="6">
        <v>0</v>
      </c>
      <c r="J19" s="7">
        <v>40629.08</v>
      </c>
    </row>
    <row r="20" spans="1:10" x14ac:dyDescent="0.25">
      <c r="A20" s="4" t="s">
        <v>56</v>
      </c>
      <c r="B20" s="4" t="s">
        <v>19</v>
      </c>
      <c r="C20" s="5" t="s">
        <v>61</v>
      </c>
      <c r="D20" s="5" t="s">
        <v>62</v>
      </c>
      <c r="E20" s="5" t="s">
        <v>63</v>
      </c>
      <c r="F20" s="6">
        <v>22968.05</v>
      </c>
      <c r="G20" s="6">
        <v>4823.2905000000001</v>
      </c>
      <c r="H20" s="6">
        <v>0</v>
      </c>
      <c r="I20" s="6">
        <v>0</v>
      </c>
      <c r="J20" s="7">
        <v>27791.34</v>
      </c>
    </row>
    <row r="21" spans="1:10" x14ac:dyDescent="0.25">
      <c r="A21" s="4" t="s">
        <v>56</v>
      </c>
      <c r="B21" s="4" t="s">
        <v>19</v>
      </c>
      <c r="C21" s="5" t="s">
        <v>64</v>
      </c>
      <c r="D21" s="5" t="s">
        <v>65</v>
      </c>
      <c r="E21" s="5" t="s">
        <v>66</v>
      </c>
      <c r="F21" s="6">
        <v>6887.58</v>
      </c>
      <c r="G21" s="6">
        <v>1446.3918000000001</v>
      </c>
      <c r="H21" s="6">
        <v>0</v>
      </c>
      <c r="I21" s="6">
        <v>0</v>
      </c>
      <c r="J21" s="7">
        <v>8333.9699999999993</v>
      </c>
    </row>
    <row r="22" spans="1:10" x14ac:dyDescent="0.25">
      <c r="A22" s="4" t="s">
        <v>56</v>
      </c>
      <c r="B22" s="4" t="s">
        <v>19</v>
      </c>
      <c r="C22" s="5" t="s">
        <v>67</v>
      </c>
      <c r="D22" s="5" t="s">
        <v>68</v>
      </c>
      <c r="E22" s="5" t="s">
        <v>69</v>
      </c>
      <c r="F22" s="6">
        <v>3456</v>
      </c>
      <c r="G22" s="6">
        <v>725.76</v>
      </c>
      <c r="H22" s="6">
        <v>0</v>
      </c>
      <c r="I22" s="6">
        <v>0</v>
      </c>
      <c r="J22" s="7">
        <v>4181.76</v>
      </c>
    </row>
    <row r="23" spans="1:10" x14ac:dyDescent="0.25">
      <c r="A23" s="4" t="s">
        <v>56</v>
      </c>
      <c r="B23" s="4" t="s">
        <v>19</v>
      </c>
      <c r="C23" s="5" t="s">
        <v>70</v>
      </c>
      <c r="D23" s="5" t="s">
        <v>71</v>
      </c>
      <c r="E23" s="5" t="s">
        <v>72</v>
      </c>
      <c r="F23" s="6">
        <v>13128.82</v>
      </c>
      <c r="G23" s="6">
        <v>2757.0528300000001</v>
      </c>
      <c r="H23" s="6">
        <v>0</v>
      </c>
      <c r="I23" s="6">
        <v>0</v>
      </c>
      <c r="J23" s="7">
        <v>15885.88</v>
      </c>
    </row>
    <row r="24" spans="1:10" x14ac:dyDescent="0.25">
      <c r="A24" s="4" t="s">
        <v>56</v>
      </c>
      <c r="B24" s="4" t="s">
        <v>19</v>
      </c>
      <c r="C24" s="5" t="s">
        <v>73</v>
      </c>
      <c r="D24" s="5" t="s">
        <v>74</v>
      </c>
      <c r="E24" s="5" t="s">
        <v>75</v>
      </c>
      <c r="F24" s="6">
        <v>2465</v>
      </c>
      <c r="G24" s="6">
        <v>517.65</v>
      </c>
      <c r="H24" s="6">
        <v>0</v>
      </c>
      <c r="I24" s="6">
        <v>0</v>
      </c>
      <c r="J24" s="7">
        <v>2982.65</v>
      </c>
    </row>
    <row r="25" spans="1:10" x14ac:dyDescent="0.25">
      <c r="A25" s="4" t="s">
        <v>76</v>
      </c>
      <c r="B25" s="4" t="s">
        <v>19</v>
      </c>
      <c r="C25" s="5" t="s">
        <v>77</v>
      </c>
      <c r="D25" s="5" t="s">
        <v>54</v>
      </c>
      <c r="E25" s="5" t="s">
        <v>55</v>
      </c>
      <c r="F25" s="6">
        <v>3375</v>
      </c>
      <c r="G25" s="6">
        <v>708.75</v>
      </c>
      <c r="H25" s="6">
        <v>0</v>
      </c>
      <c r="I25" s="6">
        <v>0</v>
      </c>
      <c r="J25" s="7">
        <v>4083.75</v>
      </c>
    </row>
    <row r="26" spans="1:10" x14ac:dyDescent="0.25">
      <c r="A26" s="4" t="s">
        <v>76</v>
      </c>
      <c r="B26" s="4" t="s">
        <v>19</v>
      </c>
      <c r="C26" s="5" t="s">
        <v>78</v>
      </c>
      <c r="D26" s="5" t="s">
        <v>54</v>
      </c>
      <c r="E26" s="5" t="s">
        <v>55</v>
      </c>
      <c r="F26" s="6">
        <v>-64125</v>
      </c>
      <c r="G26" s="6">
        <v>-13466.25</v>
      </c>
      <c r="H26" s="6">
        <v>0</v>
      </c>
      <c r="I26" s="6">
        <v>0</v>
      </c>
      <c r="J26" s="7">
        <v>-77591.25</v>
      </c>
    </row>
    <row r="27" spans="1:10" x14ac:dyDescent="0.25">
      <c r="A27" s="4" t="s">
        <v>76</v>
      </c>
      <c r="B27" s="4" t="s">
        <v>19</v>
      </c>
      <c r="C27" s="5" t="s">
        <v>79</v>
      </c>
      <c r="D27" s="5" t="s">
        <v>48</v>
      </c>
      <c r="E27" s="5" t="s">
        <v>49</v>
      </c>
      <c r="F27" s="6">
        <v>-3810</v>
      </c>
      <c r="G27" s="6">
        <v>-800.1</v>
      </c>
      <c r="H27" s="6">
        <v>0</v>
      </c>
      <c r="I27" s="6">
        <v>0</v>
      </c>
      <c r="J27" s="7">
        <v>-4610.1000000000004</v>
      </c>
    </row>
    <row r="28" spans="1:10" x14ac:dyDescent="0.25">
      <c r="A28" s="4" t="s">
        <v>80</v>
      </c>
      <c r="B28" s="4" t="s">
        <v>19</v>
      </c>
      <c r="C28" s="5" t="s">
        <v>81</v>
      </c>
      <c r="D28" s="5" t="s">
        <v>82</v>
      </c>
      <c r="E28" s="5" t="s">
        <v>83</v>
      </c>
      <c r="F28" s="6">
        <v>2960</v>
      </c>
      <c r="G28" s="6">
        <v>621.6</v>
      </c>
      <c r="H28" s="6">
        <v>0</v>
      </c>
      <c r="I28" s="6">
        <v>0</v>
      </c>
      <c r="J28" s="7">
        <v>3581.6</v>
      </c>
    </row>
    <row r="29" spans="1:10" x14ac:dyDescent="0.25">
      <c r="A29" s="4" t="s">
        <v>80</v>
      </c>
      <c r="B29" s="4" t="s">
        <v>19</v>
      </c>
      <c r="C29" s="5" t="s">
        <v>84</v>
      </c>
      <c r="D29" s="5" t="s">
        <v>54</v>
      </c>
      <c r="E29" s="5" t="s">
        <v>55</v>
      </c>
      <c r="F29" s="6">
        <v>66285</v>
      </c>
      <c r="G29" s="6">
        <v>13919.85</v>
      </c>
      <c r="H29" s="6">
        <v>0</v>
      </c>
      <c r="I29" s="6">
        <v>0</v>
      </c>
      <c r="J29" s="7">
        <v>80204.850000000006</v>
      </c>
    </row>
    <row r="30" spans="1:10" x14ac:dyDescent="0.25">
      <c r="A30" s="4" t="s">
        <v>85</v>
      </c>
      <c r="B30" s="4" t="s">
        <v>19</v>
      </c>
      <c r="C30" s="5" t="s">
        <v>86</v>
      </c>
      <c r="D30" s="5" t="s">
        <v>54</v>
      </c>
      <c r="E30" s="5" t="s">
        <v>55</v>
      </c>
      <c r="F30" s="6">
        <v>22095</v>
      </c>
      <c r="G30" s="6">
        <v>4639.95</v>
      </c>
      <c r="H30" s="6">
        <v>0</v>
      </c>
      <c r="I30" s="6">
        <v>0</v>
      </c>
      <c r="J30" s="7">
        <v>26734.95</v>
      </c>
    </row>
    <row r="31" spans="1:10" x14ac:dyDescent="0.25">
      <c r="A31" s="4" t="s">
        <v>85</v>
      </c>
      <c r="B31" s="4" t="s">
        <v>19</v>
      </c>
      <c r="C31" s="5" t="s">
        <v>87</v>
      </c>
      <c r="D31" s="5" t="s">
        <v>88</v>
      </c>
      <c r="E31" s="5" t="s">
        <v>89</v>
      </c>
      <c r="F31" s="6">
        <v>24518</v>
      </c>
      <c r="G31" s="6">
        <v>5148.78</v>
      </c>
      <c r="H31" s="6">
        <v>0</v>
      </c>
      <c r="I31" s="6">
        <v>0</v>
      </c>
      <c r="J31" s="7">
        <v>29666.78</v>
      </c>
    </row>
    <row r="32" spans="1:10" x14ac:dyDescent="0.25">
      <c r="A32" s="4" t="s">
        <v>85</v>
      </c>
      <c r="B32" s="4" t="s">
        <v>19</v>
      </c>
      <c r="C32" s="5" t="s">
        <v>90</v>
      </c>
      <c r="D32" s="5" t="s">
        <v>91</v>
      </c>
      <c r="E32" s="5" t="s">
        <v>92</v>
      </c>
      <c r="F32" s="6">
        <v>12090</v>
      </c>
      <c r="G32" s="6">
        <v>2538.9</v>
      </c>
      <c r="H32" s="6">
        <v>0</v>
      </c>
      <c r="I32" s="6">
        <v>0</v>
      </c>
      <c r="J32" s="7">
        <v>14628.9</v>
      </c>
    </row>
    <row r="33" spans="1:10" x14ac:dyDescent="0.25">
      <c r="A33" s="4" t="s">
        <v>85</v>
      </c>
      <c r="B33" s="4" t="s">
        <v>19</v>
      </c>
      <c r="C33" s="5" t="s">
        <v>93</v>
      </c>
      <c r="D33" s="5" t="s">
        <v>94</v>
      </c>
      <c r="E33" s="5" t="s">
        <v>95</v>
      </c>
      <c r="F33" s="6">
        <v>29280.7</v>
      </c>
      <c r="G33" s="6">
        <v>6148.9471050000002</v>
      </c>
      <c r="H33" s="6">
        <v>0</v>
      </c>
      <c r="I33" s="6">
        <v>0</v>
      </c>
      <c r="J33" s="7">
        <v>35429.65</v>
      </c>
    </row>
    <row r="34" spans="1:10" x14ac:dyDescent="0.25">
      <c r="A34" s="4" t="s">
        <v>85</v>
      </c>
      <c r="B34" s="4" t="s">
        <v>19</v>
      </c>
      <c r="C34" s="5" t="s">
        <v>96</v>
      </c>
      <c r="D34" s="5" t="s">
        <v>97</v>
      </c>
      <c r="E34" s="5" t="s">
        <v>98</v>
      </c>
      <c r="F34" s="6">
        <v>5551.6</v>
      </c>
      <c r="G34" s="6">
        <v>1165.836</v>
      </c>
      <c r="H34" s="6">
        <v>0</v>
      </c>
      <c r="I34" s="6">
        <v>0</v>
      </c>
      <c r="J34" s="7">
        <v>6717.44</v>
      </c>
    </row>
    <row r="35" spans="1:10" x14ac:dyDescent="0.25">
      <c r="A35" s="4" t="s">
        <v>85</v>
      </c>
      <c r="B35" s="4" t="s">
        <v>19</v>
      </c>
      <c r="C35" s="5" t="s">
        <v>99</v>
      </c>
      <c r="D35" s="5" t="s">
        <v>54</v>
      </c>
      <c r="E35" s="5" t="s">
        <v>55</v>
      </c>
      <c r="F35" s="6">
        <v>0</v>
      </c>
      <c r="G35" s="6">
        <v>0</v>
      </c>
      <c r="H35" s="6">
        <v>0</v>
      </c>
      <c r="I35" s="6">
        <v>308.11</v>
      </c>
      <c r="J35" s="7">
        <v>308.11</v>
      </c>
    </row>
    <row r="36" spans="1:10" x14ac:dyDescent="0.25">
      <c r="A36" s="4" t="s">
        <v>85</v>
      </c>
      <c r="B36" s="4" t="s">
        <v>19</v>
      </c>
      <c r="C36" s="5" t="s">
        <v>100</v>
      </c>
      <c r="D36" s="5" t="s">
        <v>101</v>
      </c>
      <c r="E36" s="5" t="s">
        <v>102</v>
      </c>
      <c r="F36" s="6">
        <v>10927.03</v>
      </c>
      <c r="G36" s="6">
        <v>2294.6773499999999</v>
      </c>
      <c r="H36" s="6">
        <v>0</v>
      </c>
      <c r="I36" s="6">
        <v>412.81</v>
      </c>
      <c r="J36" s="7">
        <v>13634.52</v>
      </c>
    </row>
    <row r="37" spans="1:10" x14ac:dyDescent="0.25">
      <c r="A37" s="4" t="s">
        <v>85</v>
      </c>
      <c r="B37" s="4" t="s">
        <v>19</v>
      </c>
      <c r="C37" s="5" t="s">
        <v>103</v>
      </c>
      <c r="D37" s="5" t="s">
        <v>104</v>
      </c>
      <c r="E37" s="5" t="s">
        <v>105</v>
      </c>
      <c r="F37" s="6">
        <v>58154.25</v>
      </c>
      <c r="G37" s="6">
        <v>12212.3925</v>
      </c>
      <c r="H37" s="6">
        <v>0</v>
      </c>
      <c r="I37" s="6">
        <v>872.61</v>
      </c>
      <c r="J37" s="7">
        <v>71239.25</v>
      </c>
    </row>
    <row r="38" spans="1:10" x14ac:dyDescent="0.25">
      <c r="A38" s="4" t="s">
        <v>85</v>
      </c>
      <c r="B38" s="4" t="s">
        <v>19</v>
      </c>
      <c r="C38" s="5" t="s">
        <v>106</v>
      </c>
      <c r="D38" s="5" t="s">
        <v>107</v>
      </c>
      <c r="E38" s="5" t="s">
        <v>108</v>
      </c>
      <c r="F38" s="6">
        <v>39321.56</v>
      </c>
      <c r="G38" s="6">
        <v>8257.5281250000007</v>
      </c>
      <c r="H38" s="6">
        <v>0</v>
      </c>
      <c r="I38" s="6">
        <v>0</v>
      </c>
      <c r="J38" s="7">
        <v>47579.09</v>
      </c>
    </row>
    <row r="39" spans="1:10" x14ac:dyDescent="0.25">
      <c r="A39" s="4" t="s">
        <v>85</v>
      </c>
      <c r="B39" s="4" t="s">
        <v>19</v>
      </c>
      <c r="C39" s="5" t="s">
        <v>109</v>
      </c>
      <c r="D39" s="5" t="s">
        <v>110</v>
      </c>
      <c r="E39" s="5" t="s">
        <v>111</v>
      </c>
      <c r="F39" s="6">
        <v>500</v>
      </c>
      <c r="G39" s="6">
        <v>105</v>
      </c>
      <c r="H39" s="6">
        <v>0</v>
      </c>
      <c r="I39" s="6">
        <v>0</v>
      </c>
      <c r="J39" s="7">
        <v>605</v>
      </c>
    </row>
    <row r="40" spans="1:10" x14ac:dyDescent="0.25">
      <c r="A40" s="4" t="s">
        <v>85</v>
      </c>
      <c r="B40" s="4" t="s">
        <v>19</v>
      </c>
      <c r="C40" s="5" t="s">
        <v>112</v>
      </c>
      <c r="D40" s="5" t="s">
        <v>113</v>
      </c>
      <c r="E40" s="5" t="s">
        <v>114</v>
      </c>
      <c r="F40" s="6">
        <v>6300</v>
      </c>
      <c r="G40" s="6">
        <v>1323</v>
      </c>
      <c r="H40" s="6">
        <v>0</v>
      </c>
      <c r="I40" s="6">
        <v>0</v>
      </c>
      <c r="J40" s="7">
        <v>7623</v>
      </c>
    </row>
    <row r="41" spans="1:10" x14ac:dyDescent="0.25">
      <c r="A41" s="4" t="s">
        <v>85</v>
      </c>
      <c r="B41" s="4" t="s">
        <v>19</v>
      </c>
      <c r="C41" s="5" t="s">
        <v>115</v>
      </c>
      <c r="D41" s="5" t="s">
        <v>48</v>
      </c>
      <c r="E41" s="5" t="s">
        <v>49</v>
      </c>
      <c r="F41" s="6">
        <v>15000</v>
      </c>
      <c r="G41" s="6">
        <v>3150</v>
      </c>
      <c r="H41" s="6">
        <v>0</v>
      </c>
      <c r="I41" s="6">
        <v>0</v>
      </c>
      <c r="J41" s="7">
        <v>18150</v>
      </c>
    </row>
    <row r="42" spans="1:10" x14ac:dyDescent="0.25">
      <c r="A42" s="4" t="s">
        <v>116</v>
      </c>
      <c r="B42" s="4" t="s">
        <v>19</v>
      </c>
      <c r="C42" s="5" t="s">
        <v>117</v>
      </c>
      <c r="D42" s="5" t="s">
        <v>118</v>
      </c>
      <c r="E42" s="5" t="s">
        <v>119</v>
      </c>
      <c r="F42" s="6">
        <v>32740.959999999999</v>
      </c>
      <c r="G42" s="6">
        <v>6875.6021250000003</v>
      </c>
      <c r="H42" s="6">
        <v>0</v>
      </c>
      <c r="I42" s="6">
        <v>0</v>
      </c>
      <c r="J42" s="7">
        <v>39616.559999999998</v>
      </c>
    </row>
    <row r="43" spans="1:10" x14ac:dyDescent="0.25">
      <c r="A43" s="4" t="s">
        <v>120</v>
      </c>
      <c r="B43" s="4" t="s">
        <v>19</v>
      </c>
      <c r="C43" s="5" t="s">
        <v>121</v>
      </c>
      <c r="D43" s="5" t="s">
        <v>122</v>
      </c>
      <c r="E43" s="5" t="s">
        <v>123</v>
      </c>
      <c r="F43" s="6">
        <v>-9328.7999999999993</v>
      </c>
      <c r="G43" s="6">
        <v>-1959.048</v>
      </c>
      <c r="H43" s="6">
        <v>0</v>
      </c>
      <c r="I43" s="6">
        <v>0</v>
      </c>
      <c r="J43" s="7">
        <v>-11287.85</v>
      </c>
    </row>
    <row r="44" spans="1:10" x14ac:dyDescent="0.25">
      <c r="A44" s="4" t="s">
        <v>120</v>
      </c>
      <c r="B44" s="4" t="s">
        <v>19</v>
      </c>
      <c r="C44" s="5" t="s">
        <v>124</v>
      </c>
      <c r="D44" s="5" t="s">
        <v>101</v>
      </c>
      <c r="E44" s="5" t="s">
        <v>102</v>
      </c>
      <c r="F44" s="6">
        <v>12495.01</v>
      </c>
      <c r="G44" s="6">
        <v>2623.9531499999998</v>
      </c>
      <c r="H44" s="6">
        <v>0</v>
      </c>
      <c r="I44" s="6">
        <v>470.24</v>
      </c>
      <c r="J44" s="7">
        <v>15589.21</v>
      </c>
    </row>
    <row r="45" spans="1:10" x14ac:dyDescent="0.25">
      <c r="A45" s="4" t="s">
        <v>120</v>
      </c>
      <c r="B45" s="4" t="s">
        <v>19</v>
      </c>
      <c r="C45" s="5" t="s">
        <v>125</v>
      </c>
      <c r="D45" s="5" t="s">
        <v>126</v>
      </c>
      <c r="E45" s="5" t="s">
        <v>127</v>
      </c>
      <c r="F45" s="6">
        <v>3000</v>
      </c>
      <c r="G45" s="6">
        <v>630</v>
      </c>
      <c r="H45" s="6">
        <v>0</v>
      </c>
      <c r="I45" s="6">
        <v>0</v>
      </c>
      <c r="J45" s="7">
        <v>3630</v>
      </c>
    </row>
    <row r="46" spans="1:10" x14ac:dyDescent="0.25">
      <c r="A46" s="4" t="s">
        <v>120</v>
      </c>
      <c r="B46" s="4" t="s">
        <v>19</v>
      </c>
      <c r="C46" s="5" t="s">
        <v>128</v>
      </c>
      <c r="D46" s="5" t="s">
        <v>129</v>
      </c>
      <c r="E46" s="5" t="s">
        <v>130</v>
      </c>
      <c r="F46" s="6">
        <v>10700.8</v>
      </c>
      <c r="G46" s="6">
        <v>2247.1680000000001</v>
      </c>
      <c r="H46" s="6">
        <v>0</v>
      </c>
      <c r="I46" s="6">
        <v>0</v>
      </c>
      <c r="J46" s="7">
        <v>12947.97</v>
      </c>
    </row>
    <row r="47" spans="1:10" x14ac:dyDescent="0.25">
      <c r="A47" s="4" t="s">
        <v>120</v>
      </c>
      <c r="B47" s="4" t="s">
        <v>19</v>
      </c>
      <c r="C47" s="5" t="s">
        <v>131</v>
      </c>
      <c r="D47" s="5" t="s">
        <v>132</v>
      </c>
      <c r="E47" s="5" t="s">
        <v>133</v>
      </c>
      <c r="F47" s="6">
        <v>6606.6</v>
      </c>
      <c r="G47" s="6">
        <v>1387.386</v>
      </c>
      <c r="H47" s="6">
        <v>0</v>
      </c>
      <c r="I47" s="6">
        <v>0</v>
      </c>
      <c r="J47" s="7">
        <v>7993.99</v>
      </c>
    </row>
    <row r="48" spans="1:10" x14ac:dyDescent="0.25">
      <c r="A48" s="4" t="s">
        <v>120</v>
      </c>
      <c r="B48" s="4" t="s">
        <v>19</v>
      </c>
      <c r="C48" s="5" t="s">
        <v>134</v>
      </c>
      <c r="D48" s="5" t="s">
        <v>107</v>
      </c>
      <c r="E48" s="5" t="s">
        <v>108</v>
      </c>
      <c r="F48" s="6">
        <v>39321.56</v>
      </c>
      <c r="G48" s="6">
        <v>8257.5281250000007</v>
      </c>
      <c r="H48" s="6">
        <v>0</v>
      </c>
      <c r="I48" s="6">
        <v>0</v>
      </c>
      <c r="J48" s="7">
        <v>47579.09</v>
      </c>
    </row>
    <row r="49" spans="1:10" x14ac:dyDescent="0.25">
      <c r="A49" s="4" t="s">
        <v>120</v>
      </c>
      <c r="B49" s="4" t="s">
        <v>19</v>
      </c>
      <c r="C49" s="5" t="s">
        <v>135</v>
      </c>
      <c r="D49" s="5" t="s">
        <v>110</v>
      </c>
      <c r="E49" s="5" t="s">
        <v>111</v>
      </c>
      <c r="F49" s="6">
        <v>500</v>
      </c>
      <c r="G49" s="6">
        <v>105</v>
      </c>
      <c r="H49" s="6">
        <v>0</v>
      </c>
      <c r="I49" s="6">
        <v>0</v>
      </c>
      <c r="J49" s="7">
        <v>605</v>
      </c>
    </row>
    <row r="50" spans="1:10" x14ac:dyDescent="0.25">
      <c r="A50" s="4" t="s">
        <v>120</v>
      </c>
      <c r="B50" s="4" t="s">
        <v>19</v>
      </c>
      <c r="C50" s="5" t="s">
        <v>136</v>
      </c>
      <c r="D50" s="5" t="s">
        <v>137</v>
      </c>
      <c r="E50" s="5" t="s">
        <v>138</v>
      </c>
      <c r="F50" s="6">
        <v>13724.7</v>
      </c>
      <c r="G50" s="6">
        <v>2882.1869999999999</v>
      </c>
      <c r="H50" s="6">
        <v>0</v>
      </c>
      <c r="I50" s="6">
        <v>0</v>
      </c>
      <c r="J50" s="7">
        <v>16606.89</v>
      </c>
    </row>
    <row r="51" spans="1:10" x14ac:dyDescent="0.25">
      <c r="A51" s="4" t="s">
        <v>120</v>
      </c>
      <c r="B51" s="4" t="s">
        <v>19</v>
      </c>
      <c r="C51" s="5" t="s">
        <v>139</v>
      </c>
      <c r="D51" s="5" t="s">
        <v>74</v>
      </c>
      <c r="E51" s="5" t="s">
        <v>75</v>
      </c>
      <c r="F51" s="6">
        <v>4457.7</v>
      </c>
      <c r="G51" s="6">
        <v>936.11699999999996</v>
      </c>
      <c r="H51" s="6">
        <v>0</v>
      </c>
      <c r="I51" s="6">
        <v>0</v>
      </c>
      <c r="J51" s="7">
        <v>5393.82</v>
      </c>
    </row>
    <row r="52" spans="1:10" x14ac:dyDescent="0.25">
      <c r="A52" s="4" t="s">
        <v>120</v>
      </c>
      <c r="B52" s="4" t="s">
        <v>19</v>
      </c>
      <c r="C52" s="5" t="s">
        <v>140</v>
      </c>
      <c r="D52" s="5" t="s">
        <v>141</v>
      </c>
      <c r="E52" s="5" t="s">
        <v>142</v>
      </c>
      <c r="F52" s="6">
        <v>2600</v>
      </c>
      <c r="G52" s="6">
        <v>546</v>
      </c>
      <c r="H52" s="6">
        <v>0</v>
      </c>
      <c r="I52" s="6">
        <v>0</v>
      </c>
      <c r="J52" s="7">
        <v>3146</v>
      </c>
    </row>
    <row r="53" spans="1:10" x14ac:dyDescent="0.25">
      <c r="A53" s="4" t="s">
        <v>120</v>
      </c>
      <c r="B53" s="4" t="s">
        <v>19</v>
      </c>
      <c r="C53" s="5" t="s">
        <v>143</v>
      </c>
      <c r="D53" s="5" t="s">
        <v>144</v>
      </c>
      <c r="E53" s="5" t="s">
        <v>145</v>
      </c>
      <c r="F53" s="6">
        <v>115552</v>
      </c>
      <c r="G53" s="6">
        <v>24265.919999999998</v>
      </c>
      <c r="H53" s="6">
        <v>0</v>
      </c>
      <c r="I53" s="6">
        <v>0</v>
      </c>
      <c r="J53" s="7">
        <v>139817.92000000001</v>
      </c>
    </row>
    <row r="54" spans="1:10" x14ac:dyDescent="0.25">
      <c r="A54" s="4" t="s">
        <v>120</v>
      </c>
      <c r="B54" s="4" t="s">
        <v>19</v>
      </c>
      <c r="C54" s="5" t="s">
        <v>146</v>
      </c>
      <c r="D54" s="5" t="s">
        <v>147</v>
      </c>
      <c r="E54" s="5" t="s">
        <v>148</v>
      </c>
      <c r="F54" s="6">
        <v>23491.3</v>
      </c>
      <c r="G54" s="6">
        <v>4933.1729999999998</v>
      </c>
      <c r="H54" s="6">
        <v>0</v>
      </c>
      <c r="I54" s="6">
        <v>0</v>
      </c>
      <c r="J54" s="7">
        <v>28424.47</v>
      </c>
    </row>
    <row r="55" spans="1:10" x14ac:dyDescent="0.25">
      <c r="A55" s="4" t="s">
        <v>149</v>
      </c>
      <c r="B55" s="4" t="s">
        <v>19</v>
      </c>
      <c r="C55" s="5" t="s">
        <v>150</v>
      </c>
      <c r="D55" s="5" t="s">
        <v>151</v>
      </c>
      <c r="E55" s="5" t="s">
        <v>152</v>
      </c>
      <c r="F55" s="6">
        <v>9652.5</v>
      </c>
      <c r="G55" s="6">
        <v>2027.0250000000001</v>
      </c>
      <c r="H55" s="6">
        <v>0</v>
      </c>
      <c r="I55" s="6">
        <v>0</v>
      </c>
      <c r="J55" s="7">
        <v>11679.52</v>
      </c>
    </row>
    <row r="56" spans="1:10" x14ac:dyDescent="0.25">
      <c r="A56" s="4" t="s">
        <v>149</v>
      </c>
      <c r="B56" s="4" t="s">
        <v>19</v>
      </c>
      <c r="C56" s="5" t="s">
        <v>153</v>
      </c>
      <c r="D56" s="5" t="s">
        <v>154</v>
      </c>
      <c r="E56" s="5" t="s">
        <v>155</v>
      </c>
      <c r="F56" s="6">
        <v>46874.25</v>
      </c>
      <c r="G56" s="6">
        <v>9843.5925000000007</v>
      </c>
      <c r="H56" s="6">
        <v>0</v>
      </c>
      <c r="I56" s="6">
        <v>0</v>
      </c>
      <c r="J56" s="7">
        <v>56717.84</v>
      </c>
    </row>
    <row r="57" spans="1:10" x14ac:dyDescent="0.25">
      <c r="A57" s="4" t="s">
        <v>149</v>
      </c>
      <c r="B57" s="4" t="s">
        <v>19</v>
      </c>
      <c r="C57" s="5" t="s">
        <v>156</v>
      </c>
      <c r="D57" s="5" t="s">
        <v>157</v>
      </c>
      <c r="E57" s="5" t="s">
        <v>158</v>
      </c>
      <c r="F57" s="6">
        <v>6330</v>
      </c>
      <c r="G57" s="6">
        <v>1329.3</v>
      </c>
      <c r="H57" s="6">
        <v>0</v>
      </c>
      <c r="I57" s="6">
        <v>0</v>
      </c>
      <c r="J57" s="7">
        <v>7659.3</v>
      </c>
    </row>
    <row r="58" spans="1:10" x14ac:dyDescent="0.25">
      <c r="A58" s="4" t="s">
        <v>159</v>
      </c>
      <c r="B58" s="4" t="s">
        <v>19</v>
      </c>
      <c r="C58" s="5" t="s">
        <v>160</v>
      </c>
      <c r="D58" s="5" t="s">
        <v>161</v>
      </c>
      <c r="E58" s="5" t="s">
        <v>162</v>
      </c>
      <c r="F58" s="6">
        <v>-910.6</v>
      </c>
      <c r="G58" s="6">
        <v>-191.226</v>
      </c>
      <c r="H58" s="6">
        <v>0</v>
      </c>
      <c r="I58" s="6">
        <v>0</v>
      </c>
      <c r="J58" s="7">
        <v>-1101.83</v>
      </c>
    </row>
    <row r="59" spans="1:10" x14ac:dyDescent="0.25">
      <c r="A59" s="4" t="s">
        <v>159</v>
      </c>
      <c r="B59" s="4" t="s">
        <v>19</v>
      </c>
      <c r="C59" s="5" t="s">
        <v>163</v>
      </c>
      <c r="D59" s="5" t="s">
        <v>161</v>
      </c>
      <c r="E59" s="5" t="s">
        <v>162</v>
      </c>
      <c r="F59" s="6">
        <v>8062.5</v>
      </c>
      <c r="G59" s="6">
        <v>1693.125</v>
      </c>
      <c r="H59" s="6">
        <v>0</v>
      </c>
      <c r="I59" s="6">
        <v>0</v>
      </c>
      <c r="J59" s="7">
        <v>9755.6299999999992</v>
      </c>
    </row>
    <row r="60" spans="1:10" x14ac:dyDescent="0.25">
      <c r="A60" s="4" t="s">
        <v>159</v>
      </c>
      <c r="B60" s="4" t="s">
        <v>19</v>
      </c>
      <c r="C60" s="5" t="s">
        <v>164</v>
      </c>
      <c r="D60" s="5" t="s">
        <v>165</v>
      </c>
      <c r="E60" s="5" t="s">
        <v>166</v>
      </c>
      <c r="F60" s="6">
        <v>3009.6</v>
      </c>
      <c r="G60" s="6">
        <v>632.01599999999996</v>
      </c>
      <c r="H60" s="6">
        <v>0</v>
      </c>
      <c r="I60" s="6">
        <v>0</v>
      </c>
      <c r="J60" s="7">
        <v>3641.62</v>
      </c>
    </row>
    <row r="61" spans="1:10" x14ac:dyDescent="0.25">
      <c r="A61" s="4" t="s">
        <v>159</v>
      </c>
      <c r="B61" s="4" t="s">
        <v>19</v>
      </c>
      <c r="C61" s="5" t="s">
        <v>167</v>
      </c>
      <c r="D61" s="5" t="s">
        <v>168</v>
      </c>
      <c r="E61" s="5" t="s">
        <v>169</v>
      </c>
      <c r="F61" s="6">
        <v>51460</v>
      </c>
      <c r="G61" s="6">
        <v>10806.6</v>
      </c>
      <c r="H61" s="6">
        <v>0</v>
      </c>
      <c r="I61" s="6">
        <v>0</v>
      </c>
      <c r="J61" s="7">
        <v>62266.6</v>
      </c>
    </row>
    <row r="62" spans="1:10" x14ac:dyDescent="0.25">
      <c r="A62" s="4" t="s">
        <v>159</v>
      </c>
      <c r="B62" s="4" t="s">
        <v>19</v>
      </c>
      <c r="C62" s="5" t="s">
        <v>170</v>
      </c>
      <c r="D62" s="5" t="s">
        <v>171</v>
      </c>
      <c r="E62" s="5" t="s">
        <v>172</v>
      </c>
      <c r="F62" s="6">
        <v>29240.37</v>
      </c>
      <c r="G62" s="6">
        <v>6140.4776789999996</v>
      </c>
      <c r="H62" s="6">
        <v>0</v>
      </c>
      <c r="I62" s="6">
        <v>0</v>
      </c>
      <c r="J62" s="7">
        <v>35380.85</v>
      </c>
    </row>
    <row r="63" spans="1:10" x14ac:dyDescent="0.25">
      <c r="A63" s="4" t="s">
        <v>159</v>
      </c>
      <c r="B63" s="4" t="s">
        <v>19</v>
      </c>
      <c r="C63" s="5" t="s">
        <v>173</v>
      </c>
      <c r="D63" s="5" t="s">
        <v>174</v>
      </c>
      <c r="E63" s="5" t="s">
        <v>175</v>
      </c>
      <c r="F63" s="6">
        <v>6965.33</v>
      </c>
      <c r="G63" s="6">
        <v>1462.7188799999999</v>
      </c>
      <c r="H63" s="6">
        <v>0</v>
      </c>
      <c r="I63" s="6">
        <v>0</v>
      </c>
      <c r="J63" s="7">
        <v>8428.0499999999993</v>
      </c>
    </row>
    <row r="64" spans="1:10" x14ac:dyDescent="0.25">
      <c r="A64" s="4" t="s">
        <v>176</v>
      </c>
      <c r="B64" s="4" t="s">
        <v>19</v>
      </c>
      <c r="C64" s="5" t="s">
        <v>177</v>
      </c>
      <c r="D64" s="5" t="s">
        <v>178</v>
      </c>
      <c r="E64" s="5" t="s">
        <v>179</v>
      </c>
      <c r="F64" s="6">
        <v>0</v>
      </c>
      <c r="G64" s="6">
        <f>+F64*0.21</f>
        <v>0</v>
      </c>
      <c r="H64" s="6">
        <v>9000</v>
      </c>
      <c r="I64" s="6">
        <v>0</v>
      </c>
      <c r="J64" s="7">
        <v>9000</v>
      </c>
    </row>
    <row r="65" spans="1:10" x14ac:dyDescent="0.25">
      <c r="A65" s="4" t="s">
        <v>176</v>
      </c>
      <c r="B65" s="4" t="s">
        <v>19</v>
      </c>
      <c r="C65" s="5" t="s">
        <v>180</v>
      </c>
      <c r="D65" s="5" t="s">
        <v>154</v>
      </c>
      <c r="E65" s="5" t="s">
        <v>155</v>
      </c>
      <c r="F65" s="6">
        <v>-2343.71</v>
      </c>
      <c r="G65" s="6">
        <v>-492.17910000000001</v>
      </c>
      <c r="H65" s="6">
        <v>0</v>
      </c>
      <c r="I65" s="6">
        <v>0</v>
      </c>
      <c r="J65" s="7">
        <v>-2835.89</v>
      </c>
    </row>
    <row r="66" spans="1:10" x14ac:dyDescent="0.25">
      <c r="A66" s="4" t="s">
        <v>176</v>
      </c>
      <c r="B66" s="4" t="s">
        <v>19</v>
      </c>
      <c r="C66" s="5" t="s">
        <v>181</v>
      </c>
      <c r="D66" s="5" t="s">
        <v>182</v>
      </c>
      <c r="E66" s="5" t="s">
        <v>183</v>
      </c>
      <c r="F66" s="6">
        <v>3420</v>
      </c>
      <c r="G66" s="6">
        <v>718.2</v>
      </c>
      <c r="H66" s="6">
        <v>0</v>
      </c>
      <c r="I66" s="6">
        <v>0</v>
      </c>
      <c r="J66" s="7">
        <v>4138.2</v>
      </c>
    </row>
    <row r="67" spans="1:10" x14ac:dyDescent="0.25">
      <c r="A67" s="4" t="s">
        <v>176</v>
      </c>
      <c r="B67" s="4" t="s">
        <v>19</v>
      </c>
      <c r="C67" s="5" t="s">
        <v>184</v>
      </c>
      <c r="D67" s="5" t="s">
        <v>185</v>
      </c>
      <c r="E67" s="5" t="s">
        <v>186</v>
      </c>
      <c r="F67" s="6">
        <v>7328.88</v>
      </c>
      <c r="G67" s="6">
        <v>1539.0648000000001</v>
      </c>
      <c r="H67" s="6">
        <v>0</v>
      </c>
      <c r="I67" s="6">
        <v>0</v>
      </c>
      <c r="J67" s="7">
        <v>8867.94</v>
      </c>
    </row>
    <row r="68" spans="1:10" x14ac:dyDescent="0.25">
      <c r="A68" s="4" t="s">
        <v>176</v>
      </c>
      <c r="B68" s="4" t="s">
        <v>19</v>
      </c>
      <c r="C68" s="5" t="s">
        <v>187</v>
      </c>
      <c r="D68" s="5" t="s">
        <v>188</v>
      </c>
      <c r="E68" s="5" t="s">
        <v>189</v>
      </c>
      <c r="F68" s="6">
        <v>18561.580000000002</v>
      </c>
      <c r="G68" s="6">
        <v>3897.93075</v>
      </c>
      <c r="H68" s="6">
        <v>0</v>
      </c>
      <c r="I68" s="6">
        <v>0</v>
      </c>
      <c r="J68" s="7">
        <v>22459.51</v>
      </c>
    </row>
    <row r="69" spans="1:10" x14ac:dyDescent="0.25">
      <c r="A69" s="4" t="s">
        <v>176</v>
      </c>
      <c r="B69" s="4" t="s">
        <v>19</v>
      </c>
      <c r="C69" s="5" t="s">
        <v>190</v>
      </c>
      <c r="D69" s="5" t="s">
        <v>191</v>
      </c>
      <c r="E69" s="5" t="s">
        <v>192</v>
      </c>
      <c r="F69" s="6">
        <v>28098</v>
      </c>
      <c r="G69" s="6">
        <v>5900.58</v>
      </c>
      <c r="H69" s="6">
        <v>0</v>
      </c>
      <c r="I69" s="6">
        <v>0</v>
      </c>
      <c r="J69" s="7">
        <v>33998.58</v>
      </c>
    </row>
    <row r="70" spans="1:10" x14ac:dyDescent="0.25">
      <c r="A70" s="4" t="s">
        <v>176</v>
      </c>
      <c r="B70" s="4" t="s">
        <v>19</v>
      </c>
      <c r="C70" s="5" t="s">
        <v>193</v>
      </c>
      <c r="D70" s="5" t="s">
        <v>194</v>
      </c>
      <c r="E70" s="5" t="s">
        <v>195</v>
      </c>
      <c r="F70" s="6">
        <v>14332.5</v>
      </c>
      <c r="G70" s="6">
        <v>3009.8249999999998</v>
      </c>
      <c r="H70" s="6">
        <v>0</v>
      </c>
      <c r="I70" s="6">
        <v>0</v>
      </c>
      <c r="J70" s="7">
        <v>17342.330000000002</v>
      </c>
    </row>
    <row r="71" spans="1:10" x14ac:dyDescent="0.25">
      <c r="A71" s="4" t="s">
        <v>196</v>
      </c>
      <c r="B71" s="4" t="s">
        <v>19</v>
      </c>
      <c r="C71" s="5" t="s">
        <v>197</v>
      </c>
      <c r="D71" s="5" t="s">
        <v>198</v>
      </c>
      <c r="E71" s="5" t="s">
        <v>199</v>
      </c>
      <c r="F71" s="6">
        <v>55848</v>
      </c>
      <c r="G71" s="6">
        <v>11728.08</v>
      </c>
      <c r="H71" s="6">
        <v>0</v>
      </c>
      <c r="I71" s="6">
        <v>0</v>
      </c>
      <c r="J71" s="7">
        <v>67576.08</v>
      </c>
    </row>
    <row r="72" spans="1:10" x14ac:dyDescent="0.25">
      <c r="A72" s="4" t="s">
        <v>196</v>
      </c>
      <c r="B72" s="4" t="s">
        <v>19</v>
      </c>
      <c r="C72" s="5" t="s">
        <v>200</v>
      </c>
      <c r="D72" s="5" t="s">
        <v>198</v>
      </c>
      <c r="E72" s="5" t="s">
        <v>199</v>
      </c>
      <c r="F72" s="6">
        <v>0</v>
      </c>
      <c r="G72" s="6">
        <v>0</v>
      </c>
      <c r="H72" s="6">
        <v>0</v>
      </c>
      <c r="I72" s="6">
        <v>83.77</v>
      </c>
      <c r="J72" s="7">
        <v>83.77</v>
      </c>
    </row>
    <row r="73" spans="1:10" x14ac:dyDescent="0.25">
      <c r="A73" s="4" t="s">
        <v>196</v>
      </c>
      <c r="B73" s="4" t="s">
        <v>19</v>
      </c>
      <c r="C73" s="5" t="s">
        <v>201</v>
      </c>
      <c r="D73" s="5" t="s">
        <v>202</v>
      </c>
      <c r="E73" s="5" t="s">
        <v>203</v>
      </c>
      <c r="F73" s="6">
        <v>18660.8</v>
      </c>
      <c r="G73" s="6">
        <v>3918.768</v>
      </c>
      <c r="H73" s="6">
        <v>0</v>
      </c>
      <c r="I73" s="6">
        <v>0</v>
      </c>
      <c r="J73" s="7">
        <v>22579.57</v>
      </c>
    </row>
    <row r="74" spans="1:10" x14ac:dyDescent="0.25">
      <c r="A74" s="4"/>
      <c r="B74" s="4"/>
      <c r="C74" s="5"/>
      <c r="D74" s="5"/>
      <c r="E74" s="5"/>
      <c r="F74" s="6"/>
      <c r="G74" s="6"/>
      <c r="H74" s="6"/>
      <c r="I74" s="6"/>
      <c r="J74" s="7"/>
    </row>
    <row r="75" spans="1:10" ht="15.75" x14ac:dyDescent="0.3">
      <c r="A75" s="8" t="s">
        <v>204</v>
      </c>
      <c r="B75" s="9"/>
      <c r="C75" s="9"/>
      <c r="D75" s="9"/>
      <c r="E75" s="9"/>
      <c r="F75" s="9"/>
      <c r="G75" s="9"/>
      <c r="H75" s="9"/>
      <c r="I75" s="9"/>
      <c r="J75" s="10"/>
    </row>
    <row r="76" spans="1:10" x14ac:dyDescent="0.25">
      <c r="A76" s="4"/>
      <c r="B76" s="4"/>
      <c r="C76" s="5"/>
      <c r="D76" s="11" t="s">
        <v>205</v>
      </c>
      <c r="E76" s="5"/>
      <c r="F76" s="6">
        <f>SUMIF(F5:F74,"&gt;0")</f>
        <v>1247517.6100000001</v>
      </c>
      <c r="G76" s="6">
        <f>SUMIF(G5:G74,"&gt;0")</f>
        <v>261978.70020000002</v>
      </c>
      <c r="H76" s="6">
        <f>SUMIF(H5:H74,"&gt;0")</f>
        <v>9000</v>
      </c>
      <c r="I76" s="6">
        <f>SUMIF(I5:I74,"&gt;0")</f>
        <v>2147.5400000000004</v>
      </c>
      <c r="J76" s="6">
        <f>SUMIF(J5:J74,"&gt;0")</f>
        <v>1520643.9000000004</v>
      </c>
    </row>
    <row r="77" spans="1:10" x14ac:dyDescent="0.25">
      <c r="A77" s="4"/>
      <c r="B77" s="4"/>
      <c r="C77" s="5"/>
      <c r="D77" s="5"/>
      <c r="E77" s="5"/>
      <c r="F77" s="6"/>
      <c r="G77" s="6"/>
      <c r="H77" s="6"/>
      <c r="I77" s="6"/>
      <c r="J77" s="7"/>
    </row>
    <row r="78" spans="1:10" ht="15.75" x14ac:dyDescent="0.3">
      <c r="A78" s="8" t="s">
        <v>204</v>
      </c>
      <c r="B78" s="9"/>
      <c r="C78" s="9"/>
      <c r="D78" s="9"/>
      <c r="E78" s="9"/>
      <c r="F78" s="9"/>
      <c r="G78" s="9"/>
      <c r="H78" s="9"/>
      <c r="I78" s="9"/>
      <c r="J78" s="10"/>
    </row>
    <row r="79" spans="1:10" x14ac:dyDescent="0.25">
      <c r="A79" s="4"/>
      <c r="B79" s="4"/>
      <c r="C79" s="5"/>
      <c r="D79" s="11" t="s">
        <v>205</v>
      </c>
      <c r="E79" s="5"/>
      <c r="F79" s="6">
        <f>SUMIF(F5:F74,"&lt;0")</f>
        <v>-92757.110000000015</v>
      </c>
      <c r="G79" s="6">
        <f>SUMIF(G5:G74,"&lt;0")</f>
        <v>-19478.993099999996</v>
      </c>
      <c r="H79" s="6">
        <f>SUMIF(H5:H74,"&lt;0")</f>
        <v>0</v>
      </c>
      <c r="I79" s="6">
        <f>SUMIF(I5:I74,"&lt;0")</f>
        <v>0</v>
      </c>
      <c r="J79" s="6">
        <f>SUMIF(J5:J74,"&lt;0")</f>
        <v>-112236.11000000002</v>
      </c>
    </row>
    <row r="80" spans="1:10" x14ac:dyDescent="0.25">
      <c r="A80" s="4"/>
      <c r="B80" s="4"/>
      <c r="C80" s="5"/>
      <c r="D80" s="5"/>
      <c r="E80" s="5"/>
      <c r="F80" s="6"/>
      <c r="G80" s="6"/>
      <c r="H80" s="6"/>
      <c r="I80" s="6"/>
      <c r="J80" s="7"/>
    </row>
    <row r="81" spans="1:10" ht="15.75" x14ac:dyDescent="0.3">
      <c r="A81" s="4"/>
      <c r="B81" s="4"/>
      <c r="C81" s="5"/>
      <c r="D81" s="12" t="s">
        <v>206</v>
      </c>
      <c r="E81" s="5"/>
      <c r="F81" s="6">
        <f>SUM(F5:F74)</f>
        <v>1154760.5</v>
      </c>
      <c r="G81" s="6">
        <f>SUM(G5:G74)</f>
        <v>242499.70709999997</v>
      </c>
      <c r="H81" s="6">
        <f>SUM(H5:H74)</f>
        <v>9000</v>
      </c>
      <c r="I81" s="6">
        <f>SUM(I5:I74)</f>
        <v>2147.5400000000004</v>
      </c>
      <c r="J81" s="6">
        <f>SUM(J5:J74)</f>
        <v>1408407.7900000005</v>
      </c>
    </row>
  </sheetData>
  <mergeCells count="2">
    <mergeCell ref="A75:J75"/>
    <mergeCell ref="A78:J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2019-08-05T12:19:25Z</dcterms:modified>
</cp:coreProperties>
</file>