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lasa\Downloads\"/>
    </mc:Choice>
  </mc:AlternateContent>
  <bookViews>
    <workbookView xWindow="0" yWindow="0" windowWidth="28800" windowHeight="12300"/>
  </bookViews>
  <sheets>
    <sheet name="Baron_Dariusz_Biżuteria" sheetId="3" r:id="rId1"/>
    <sheet name="Porównanie" sheetId="4" r:id="rId2"/>
  </sheets>
  <calcPr calcId="162913"/>
</workbook>
</file>

<file path=xl/calcChain.xml><?xml version="1.0" encoding="utf-8"?>
<calcChain xmlns="http://schemas.openxmlformats.org/spreadsheetml/2006/main">
  <c r="N22" i="3" l="1"/>
  <c r="N23" i="3"/>
  <c r="N24" i="3"/>
  <c r="N25" i="3"/>
  <c r="N26" i="3"/>
  <c r="N27" i="3"/>
  <c r="N28" i="3"/>
  <c r="N29" i="3"/>
  <c r="N30" i="3"/>
  <c r="N21" i="3"/>
  <c r="O21" i="3" s="1"/>
  <c r="M21" i="3"/>
  <c r="M22" i="3"/>
  <c r="M24" i="3"/>
  <c r="M25" i="3"/>
  <c r="M26" i="3"/>
  <c r="M27" i="3"/>
  <c r="M28" i="3"/>
  <c r="M29" i="3"/>
  <c r="M30" i="3"/>
  <c r="M23" i="3"/>
  <c r="K21" i="3"/>
  <c r="K22" i="3"/>
  <c r="K24" i="3"/>
  <c r="K25" i="3"/>
  <c r="K26" i="3"/>
  <c r="K27" i="3"/>
  <c r="K28" i="3"/>
  <c r="K29" i="3"/>
  <c r="K30" i="3"/>
  <c r="K23" i="3"/>
  <c r="I21" i="3"/>
  <c r="I22" i="3"/>
  <c r="I24" i="3"/>
  <c r="I25" i="3"/>
  <c r="I26" i="3"/>
  <c r="I27" i="3"/>
  <c r="I28" i="3"/>
  <c r="I29" i="3"/>
  <c r="I30" i="3"/>
  <c r="I23" i="3"/>
  <c r="G30" i="3"/>
  <c r="G21" i="3"/>
  <c r="G22" i="3"/>
  <c r="G24" i="3"/>
  <c r="G25" i="3"/>
  <c r="G26" i="3"/>
  <c r="G27" i="3"/>
  <c r="G28" i="3"/>
  <c r="G29" i="3"/>
  <c r="G23" i="3"/>
  <c r="O23" i="3" s="1"/>
  <c r="E21" i="3"/>
  <c r="E22" i="3"/>
  <c r="O22" i="3" s="1"/>
  <c r="E24" i="3"/>
  <c r="E25" i="3"/>
  <c r="E26" i="3"/>
  <c r="O26" i="3" s="1"/>
  <c r="E27" i="3"/>
  <c r="O27" i="3" s="1"/>
  <c r="E28" i="3"/>
  <c r="O28" i="3" s="1"/>
  <c r="E29" i="3"/>
  <c r="O29" i="3" s="1"/>
  <c r="E30" i="3"/>
  <c r="E23" i="3"/>
  <c r="O30" i="3" l="1"/>
  <c r="O25" i="3"/>
  <c r="O24" i="3"/>
</calcChain>
</file>

<file path=xl/sharedStrings.xml><?xml version="1.0" encoding="utf-8"?>
<sst xmlns="http://schemas.openxmlformats.org/spreadsheetml/2006/main" count="42" uniqueCount="37">
  <si>
    <t>l.p.</t>
  </si>
  <si>
    <t>Wypłata</t>
  </si>
  <si>
    <t>Wypłata z premią</t>
  </si>
  <si>
    <t>kolia</t>
  </si>
  <si>
    <t>bransoleta</t>
  </si>
  <si>
    <t>kolczyki</t>
  </si>
  <si>
    <t>naszyjnik</t>
  </si>
  <si>
    <t>korale</t>
  </si>
  <si>
    <t>Cena jednostkowa (za sztukę)</t>
  </si>
  <si>
    <t xml:space="preserve">Artyści zrzeszeni w spółdzielni wytwórczej </t>
  </si>
  <si>
    <t>3. Oblicz wypłatę dla poszczególnych osób</t>
  </si>
  <si>
    <t>Nazwisko i imię artysty</t>
  </si>
  <si>
    <t>2. Oblicz kwoty należne artystom za wykonane przedmioty</t>
  </si>
  <si>
    <t>4. Dolicz do każdej wypłaty premię w wysokości 10% (Wypłata z premią)</t>
  </si>
  <si>
    <t>5. Ustaw nazwiska artystów (i przypisane im dane) w kolejności alfabetycznej</t>
  </si>
  <si>
    <t>Machnio Wiesław</t>
  </si>
  <si>
    <t>Walicja Jadwiga</t>
  </si>
  <si>
    <t>Kołodziejska Anna</t>
  </si>
  <si>
    <t>Kilo Mirella</t>
  </si>
  <si>
    <t>Pawlik Zuzanna</t>
  </si>
  <si>
    <t>Laban Joanna</t>
  </si>
  <si>
    <t>Banach Lilla</t>
  </si>
  <si>
    <t>Gawełek Luiza</t>
  </si>
  <si>
    <t>wartość korali</t>
  </si>
  <si>
    <t>wartość kolczyków</t>
  </si>
  <si>
    <t>wartość bransolet</t>
  </si>
  <si>
    <t>wartość kolii</t>
  </si>
  <si>
    <t>Ilość wykonanych przedmiotów i ich wartość</t>
  </si>
  <si>
    <t>Kamaro Karolina</t>
  </si>
  <si>
    <t>Owczarek Anna</t>
  </si>
  <si>
    <t>Premia</t>
  </si>
  <si>
    <t>w dniu</t>
  </si>
  <si>
    <t>dziesiejszym</t>
  </si>
  <si>
    <t>wartość naszyjników</t>
  </si>
  <si>
    <t>1. Uzupełnij liczbę porządkową przy nazwiskach, użyj odpowiedniego formatowania komórek z walutą</t>
  </si>
  <si>
    <t>6. Wstaw wykres porównujący wypłaty artystów z wypłatami z doliczoną premią. Pamiętaj o estetyce i czytelności wykresu.</t>
  </si>
  <si>
    <t>ZMIEŃ NAZWĘ DOKUMENTU NA:  Nazwisko_imię_biżuteria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</si>
</sst>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zł&quot;_-;\-* #,##0.00\ &quot;zł&quot;_-;_-* &quot;-&quot;??\ &quot;zł&quot;_-;_-@_-"/>
    <numFmt numFmtId="164" formatCode="_-* #,##0.00\ [$zł-415]_-;\-* #,##0.00\ [$zł-415]_-;_-* &quot;-&quot;??\ [$zł-415]_-;_-@_-"/>
    <numFmt numFmtId="167" formatCode="_-* #,##0\ &quot;zł&quot;_-;\-* #,##0\ &quot;zł&quot;_-;_-* &quot;-&quot;??\ &quot;zł&quot;_-;_-@_-"/>
  </numFmts>
  <fonts count="7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name val="Czcionka tekstu podstawowego"/>
      <family val="2"/>
      <charset val="238"/>
    </font>
    <font>
      <b/>
      <sz val="11"/>
      <name val="Czcionka tekstu podstawowego"/>
      <charset val="238"/>
    </font>
    <font>
      <b/>
      <sz val="16"/>
      <color theme="1"/>
      <name val="Czcionka tekstu podstawowego"/>
      <charset val="238"/>
    </font>
    <font>
      <sz val="14"/>
      <color rgb="FFFF0000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CFC6"/>
        <bgColor indexed="64"/>
      </patternFill>
    </fill>
    <fill>
      <patternFill patternType="solid">
        <fgColor theme="3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46">
    <xf numFmtId="0" fontId="0" fillId="0" borderId="0" xfId="0"/>
    <xf numFmtId="0" fontId="0" fillId="2" borderId="8" xfId="0" applyFill="1" applyBorder="1"/>
    <xf numFmtId="0" fontId="0" fillId="2" borderId="7" xfId="0" applyFill="1" applyBorder="1"/>
    <xf numFmtId="164" fontId="0" fillId="0" borderId="0" xfId="0" applyNumberFormat="1" applyBorder="1"/>
    <xf numFmtId="0" fontId="0" fillId="3" borderId="7" xfId="0" applyFill="1" applyBorder="1"/>
    <xf numFmtId="0" fontId="0" fillId="3" borderId="8" xfId="0" applyFill="1" applyBorder="1"/>
    <xf numFmtId="0" fontId="0" fillId="2" borderId="9" xfId="0" applyFill="1" applyBorder="1"/>
    <xf numFmtId="0" fontId="0" fillId="7" borderId="19" xfId="0" applyFill="1" applyBorder="1"/>
    <xf numFmtId="0" fontId="0" fillId="7" borderId="16" xfId="0" applyFill="1" applyBorder="1"/>
    <xf numFmtId="0" fontId="0" fillId="7" borderId="17" xfId="0" applyFill="1" applyBorder="1"/>
    <xf numFmtId="0" fontId="4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6" borderId="18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9" borderId="18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9" fontId="0" fillId="7" borderId="13" xfId="0" applyNumberForma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5" fillId="0" borderId="0" xfId="0" applyFont="1"/>
    <xf numFmtId="0" fontId="1" fillId="6" borderId="18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167" fontId="0" fillId="0" borderId="24" xfId="1" applyNumberFormat="1" applyFont="1" applyBorder="1"/>
    <xf numFmtId="167" fontId="0" fillId="0" borderId="25" xfId="1" applyNumberFormat="1" applyFont="1" applyBorder="1"/>
    <xf numFmtId="167" fontId="0" fillId="0" borderId="20" xfId="1" applyNumberFormat="1" applyFont="1" applyBorder="1"/>
    <xf numFmtId="167" fontId="2" fillId="8" borderId="15" xfId="1" applyNumberFormat="1" applyFont="1" applyFill="1" applyBorder="1"/>
    <xf numFmtId="167" fontId="0" fillId="7" borderId="10" xfId="1" applyNumberFormat="1" applyFont="1" applyFill="1" applyBorder="1"/>
    <xf numFmtId="44" fontId="0" fillId="0" borderId="10" xfId="1" applyFont="1" applyBorder="1"/>
    <xf numFmtId="44" fontId="0" fillId="0" borderId="8" xfId="1" applyFont="1" applyBorder="1"/>
    <xf numFmtId="44" fontId="0" fillId="0" borderId="9" xfId="1" applyFont="1" applyBorder="1"/>
  </cellXfs>
  <cellStyles count="2">
    <cellStyle name="Normalny" xfId="0" builtinId="0"/>
    <cellStyle name="Walutowy" xfId="1" builtinId="4"/>
  </cellStyles>
  <dxfs count="0"/>
  <tableStyles count="0" defaultTableStyle="TableStyleMedium9" defaultPivotStyle="PivotStyleLight16"/>
  <colors>
    <mruColors>
      <color rgb="FFFF5050"/>
      <color rgb="FF3176C9"/>
      <color rgb="FF96A8F2"/>
      <color rgb="FFF4CBC4"/>
      <color rgb="FFFECF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wypłat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Baron_Dariusz_Biżuteria!$N$20</c:f>
              <c:strCache>
                <c:ptCount val="1"/>
                <c:pt idx="0">
                  <c:v>Wypłata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Baron_Dariusz_Biżuteria!$N$21:$N$30</c:f>
              <c:numCache>
                <c:formatCode>_-* #\ ##0\ "zł"_-;\-* #\ ##0\ "zł"_-;_-* "-"??\ "zł"_-;_-@_-</c:formatCode>
                <c:ptCount val="10"/>
                <c:pt idx="0">
                  <c:v>3768</c:v>
                </c:pt>
                <c:pt idx="1">
                  <c:v>2668</c:v>
                </c:pt>
                <c:pt idx="2">
                  <c:v>3742</c:v>
                </c:pt>
                <c:pt idx="3">
                  <c:v>3297</c:v>
                </c:pt>
                <c:pt idx="4">
                  <c:v>2235</c:v>
                </c:pt>
                <c:pt idx="5">
                  <c:v>3213</c:v>
                </c:pt>
                <c:pt idx="6">
                  <c:v>3556</c:v>
                </c:pt>
                <c:pt idx="7">
                  <c:v>4082</c:v>
                </c:pt>
                <c:pt idx="8">
                  <c:v>3687</c:v>
                </c:pt>
                <c:pt idx="9">
                  <c:v>6053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5-430A-9B2F-ECE868567409}"/>
            </c:ext>
          </c:extLst>
        </c:ser>
        <c:ser>
          <c:idx val="1"/>
          <c:order val="1"/>
          <c:tx>
            <c:strRef>
              <c:f>Baron_Dariusz_Biżuteria!$O$20</c:f>
              <c:strCache>
                <c:ptCount val="1"/>
                <c:pt idx="0">
                  <c:v>Wypłata z premią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Baron_Dariusz_Biżuteria!$O$21:$O$30</c:f>
              <c:numCache>
                <c:formatCode>_-* #\ ##0\ "zł"_-;\-* #\ ##0\ "zł"_-;_-* "-"??\ "zł"_-;_-@_-</c:formatCode>
                <c:ptCount val="10"/>
                <c:pt idx="0">
                  <c:v>4144.8</c:v>
                </c:pt>
                <c:pt idx="1">
                  <c:v>2934.8</c:v>
                </c:pt>
                <c:pt idx="2">
                  <c:v>4116.2000000000007</c:v>
                </c:pt>
                <c:pt idx="3">
                  <c:v>3626.7000000000003</c:v>
                </c:pt>
                <c:pt idx="4">
                  <c:v>2458.5</c:v>
                </c:pt>
                <c:pt idx="5">
                  <c:v>3534.3</c:v>
                </c:pt>
                <c:pt idx="6">
                  <c:v>3911.6000000000004</c:v>
                </c:pt>
                <c:pt idx="7">
                  <c:v>4490.2000000000007</c:v>
                </c:pt>
                <c:pt idx="8">
                  <c:v>4055.7000000000003</c:v>
                </c:pt>
                <c:pt idx="9">
                  <c:v>6658.3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35-430A-9B2F-ECE868567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104864"/>
        <c:axId val="969116096"/>
      </c:barChart>
      <c:catAx>
        <c:axId val="96910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9116096"/>
        <c:crosses val="autoZero"/>
        <c:auto val="1"/>
        <c:lblAlgn val="ctr"/>
        <c:lblOffset val="100"/>
        <c:noMultiLvlLbl val="0"/>
      </c:catAx>
      <c:valAx>
        <c:axId val="9691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&quot;zł&quot;_-;\-* #\ ##0\ &quot;zł&quot;_-;_-* &quot;-&quot;??\ &quot;zł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910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74139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0"/>
  <sheetViews>
    <sheetView tabSelected="1" workbookViewId="0">
      <selection activeCell="E15" sqref="E15"/>
    </sheetView>
  </sheetViews>
  <sheetFormatPr defaultRowHeight="14.25"/>
  <cols>
    <col min="1" max="1" width="9" customWidth="1"/>
    <col min="2" max="2" width="3.75" customWidth="1"/>
    <col min="3" max="3" width="19.25" customWidth="1"/>
    <col min="5" max="5" width="9.75" customWidth="1"/>
    <col min="7" max="7" width="11.875" customWidth="1"/>
    <col min="9" max="9" width="13.125" customWidth="1"/>
    <col min="10" max="10" width="11.25" customWidth="1"/>
    <col min="11" max="11" width="12.5" customWidth="1"/>
    <col min="15" max="15" width="8.5" customWidth="1"/>
  </cols>
  <sheetData>
    <row r="2" spans="3:8" ht="20.25">
      <c r="C2" s="10" t="s">
        <v>9</v>
      </c>
    </row>
    <row r="3" spans="3:8" ht="20.25">
      <c r="C3" s="10"/>
    </row>
    <row r="4" spans="3:8" ht="18.75">
      <c r="C4" s="31" t="s">
        <v>36</v>
      </c>
    </row>
    <row r="6" spans="3:8">
      <c r="C6" t="s">
        <v>34</v>
      </c>
    </row>
    <row r="7" spans="3:8">
      <c r="C7" t="s">
        <v>12</v>
      </c>
    </row>
    <row r="8" spans="3:8">
      <c r="C8" t="s">
        <v>10</v>
      </c>
    </row>
    <row r="9" spans="3:8">
      <c r="C9" t="s">
        <v>13</v>
      </c>
    </row>
    <row r="10" spans="3:8">
      <c r="C10" t="s">
        <v>14</v>
      </c>
    </row>
    <row r="11" spans="3:8">
      <c r="C11" t="s">
        <v>35</v>
      </c>
    </row>
    <row r="12" spans="3:8" ht="15" thickBot="1"/>
    <row r="13" spans="3:8" ht="15" customHeight="1" thickBot="1">
      <c r="C13" s="32" t="s">
        <v>8</v>
      </c>
      <c r="D13" s="7" t="s">
        <v>7</v>
      </c>
      <c r="E13" s="43">
        <v>25</v>
      </c>
    </row>
    <row r="14" spans="3:8" ht="15">
      <c r="C14" s="33"/>
      <c r="D14" s="8" t="s">
        <v>5</v>
      </c>
      <c r="E14" s="44">
        <v>28</v>
      </c>
      <c r="G14" s="25" t="s">
        <v>30</v>
      </c>
      <c r="H14" s="28"/>
    </row>
    <row r="15" spans="3:8" ht="15">
      <c r="C15" s="33"/>
      <c r="D15" s="8" t="s">
        <v>6</v>
      </c>
      <c r="E15" s="44">
        <v>30</v>
      </c>
      <c r="G15" s="26" t="s">
        <v>31</v>
      </c>
      <c r="H15" s="29">
        <v>0.1</v>
      </c>
    </row>
    <row r="16" spans="3:8" ht="15.75" thickBot="1">
      <c r="C16" s="33"/>
      <c r="D16" s="8" t="s">
        <v>4</v>
      </c>
      <c r="E16" s="44">
        <v>33</v>
      </c>
      <c r="G16" s="27" t="s">
        <v>32</v>
      </c>
      <c r="H16" s="30"/>
    </row>
    <row r="17" spans="2:15" ht="15" thickBot="1">
      <c r="C17" s="34"/>
      <c r="D17" s="9" t="s">
        <v>3</v>
      </c>
      <c r="E17" s="45">
        <v>41</v>
      </c>
    </row>
    <row r="18" spans="2:15" ht="15" thickBot="1">
      <c r="E18" s="3"/>
    </row>
    <row r="19" spans="2:15" ht="15.75" thickBot="1">
      <c r="D19" s="35" t="s">
        <v>27</v>
      </c>
      <c r="E19" s="36"/>
      <c r="F19" s="36"/>
      <c r="G19" s="36"/>
      <c r="H19" s="36"/>
      <c r="I19" s="36"/>
      <c r="J19" s="36"/>
      <c r="K19" s="36"/>
      <c r="L19" s="36"/>
      <c r="M19" s="37"/>
    </row>
    <row r="20" spans="2:15" ht="45.75" thickBot="1">
      <c r="B20" s="15" t="s">
        <v>0</v>
      </c>
      <c r="C20" s="16" t="s">
        <v>11</v>
      </c>
      <c r="D20" s="17" t="s">
        <v>7</v>
      </c>
      <c r="E20" s="18" t="s">
        <v>23</v>
      </c>
      <c r="F20" s="18" t="s">
        <v>5</v>
      </c>
      <c r="G20" s="18" t="s">
        <v>24</v>
      </c>
      <c r="H20" s="18" t="s">
        <v>6</v>
      </c>
      <c r="I20" s="18" t="s">
        <v>33</v>
      </c>
      <c r="J20" s="18" t="s">
        <v>4</v>
      </c>
      <c r="K20" s="19" t="s">
        <v>25</v>
      </c>
      <c r="L20" s="18" t="s">
        <v>3</v>
      </c>
      <c r="M20" s="20" t="s">
        <v>26</v>
      </c>
      <c r="N20" s="14" t="s">
        <v>1</v>
      </c>
      <c r="O20" s="13" t="s">
        <v>2</v>
      </c>
    </row>
    <row r="21" spans="2:15" ht="15" thickBot="1">
      <c r="B21" s="4">
        <v>1</v>
      </c>
      <c r="C21" s="2" t="s">
        <v>21</v>
      </c>
      <c r="D21" s="21">
        <v>12</v>
      </c>
      <c r="E21" s="38">
        <f>D21*$E$13</f>
        <v>300</v>
      </c>
      <c r="F21" s="24">
        <v>23</v>
      </c>
      <c r="G21" s="38">
        <f>F21*$E$14</f>
        <v>644</v>
      </c>
      <c r="H21" s="24">
        <v>50</v>
      </c>
      <c r="I21" s="38">
        <f>H21*$E$15</f>
        <v>1500</v>
      </c>
      <c r="J21" s="24">
        <v>19</v>
      </c>
      <c r="K21" s="39">
        <f>J21*$E$16</f>
        <v>627</v>
      </c>
      <c r="L21" s="24">
        <v>17</v>
      </c>
      <c r="M21" s="40">
        <f>L21*$E$17</f>
        <v>697</v>
      </c>
      <c r="N21" s="41">
        <f>SUM(E21,G21,I21,K21,M21)</f>
        <v>3768</v>
      </c>
      <c r="O21" s="42">
        <f>N21*110%</f>
        <v>4144.8</v>
      </c>
    </row>
    <row r="22" spans="2:15" ht="15" thickBot="1">
      <c r="B22" s="5">
        <v>2</v>
      </c>
      <c r="C22" s="1" t="s">
        <v>22</v>
      </c>
      <c r="D22" s="22">
        <v>17</v>
      </c>
      <c r="E22" s="38">
        <f>D22*$E$13</f>
        <v>425</v>
      </c>
      <c r="F22" s="11">
        <v>5</v>
      </c>
      <c r="G22" s="38">
        <f>F22*$E$14</f>
        <v>140</v>
      </c>
      <c r="H22" s="11">
        <v>32</v>
      </c>
      <c r="I22" s="38">
        <f>H22*$E$15</f>
        <v>960</v>
      </c>
      <c r="J22" s="11">
        <v>16</v>
      </c>
      <c r="K22" s="39">
        <f>J22*$E$16</f>
        <v>528</v>
      </c>
      <c r="L22" s="11">
        <v>15</v>
      </c>
      <c r="M22" s="40">
        <f>L22*$E$17</f>
        <v>615</v>
      </c>
      <c r="N22" s="41">
        <f t="shared" ref="N22:N30" si="0">SUM(E22,G22,I22,K22,M22)</f>
        <v>2668</v>
      </c>
      <c r="O22" s="42">
        <f>N22*110%</f>
        <v>2934.8</v>
      </c>
    </row>
    <row r="23" spans="2:15" ht="15" thickBot="1">
      <c r="B23" s="4">
        <v>3</v>
      </c>
      <c r="C23" s="1" t="s">
        <v>28</v>
      </c>
      <c r="D23" s="22">
        <v>10</v>
      </c>
      <c r="E23" s="38">
        <f>D23*$E$13</f>
        <v>250</v>
      </c>
      <c r="F23" s="11">
        <v>22</v>
      </c>
      <c r="G23" s="38">
        <f>F23*$E$14</f>
        <v>616</v>
      </c>
      <c r="H23" s="11">
        <v>46</v>
      </c>
      <c r="I23" s="38">
        <f>H23*$E$15</f>
        <v>1380</v>
      </c>
      <c r="J23" s="11">
        <v>18</v>
      </c>
      <c r="K23" s="39">
        <f>J23*$E$16</f>
        <v>594</v>
      </c>
      <c r="L23" s="11">
        <v>22</v>
      </c>
      <c r="M23" s="40">
        <f>L23*$E$17</f>
        <v>902</v>
      </c>
      <c r="N23" s="41">
        <f t="shared" si="0"/>
        <v>3742</v>
      </c>
      <c r="O23" s="42">
        <f>N23*110%</f>
        <v>4116.2000000000007</v>
      </c>
    </row>
    <row r="24" spans="2:15" ht="15" thickBot="1">
      <c r="B24" s="5">
        <v>4</v>
      </c>
      <c r="C24" s="1" t="s">
        <v>18</v>
      </c>
      <c r="D24" s="22">
        <v>16</v>
      </c>
      <c r="E24" s="38">
        <f>D24*$E$13</f>
        <v>400</v>
      </c>
      <c r="F24" s="11">
        <v>6</v>
      </c>
      <c r="G24" s="38">
        <f>F24*$E$14</f>
        <v>168</v>
      </c>
      <c r="H24" s="11">
        <v>22</v>
      </c>
      <c r="I24" s="38">
        <f>H24*$E$15</f>
        <v>660</v>
      </c>
      <c r="J24" s="11">
        <v>13</v>
      </c>
      <c r="K24" s="39">
        <f>J24*$E$16</f>
        <v>429</v>
      </c>
      <c r="L24" s="11">
        <v>40</v>
      </c>
      <c r="M24" s="40">
        <f>L24*$E$17</f>
        <v>1640</v>
      </c>
      <c r="N24" s="41">
        <f t="shared" si="0"/>
        <v>3297</v>
      </c>
      <c r="O24" s="42">
        <f>N24*110%</f>
        <v>3626.7000000000003</v>
      </c>
    </row>
    <row r="25" spans="2:15" ht="15" thickBot="1">
      <c r="B25" s="4">
        <v>5</v>
      </c>
      <c r="C25" s="1" t="s">
        <v>17</v>
      </c>
      <c r="D25" s="22">
        <v>13</v>
      </c>
      <c r="E25" s="38">
        <f>D25*$E$13</f>
        <v>325</v>
      </c>
      <c r="F25" s="11">
        <v>10</v>
      </c>
      <c r="G25" s="38">
        <f>F25*$E$14</f>
        <v>280</v>
      </c>
      <c r="H25" s="11">
        <v>22</v>
      </c>
      <c r="I25" s="38">
        <f>H25*$E$15</f>
        <v>660</v>
      </c>
      <c r="J25" s="11">
        <v>12</v>
      </c>
      <c r="K25" s="39">
        <f>J25*$E$16</f>
        <v>396</v>
      </c>
      <c r="L25" s="11">
        <v>14</v>
      </c>
      <c r="M25" s="40">
        <f>L25*$E$17</f>
        <v>574</v>
      </c>
      <c r="N25" s="41">
        <f t="shared" si="0"/>
        <v>2235</v>
      </c>
      <c r="O25" s="42">
        <f>N25*110%</f>
        <v>2458.5</v>
      </c>
    </row>
    <row r="26" spans="2:15" ht="15" thickBot="1">
      <c r="B26" s="5">
        <v>6</v>
      </c>
      <c r="C26" s="1" t="s">
        <v>20</v>
      </c>
      <c r="D26" s="22">
        <v>20</v>
      </c>
      <c r="E26" s="38">
        <f>D26*$E$13</f>
        <v>500</v>
      </c>
      <c r="F26" s="11">
        <v>10</v>
      </c>
      <c r="G26" s="38">
        <f>F26*$E$14</f>
        <v>280</v>
      </c>
      <c r="H26" s="11">
        <v>40</v>
      </c>
      <c r="I26" s="38">
        <f>H26*$E$15</f>
        <v>1200</v>
      </c>
      <c r="J26" s="11">
        <v>15</v>
      </c>
      <c r="K26" s="39">
        <f>J26*$E$16</f>
        <v>495</v>
      </c>
      <c r="L26" s="11">
        <v>18</v>
      </c>
      <c r="M26" s="40">
        <f>L26*$E$17</f>
        <v>738</v>
      </c>
      <c r="N26" s="41">
        <f t="shared" si="0"/>
        <v>3213</v>
      </c>
      <c r="O26" s="42">
        <f>N26*110%</f>
        <v>3534.3</v>
      </c>
    </row>
    <row r="27" spans="2:15" ht="15" thickBot="1">
      <c r="B27" s="4">
        <v>7</v>
      </c>
      <c r="C27" s="1" t="s">
        <v>15</v>
      </c>
      <c r="D27" s="22">
        <v>22</v>
      </c>
      <c r="E27" s="38">
        <f>D27*$E$13</f>
        <v>550</v>
      </c>
      <c r="F27" s="11">
        <v>12</v>
      </c>
      <c r="G27" s="38">
        <f>F27*$E$14</f>
        <v>336</v>
      </c>
      <c r="H27" s="11">
        <v>32</v>
      </c>
      <c r="I27" s="38">
        <f>H27*$E$15</f>
        <v>960</v>
      </c>
      <c r="J27" s="11">
        <v>22</v>
      </c>
      <c r="K27" s="39">
        <f>J27*$E$16</f>
        <v>726</v>
      </c>
      <c r="L27" s="11">
        <v>24</v>
      </c>
      <c r="M27" s="40">
        <f>L27*$E$17</f>
        <v>984</v>
      </c>
      <c r="N27" s="41">
        <f t="shared" si="0"/>
        <v>3556</v>
      </c>
      <c r="O27" s="42">
        <f>N27*110%</f>
        <v>3911.6000000000004</v>
      </c>
    </row>
    <row r="28" spans="2:15" ht="15" thickBot="1">
      <c r="B28" s="5">
        <v>8</v>
      </c>
      <c r="C28" s="1" t="s">
        <v>29</v>
      </c>
      <c r="D28" s="22">
        <v>15</v>
      </c>
      <c r="E28" s="38">
        <f>D28*$E$13</f>
        <v>375</v>
      </c>
      <c r="F28" s="11">
        <v>40</v>
      </c>
      <c r="G28" s="38">
        <f>F28*$E$14</f>
        <v>1120</v>
      </c>
      <c r="H28" s="11">
        <v>36</v>
      </c>
      <c r="I28" s="38">
        <f>H28*$E$15</f>
        <v>1080</v>
      </c>
      <c r="J28" s="11">
        <v>32</v>
      </c>
      <c r="K28" s="39">
        <f>J28*$E$16</f>
        <v>1056</v>
      </c>
      <c r="L28" s="11">
        <v>11</v>
      </c>
      <c r="M28" s="40">
        <f>L28*$E$17</f>
        <v>451</v>
      </c>
      <c r="N28" s="41">
        <f t="shared" si="0"/>
        <v>4082</v>
      </c>
      <c r="O28" s="42">
        <f>N28*110%</f>
        <v>4490.2000000000007</v>
      </c>
    </row>
    <row r="29" spans="2:15" ht="15" thickBot="1">
      <c r="B29" s="4">
        <v>9</v>
      </c>
      <c r="C29" s="1" t="s">
        <v>19</v>
      </c>
      <c r="D29" s="22">
        <v>8</v>
      </c>
      <c r="E29" s="38">
        <f>D29*$E$13</f>
        <v>200</v>
      </c>
      <c r="F29" s="11">
        <v>22</v>
      </c>
      <c r="G29" s="38">
        <f>F29*$E$14</f>
        <v>616</v>
      </c>
      <c r="H29" s="11">
        <v>23</v>
      </c>
      <c r="I29" s="38">
        <f>H29*$E$15</f>
        <v>690</v>
      </c>
      <c r="J29" s="11">
        <v>40</v>
      </c>
      <c r="K29" s="39">
        <f>J29*$E$16</f>
        <v>1320</v>
      </c>
      <c r="L29" s="11">
        <v>21</v>
      </c>
      <c r="M29" s="40">
        <f>L29*$E$17</f>
        <v>861</v>
      </c>
      <c r="N29" s="41">
        <f t="shared" si="0"/>
        <v>3687</v>
      </c>
      <c r="O29" s="42">
        <f>N29*110%</f>
        <v>4055.7000000000003</v>
      </c>
    </row>
    <row r="30" spans="2:15" ht="15" thickBot="1">
      <c r="B30" s="5">
        <v>10</v>
      </c>
      <c r="C30" s="6" t="s">
        <v>16</v>
      </c>
      <c r="D30" s="23">
        <v>9</v>
      </c>
      <c r="E30" s="38">
        <f>D30*$E$13</f>
        <v>225</v>
      </c>
      <c r="F30" s="12">
        <v>50</v>
      </c>
      <c r="G30" s="38">
        <f>F30*$E$14</f>
        <v>1400</v>
      </c>
      <c r="H30" s="12">
        <v>50</v>
      </c>
      <c r="I30" s="38">
        <f>H30*$E$15</f>
        <v>1500</v>
      </c>
      <c r="J30" s="12">
        <v>44</v>
      </c>
      <c r="K30" s="39">
        <f>J30*$E$16</f>
        <v>1452</v>
      </c>
      <c r="L30" s="12">
        <v>36</v>
      </c>
      <c r="M30" s="40">
        <f>L30*$E$17</f>
        <v>1476</v>
      </c>
      <c r="N30" s="41">
        <f t="shared" si="0"/>
        <v>6053</v>
      </c>
      <c r="O30" s="42">
        <f>N30*110%</f>
        <v>6658.3</v>
      </c>
    </row>
  </sheetData>
  <sortState ref="B22:B30">
    <sortCondition ref="B21"/>
  </sortState>
  <mergeCells count="2">
    <mergeCell ref="C13:C17"/>
    <mergeCell ref="D19:M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1</vt:i4>
      </vt:variant>
    </vt:vector>
  </HeadingPairs>
  <TitlesOfParts>
    <vt:vector size="2" baseType="lpstr">
      <vt:lpstr>Baron_Dariusz_Biżuteria</vt:lpstr>
      <vt:lpstr>Porównanie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E-8200</dc:creator>
  <cp:lastModifiedBy>klasa klasa</cp:lastModifiedBy>
  <dcterms:created xsi:type="dcterms:W3CDTF">2015-10-20T18:29:40Z</dcterms:created>
  <dcterms:modified xsi:type="dcterms:W3CDTF">2022-05-30T13:48:30Z</dcterms:modified>
</cp:coreProperties>
</file>