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ao Barros\Desktop\shelbyfc-project\"/>
    </mc:Choice>
  </mc:AlternateContent>
  <xr:revisionPtr revIDLastSave="0" documentId="13_ncr:1_{5C2AA880-81A1-482A-A8A9-332ED50847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D23" i="1"/>
  <c r="S2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R23" i="1" l="1"/>
  <c r="G23" i="1"/>
  <c r="F23" i="1"/>
  <c r="I23" i="1"/>
  <c r="H23" i="1"/>
  <c r="N23" i="1"/>
  <c r="J23" i="1"/>
  <c r="K23" i="1"/>
  <c r="L23" i="1"/>
  <c r="M23" i="1"/>
  <c r="O23" i="1"/>
  <c r="P23" i="1"/>
  <c r="E23" i="1"/>
  <c r="Q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tc={46492D0A-442E-41B7-A784-2450BE28300B}</author>
  </authors>
  <commentList>
    <comment ref="A1" authorId="0" shapeId="0" xr:uid="{46492D0A-442E-41B7-A784-2450BE28300B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https://www.youtube.com/watch?v=J17dOgmjS2c</t>
      </text>
    </comment>
  </commentList>
</comments>
</file>

<file path=xl/sharedStrings.xml><?xml version="1.0" encoding="utf-8"?>
<sst xmlns="http://schemas.openxmlformats.org/spreadsheetml/2006/main" count="37" uniqueCount="37">
  <si>
    <t>Backlog ID</t>
  </si>
  <si>
    <t>User Stories</t>
  </si>
  <si>
    <t>Estimativa Inicial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</si>
  <si>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</si>
  <si>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</si>
  <si>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</si>
  <si>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</si>
  <si>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</si>
  <si>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</si>
  <si>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</si>
  <si>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</si>
  <si>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</si>
  <si>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</si>
  <si>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</si>
  <si>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</si>
  <si>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</si>
  <si>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</si>
  <si>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</si>
  <si>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</si>
  <si>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Sprint Burndown Chart - Sprint 1</t>
  </si>
  <si>
    <t>Remaining Effort</t>
  </si>
  <si>
    <t>Ideal Trend</t>
  </si>
  <si>
    <t>Flyer Digital - Andre</t>
  </si>
  <si>
    <t>Flyer Digital - Joao</t>
  </si>
  <si>
    <t>Flyer Digital - Barros</t>
  </si>
  <si>
    <t>Flyer Digital - Micael</t>
  </si>
  <si>
    <t>Pagina Interface - Andre</t>
  </si>
  <si>
    <t>Pagina Interface - Barros</t>
  </si>
  <si>
    <t>Pagina Interface - Micael</t>
  </si>
  <si>
    <t>Pagina Interface - Joao</t>
  </si>
  <si>
    <t>Landing Page Final - Andre</t>
  </si>
  <si>
    <t>Landing Page Final - Barros</t>
  </si>
  <si>
    <t>Landing Page Final - Micael</t>
  </si>
  <si>
    <t>Landing Page Final - Joao</t>
  </si>
  <si>
    <t>Dia 16</t>
  </si>
  <si>
    <t>Doc. proc. criativo e just. do material promo. suplementar</t>
  </si>
  <si>
    <t>Mapa de navegação do Website da instituição e desc.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</si>
</sst>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16]d/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" fillId="3" borderId="2" xfId="0" applyFont="1" applyFill="1" applyBorder="1" applyAlignment="1">
      <alignment horizontal="center" wrapText="1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7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884508833418564E-2"/>
          <c:y val="0.10066464543726932"/>
          <c:w val="0.95640078628356728"/>
          <c:h val="0.785837484072274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Sheet1!$D$5:$S$5</c:f>
              <c:strCache>
                <c:ptCount val="16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Sheet1!$D$22:$S$22</c:f>
              <c:numCache>
                <c:formatCode>General</c:formatCode>
                <c:ptCount val="1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24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0-4E20-A8C3-F207D3C6A6C4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Sheet1!$D$5:$S$5</c:f>
              <c:strCache>
                <c:ptCount val="16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Sheet1!$D$23:$S$23</c:f>
              <c:numCache>
                <c:formatCode>0.0</c:formatCode>
                <c:ptCount val="16"/>
                <c:pt idx="0" formatCode="General">
                  <c:v>29</c:v>
                </c:pt>
                <c:pt idx="1">
                  <c:v>27.066666666666666</c:v>
                </c:pt>
                <c:pt idx="2">
                  <c:v>25.133333333333333</c:v>
                </c:pt>
                <c:pt idx="3">
                  <c:v>23.2</c:v>
                </c:pt>
                <c:pt idx="4">
                  <c:v>21.266666666666666</c:v>
                </c:pt>
                <c:pt idx="5">
                  <c:v>19.333333333333336</c:v>
                </c:pt>
                <c:pt idx="6">
                  <c:v>17.399999999999999</c:v>
                </c:pt>
                <c:pt idx="7">
                  <c:v>15.466666666666667</c:v>
                </c:pt>
                <c:pt idx="8">
                  <c:v>13.533333333333333</c:v>
                </c:pt>
                <c:pt idx="9">
                  <c:v>11.600000000000001</c:v>
                </c:pt>
                <c:pt idx="10">
                  <c:v>9.6666666666666679</c:v>
                </c:pt>
                <c:pt idx="11">
                  <c:v>7.7333333333333343</c:v>
                </c:pt>
                <c:pt idx="12">
                  <c:v>5.8000000000000007</c:v>
                </c:pt>
                <c:pt idx="13">
                  <c:v>3.8666666666666671</c:v>
                </c:pt>
                <c:pt idx="14">
                  <c:v>1.9333333333333336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0-4E20-A8C3-F207D3C6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597760"/>
        <c:axId val="1446598176"/>
      </c:lineChart>
      <c:catAx>
        <c:axId val="14465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98176"/>
        <c:crosses val="autoZero"/>
        <c:auto val="1"/>
        <c:lblAlgn val="ctr"/>
        <c:lblOffset val="100"/>
        <c:noMultiLvlLbl val="0"/>
      </c:catAx>
      <c:valAx>
        <c:axId val="1446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1410260</xdr:colOff>
      <xdr:row>24</xdr:row>
      <xdr:rowOff>131725</xdr:rowOff>
    </xdr:from>
    <xdr:to>
      <xdr:col>14</xdr:col>
      <xdr:colOff>536201</xdr:colOff>
      <xdr:row>50</xdr:row>
      <xdr:rowOff>110377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B38C-0FD9-498E-ABD3-742C9DC9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ardo Manuel da Silva Malheiro" id="{92242A41-52C1-4011-9041-3CDDE45FD8BF}" userId="S::ricardo.malheiro@IPLeiria.pt::28b2dfc8-e8b3-4b2b-bb8c-6f6870fa18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13T18:49:52.57" personId="{92242A41-52C1-4011-9041-3CDDE45FD8BF}" id="{46492D0A-442E-41B7-A784-2450BE28300B}">
    <text>https://www.youtube.com/watch?v=J17dOgmjS2c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topLeftCell="A11" zoomScale="85" zoomScaleNormal="85" workbookViewId="0">
      <selection activeCell="S23" sqref="S23"/>
    </sheetView>
  </sheetViews>
  <sheetFormatPr defaultRowHeight="15" x14ac:dyDescent="0.25"/>
  <cols>
    <col min="1" max="1" width="4.140625" customWidth="1"/>
    <col min="2" max="2" width="10.140625" customWidth="1"/>
    <col min="3" max="3" width="50" customWidth="1"/>
    <col min="4" max="4" width="9.85546875" customWidth="1"/>
    <col min="5" max="19" width="10.5703125" bestFit="1" customWidth="1"/>
  </cols>
  <sheetData>
    <row r="1" spans="1:20" ht="15.75" thickBot="1" x14ac:dyDescent="0.3"/>
    <row r="2" spans="1:20" ht="20.25" thickTop="1" thickBot="1" x14ac:dyDescent="0.35">
      <c r="B2" s="18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</row>
    <row r="3" spans="1:20" ht="16.5" thickTop="1" thickBot="1" x14ac:dyDescent="0.3"/>
    <row r="4" spans="1:20" ht="30.75" thickTop="1" x14ac:dyDescent="0.25">
      <c r="B4" s="25" t="s">
        <v>0</v>
      </c>
      <c r="C4" s="27" t="s">
        <v>1</v>
      </c>
      <c r="D4" s="5" t="s">
        <v>2</v>
      </c>
      <c r="E4" s="6">
        <v>44867</v>
      </c>
      <c r="F4" s="6">
        <v>44868</v>
      </c>
      <c r="G4" s="6">
        <v>44869</v>
      </c>
      <c r="H4" s="6">
        <v>44870</v>
      </c>
      <c r="I4" s="6">
        <v>44871</v>
      </c>
      <c r="J4" s="6">
        <v>44872</v>
      </c>
      <c r="K4" s="6">
        <v>44873</v>
      </c>
      <c r="L4" s="6">
        <v>44874</v>
      </c>
      <c r="M4" s="6">
        <v>44875</v>
      </c>
      <c r="N4" s="6">
        <v>44876</v>
      </c>
      <c r="O4" s="6">
        <v>44877</v>
      </c>
      <c r="P4" s="6">
        <v>44878</v>
      </c>
      <c r="Q4" s="6">
        <v>44879</v>
      </c>
      <c r="R4" s="6">
        <v>44880</v>
      </c>
      <c r="S4" s="6">
        <v>44881</v>
      </c>
      <c r="T4" s="7">
        <v>44882</v>
      </c>
    </row>
    <row r="5" spans="1:20" x14ac:dyDescent="0.25">
      <c r="B5" s="26"/>
      <c r="C5" s="28"/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9" t="s">
        <v>34</v>
      </c>
    </row>
    <row r="6" spans="1:20" x14ac:dyDescent="0.25">
      <c r="B6" s="4">
        <v>50</v>
      </c>
      <c r="C6" s="1" t="s">
        <v>22</v>
      </c>
      <c r="D6" s="15">
        <v>6</v>
      </c>
      <c r="E6" s="2"/>
      <c r="F6" s="2"/>
      <c r="G6" s="2"/>
      <c r="H6" s="2"/>
      <c r="I6" s="2"/>
      <c r="J6" s="2"/>
      <c r="K6" s="2"/>
      <c r="L6" s="2"/>
      <c r="M6" s="2">
        <v>2</v>
      </c>
      <c r="N6" s="2">
        <v>1</v>
      </c>
      <c r="O6" s="2"/>
      <c r="P6" s="2"/>
      <c r="Q6" s="2"/>
      <c r="R6" s="2"/>
      <c r="S6" s="2"/>
      <c r="T6" s="3"/>
    </row>
    <row r="7" spans="1:20" x14ac:dyDescent="0.25">
      <c r="B7" s="4">
        <v>51</v>
      </c>
      <c r="C7" s="1" t="s">
        <v>24</v>
      </c>
      <c r="D7" s="15">
        <v>4</v>
      </c>
      <c r="E7" s="2"/>
      <c r="F7" s="2"/>
      <c r="G7" s="2"/>
      <c r="H7" s="2">
        <v>1</v>
      </c>
      <c r="I7" s="2">
        <v>2</v>
      </c>
      <c r="J7" s="2"/>
      <c r="K7" s="2"/>
      <c r="L7" s="2"/>
      <c r="M7" s="2"/>
      <c r="N7" s="2"/>
      <c r="O7" s="2"/>
      <c r="P7" s="2"/>
      <c r="Q7" s="2"/>
      <c r="R7" s="2"/>
      <c r="S7" s="2"/>
      <c r="T7" s="3"/>
    </row>
    <row r="8" spans="1:20" x14ac:dyDescent="0.25">
      <c r="B8" s="4">
        <v>52</v>
      </c>
      <c r="C8" s="1" t="s">
        <v>25</v>
      </c>
      <c r="D8" s="15">
        <v>7</v>
      </c>
      <c r="E8" s="2"/>
      <c r="F8" s="2"/>
      <c r="G8" s="2"/>
      <c r="H8" s="2"/>
      <c r="I8" s="2">
        <v>2</v>
      </c>
      <c r="J8" s="2">
        <v>1</v>
      </c>
      <c r="K8" s="2">
        <v>2</v>
      </c>
      <c r="L8" s="2">
        <v>2</v>
      </c>
      <c r="M8" s="2"/>
      <c r="N8" s="2"/>
      <c r="O8" s="2"/>
      <c r="P8" s="2"/>
      <c r="Q8" s="2"/>
      <c r="R8" s="2"/>
      <c r="S8" s="2"/>
      <c r="T8" s="3"/>
    </row>
    <row r="9" spans="1:20" x14ac:dyDescent="0.25">
      <c r="B9" s="4">
        <v>53</v>
      </c>
      <c r="C9" s="1" t="s">
        <v>23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3"/>
    </row>
    <row r="10" spans="1:20" x14ac:dyDescent="0.25">
      <c r="B10" s="4">
        <v>54</v>
      </c>
      <c r="C10" s="1" t="s">
        <v>26</v>
      </c>
      <c r="D10" s="15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3</v>
      </c>
      <c r="P10" s="2">
        <v>1</v>
      </c>
      <c r="Q10" s="2"/>
      <c r="R10" s="2"/>
      <c r="S10" s="2"/>
      <c r="T10" s="3"/>
    </row>
    <row r="11" spans="1:20" x14ac:dyDescent="0.25">
      <c r="B11" s="4">
        <v>55</v>
      </c>
      <c r="C11" s="1" t="s">
        <v>27</v>
      </c>
      <c r="D11" s="15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3">
        <v>4</v>
      </c>
    </row>
    <row r="12" spans="1:20" x14ac:dyDescent="0.25">
      <c r="B12" s="4">
        <v>56</v>
      </c>
      <c r="C12" s="1" t="s">
        <v>28</v>
      </c>
      <c r="D12" s="15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1</v>
      </c>
      <c r="Q12" s="2">
        <v>2</v>
      </c>
      <c r="R12" s="2">
        <v>2</v>
      </c>
      <c r="S12" s="2"/>
      <c r="T12" s="3"/>
    </row>
    <row r="13" spans="1:20" x14ac:dyDescent="0.25">
      <c r="B13" s="4">
        <v>57</v>
      </c>
      <c r="C13" s="1" t="s">
        <v>29</v>
      </c>
      <c r="D13" s="1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</row>
    <row r="14" spans="1:20" x14ac:dyDescent="0.25">
      <c r="B14" s="4">
        <v>58</v>
      </c>
      <c r="C14" s="1" t="s">
        <v>30</v>
      </c>
      <c r="D14" s="15">
        <v>6</v>
      </c>
      <c r="E14" s="2"/>
      <c r="F14" s="2"/>
      <c r="G14" s="2"/>
      <c r="H14" s="2"/>
      <c r="I14" s="2"/>
      <c r="J14" s="2"/>
      <c r="K14" s="2"/>
      <c r="L14" s="2">
        <v>2</v>
      </c>
      <c r="M14" s="2"/>
      <c r="N14" s="2"/>
      <c r="O14" s="2"/>
      <c r="P14" s="2"/>
      <c r="Q14" s="2"/>
      <c r="R14" s="2"/>
      <c r="S14" s="2"/>
      <c r="T14" s="3"/>
    </row>
    <row r="15" spans="1:20" x14ac:dyDescent="0.25">
      <c r="B15" s="4">
        <v>59</v>
      </c>
      <c r="C15" s="1" t="s">
        <v>31</v>
      </c>
      <c r="D15" s="15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0.5</v>
      </c>
      <c r="P15" s="2"/>
      <c r="Q15" s="2"/>
      <c r="R15" s="2"/>
      <c r="S15" s="2"/>
      <c r="T15" s="3"/>
    </row>
    <row r="16" spans="1:20" x14ac:dyDescent="0.25">
      <c r="B16" s="4">
        <v>60</v>
      </c>
      <c r="C16" s="1" t="s">
        <v>32</v>
      </c>
      <c r="D16" s="15">
        <v>4</v>
      </c>
      <c r="E16" s="2"/>
      <c r="F16" s="2"/>
      <c r="G16" s="2"/>
      <c r="H16" s="2"/>
      <c r="I16" s="2"/>
      <c r="J16" s="2">
        <v>1</v>
      </c>
      <c r="K16" s="2"/>
      <c r="L16" s="2"/>
      <c r="M16" s="2"/>
      <c r="N16" s="2">
        <v>1</v>
      </c>
      <c r="O16" s="2"/>
      <c r="P16" s="2"/>
      <c r="Q16" s="2"/>
      <c r="R16" s="2">
        <v>1</v>
      </c>
      <c r="S16" s="2">
        <v>1</v>
      </c>
      <c r="T16" s="29">
        <v>0.5</v>
      </c>
    </row>
    <row r="17" spans="2:20" x14ac:dyDescent="0.25">
      <c r="B17" s="4">
        <v>61</v>
      </c>
      <c r="C17" s="1" t="s">
        <v>33</v>
      </c>
      <c r="D17" s="1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</row>
    <row r="18" spans="2:20" x14ac:dyDescent="0.25">
      <c r="B18" s="4">
        <v>63</v>
      </c>
      <c r="C18" s="1" t="s">
        <v>35</v>
      </c>
      <c r="D18" s="15">
        <v>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2</v>
      </c>
      <c r="S18" s="2"/>
      <c r="T18" s="3"/>
    </row>
    <row r="19" spans="2:20" x14ac:dyDescent="0.25">
      <c r="B19" s="1">
        <v>64</v>
      </c>
      <c r="C19" s="1" t="s">
        <v>36</v>
      </c>
      <c r="D19" s="15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2"/>
      <c r="T19" s="2"/>
    </row>
    <row r="20" spans="2:20" x14ac:dyDescent="0.25">
      <c r="D20" s="17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2:20" ht="15.75" thickBot="1" x14ac:dyDescent="0.3"/>
    <row r="22" spans="2:20" ht="15.75" thickTop="1" x14ac:dyDescent="0.25">
      <c r="B22" s="21" t="s">
        <v>20</v>
      </c>
      <c r="C22" s="22"/>
      <c r="D22" s="10">
        <f>SUM(D6:D11)</f>
        <v>29</v>
      </c>
      <c r="E22" s="10">
        <f t="shared" ref="E22:S22" si="0">D22-SUM(E6:E11)</f>
        <v>29</v>
      </c>
      <c r="F22" s="10">
        <f t="shared" si="0"/>
        <v>29</v>
      </c>
      <c r="G22" s="10">
        <f t="shared" si="0"/>
        <v>29</v>
      </c>
      <c r="H22" s="10">
        <f t="shared" si="0"/>
        <v>28</v>
      </c>
      <c r="I22" s="10">
        <f t="shared" si="0"/>
        <v>24</v>
      </c>
      <c r="J22" s="10">
        <f t="shared" si="0"/>
        <v>23</v>
      </c>
      <c r="K22" s="10">
        <f t="shared" si="0"/>
        <v>21</v>
      </c>
      <c r="L22" s="10">
        <f t="shared" si="0"/>
        <v>19</v>
      </c>
      <c r="M22" s="10">
        <f t="shared" si="0"/>
        <v>17</v>
      </c>
      <c r="N22" s="10">
        <f t="shared" si="0"/>
        <v>16</v>
      </c>
      <c r="O22" s="10">
        <f t="shared" si="0"/>
        <v>13</v>
      </c>
      <c r="P22" s="10">
        <f t="shared" si="0"/>
        <v>12</v>
      </c>
      <c r="Q22" s="10">
        <f t="shared" si="0"/>
        <v>12</v>
      </c>
      <c r="R22" s="10">
        <f t="shared" si="0"/>
        <v>12</v>
      </c>
      <c r="S22" s="11">
        <f>R22-SUM(S6:S11)</f>
        <v>10</v>
      </c>
      <c r="T22" s="11">
        <f>S22-SUM(T6:T11)</f>
        <v>6</v>
      </c>
    </row>
    <row r="23" spans="2:20" ht="15.75" thickBot="1" x14ac:dyDescent="0.3">
      <c r="B23" s="23" t="s">
        <v>21</v>
      </c>
      <c r="C23" s="24"/>
      <c r="D23" s="12">
        <f>SUM(D6:D11)</f>
        <v>29</v>
      </c>
      <c r="E23" s="13">
        <f>$D$23-($D$23/15*1)</f>
        <v>27.066666666666666</v>
      </c>
      <c r="F23" s="13">
        <f>$D$23-($D$23/15*2)</f>
        <v>25.133333333333333</v>
      </c>
      <c r="G23" s="13">
        <f>$D$23-($D$23/15*3)</f>
        <v>23.2</v>
      </c>
      <c r="H23" s="13">
        <f>$D$23-($D$23/15*4)</f>
        <v>21.266666666666666</v>
      </c>
      <c r="I23" s="13">
        <f>$D$23-($D$23/15*5)</f>
        <v>19.333333333333336</v>
      </c>
      <c r="J23" s="13">
        <f>$D$23-($D$23/15*6)</f>
        <v>17.399999999999999</v>
      </c>
      <c r="K23" s="13">
        <f>$D$23-($D$23/15*7)</f>
        <v>15.466666666666667</v>
      </c>
      <c r="L23" s="13">
        <f>$D$23-($D$23/15*8)</f>
        <v>13.533333333333333</v>
      </c>
      <c r="M23" s="13">
        <f>$D$23-($D$23/15*9)</f>
        <v>11.600000000000001</v>
      </c>
      <c r="N23" s="13">
        <f>$D$23-($D$23/15*10)</f>
        <v>9.6666666666666679</v>
      </c>
      <c r="O23" s="13">
        <f>$D$23-($D$23/15*11)</f>
        <v>7.7333333333333343</v>
      </c>
      <c r="P23" s="13">
        <f>$D$23-($D$23/15*12)</f>
        <v>5.8000000000000007</v>
      </c>
      <c r="Q23" s="13">
        <f>$D$23-($D$23/15*13)</f>
        <v>3.8666666666666671</v>
      </c>
      <c r="R23" s="13">
        <f>$D$23-($D$23/15*14)</f>
        <v>1.9333333333333336</v>
      </c>
      <c r="S23" s="14">
        <f>$D$23-($D$23/15*15)</f>
        <v>0</v>
      </c>
      <c r="T23" s="14">
        <f>$D$23-($D$23/15*15)</f>
        <v>0</v>
      </c>
    </row>
    <row r="24" spans="2:20" ht="15.75" thickTop="1" x14ac:dyDescent="0.25"/>
  </sheetData>
  <mergeCells count="5">
    <mergeCell ref="B2:S2"/>
    <mergeCell ref="B22:C22"/>
    <mergeCell ref="B23:C23"/>
    <mergeCell ref="B4:B5"/>
    <mergeCell ref="C4:C5"/>
  </mergeCells>
  <phoneticPr fontId="2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Malheiro_Ed</dc:creator>
  <cp:lastModifiedBy>Joao Barros</cp:lastModifiedBy>
  <dcterms:created xsi:type="dcterms:W3CDTF">2015-06-05T18:17:20Z</dcterms:created>
  <dcterms:modified xsi:type="dcterms:W3CDTF">2022-11-22T17:10:41Z</dcterms:modified>
</cp:coreProperties>
</file>