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ubmi\Desktop\shelbyfc-project\MPM\Mini-Relatório3\"/>
    </mc:Choice>
  </mc:AlternateContent>
  <xr:revisionPtr revIDLastSave="0" documentId="13_ncr:1_{ACD52294-E597-430A-9CAD-447ADB7895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E13" i="1"/>
  <c r="D13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F13" i="1" l="1"/>
  <c r="G13" i="1"/>
  <c r="R13" i="1"/>
  <c r="I13" i="1"/>
  <c r="H13" i="1"/>
  <c r="N13" i="1"/>
  <c r="J13" i="1"/>
  <c r="K13" i="1"/>
  <c r="L13" i="1"/>
  <c r="M13" i="1"/>
  <c r="O13" i="1"/>
  <c r="P13" i="1"/>
  <c r="Q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tc={46492D0A-442E-41B7-A784-2450BE28300B}</author>
  </authors>
  <commentList>
    <comment ref="A1" authorId="0" shapeId="0" xr:uid="{46492D0A-442E-41B7-A784-2450BE28300B}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https://www.youtube.com/watch?v=J17dOgmjS2c</t>
        </r>
      </text>
    </comment>
  </commentList>
</comments>
</file>

<file path=xl/sharedStrings.xml><?xml version="1.0" encoding="utf-8"?>
<sst xmlns="http://schemas.openxmlformats.org/spreadsheetml/2006/main" count="37" uniqueCount="37">
  <si>
    <t>Backlog ID</t>
  </si>
  <si>
    <t>User Stories</t>
  </si>
  <si>
    <t>Estimativa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</si>
  <si>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</si>
  <si>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</si>
  <si>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</si>
  <si>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</si>
  <si>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</si>
  <si>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</si>
  <si>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</si>
  <si>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</si>
  <si>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</si>
  <si>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</si>
  <si>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</si>
  <si>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</si>
  <si>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</si>
  <si>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</si>
  <si>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</si>
  <si>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Remaining Effort</t>
  </si>
  <si>
    <t>Ideal Trend</t>
  </si>
  <si>
    <t>Sprint Burndown Chart - Sprint 3</t>
  </si>
  <si>
    <t>Script da base de dados</t>
  </si>
  <si>
    <t>Website da loja finalizado</t>
  </si>
  <si>
    <t>Pagina dinamica João Duarte</t>
  </si>
  <si>
    <t>Pagina dinamica Barros</t>
  </si>
  <si>
    <t>Pagina dinamica André Sousa</t>
  </si>
  <si>
    <t>Pagina dinamica Micael</t>
  </si>
  <si>
    <t xml:space="preserve">INTERPRETAÇÃO </t>
  </si>
  <si>
    <t>Certas tarefas exigiram mais tempo do que foi previsto</t>
  </si>
  <si>
    <t>mostrando que nao correu como planeado apesar da diferença</t>
  </si>
  <si>
    <t>PERCENTAGEM DE TRABALHO</t>
  </si>
  <si>
    <t>André Sousa</t>
  </si>
  <si>
    <t>João Duarte</t>
  </si>
  <si>
    <t>João Barros</t>
  </si>
  <si>
    <t>Micael Pereira</t>
  </si>
  <si>
    <t>entre esperado e real nao tenha sido muito grande, conseguimos</t>
  </si>
  <si>
    <t>concluir as tarefas todas dentro do prazo previsto.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</si>
</sst>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16]d/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1" fillId="3" borderId="2" xfId="0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Sheet1!$D$5:$R$5</c:f>
              <c:strCache>
                <c:ptCount val="15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</c:strCache>
            </c:strRef>
          </c:cat>
          <c:val>
            <c:numRef>
              <c:f>Sheet1!$D$12:$R$12</c:f>
              <c:numCache>
                <c:formatCode>General</c:formatCode>
                <c:ptCount val="15"/>
                <c:pt idx="0">
                  <c:v>23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E20-A8C3-F207D3C6A6C4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Sheet1!$D$5:$R$5</c:f>
              <c:strCache>
                <c:ptCount val="15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</c:strCache>
            </c:strRef>
          </c:cat>
          <c:val>
            <c:numRef>
              <c:f>Sheet1!$D$13:$R$13</c:f>
              <c:numCache>
                <c:formatCode>0.0</c:formatCode>
                <c:ptCount val="15"/>
                <c:pt idx="0" formatCode="General">
                  <c:v>23</c:v>
                </c:pt>
                <c:pt idx="1">
                  <c:v>21.466666666666665</c:v>
                </c:pt>
                <c:pt idx="2">
                  <c:v>19.933333333333334</c:v>
                </c:pt>
                <c:pt idx="3">
                  <c:v>18.399999999999999</c:v>
                </c:pt>
                <c:pt idx="4">
                  <c:v>16.866666666666667</c:v>
                </c:pt>
                <c:pt idx="5">
                  <c:v>15.333333333333332</c:v>
                </c:pt>
                <c:pt idx="6">
                  <c:v>13.799999999999999</c:v>
                </c:pt>
                <c:pt idx="7">
                  <c:v>12.266666666666666</c:v>
                </c:pt>
                <c:pt idx="8">
                  <c:v>10.733333333333333</c:v>
                </c:pt>
                <c:pt idx="9">
                  <c:v>9.1999999999999993</c:v>
                </c:pt>
                <c:pt idx="10">
                  <c:v>7.6666666666666661</c:v>
                </c:pt>
                <c:pt idx="11">
                  <c:v>6.1333333333333329</c:v>
                </c:pt>
                <c:pt idx="12">
                  <c:v>4.5999999999999979</c:v>
                </c:pt>
                <c:pt idx="13">
                  <c:v>3.0666666666666664</c:v>
                </c:pt>
                <c:pt idx="14">
                  <c:v>1.5333333333333314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0-4E20-A8C3-F207D3C6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7760"/>
        <c:axId val="1446598176"/>
      </c:lineChart>
      <c:catAx>
        <c:axId val="1446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8176"/>
        <c:crosses val="autoZero"/>
        <c:auto val="1"/>
        <c:lblAlgn val="ctr"/>
        <c:lblOffset val="100"/>
        <c:noMultiLvlLbl val="0"/>
      </c:catAx>
      <c:valAx>
        <c:axId val="1446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14007</xdr:colOff>
      <xdr:row>15</xdr:row>
      <xdr:rowOff>44318</xdr:rowOff>
    </xdr:from>
    <xdr:to>
      <xdr:col>11</xdr:col>
      <xdr:colOff>607919</xdr:colOff>
      <xdr:row>40</xdr:row>
      <xdr:rowOff>135030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38C-0FD9-498E-ABD3-742C9DC9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Manuel da Silva Malheiro" id="{92242A41-52C1-4011-9041-3CDDE45FD8BF}" userId="S::ricardo.malheiro@IPLeiria.pt::28b2dfc8-e8b3-4b2b-bb8c-6f6870fa18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13T18:49:52.57" personId="{92242A41-52C1-4011-9041-3CDDE45FD8BF}" id="{46492D0A-442E-41B7-A784-2450BE28300B}">
    <text>https://www.youtube.com/watch?v=J17dOgmjS2c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85" zoomScaleNormal="85" workbookViewId="0">
      <selection activeCell="N16" sqref="N16"/>
    </sheetView>
  </sheetViews>
  <sheetFormatPr defaultRowHeight="14.4" x14ac:dyDescent="0.3"/>
  <cols>
    <col min="1" max="1" width="4.109375" customWidth="1"/>
    <col min="2" max="2" width="10.109375" customWidth="1"/>
    <col min="3" max="3" width="27.109375" customWidth="1"/>
    <col min="4" max="4" width="9.88671875" customWidth="1"/>
    <col min="5" max="13" width="10.5546875" bestFit="1" customWidth="1"/>
    <col min="14" max="14" width="13.6640625" customWidth="1"/>
    <col min="15" max="18" width="10.5546875" bestFit="1" customWidth="1"/>
  </cols>
  <sheetData>
    <row r="1" spans="1:18" ht="15" thickBot="1" x14ac:dyDescent="0.35"/>
    <row r="2" spans="1:18" ht="19.2" thickTop="1" thickBot="1" x14ac:dyDescent="0.4">
      <c r="B2" s="12" t="s">
        <v>20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.6" thickTop="1" thickBot="1" x14ac:dyDescent="0.35"/>
    <row r="4" spans="1:18" ht="29.4" thickTop="1" x14ac:dyDescent="0.3">
      <c r="B4" s="18" t="s">
        <v>0</v>
      </c>
      <c r="C4" s="20" t="s">
        <v>1</v>
      </c>
      <c r="D4" s="5" t="s">
        <v>2</v>
      </c>
      <c r="E4" s="6">
        <v>44896</v>
      </c>
      <c r="F4" s="6">
        <v>44532</v>
      </c>
      <c r="G4" s="6">
        <v>44533</v>
      </c>
      <c r="H4" s="6">
        <v>44534</v>
      </c>
      <c r="I4" s="6">
        <v>44535</v>
      </c>
      <c r="J4" s="6">
        <v>44536</v>
      </c>
      <c r="K4" s="6">
        <v>44537</v>
      </c>
      <c r="L4" s="6">
        <v>44538</v>
      </c>
      <c r="M4" s="6">
        <v>44539</v>
      </c>
      <c r="N4" s="6">
        <v>44540</v>
      </c>
      <c r="O4" s="6">
        <v>44541</v>
      </c>
      <c r="P4" s="6">
        <v>44542</v>
      </c>
      <c r="Q4" s="6">
        <v>44543</v>
      </c>
      <c r="R4" s="6">
        <v>44544</v>
      </c>
    </row>
    <row r="5" spans="1:18" x14ac:dyDescent="0.3">
      <c r="B5" s="19"/>
      <c r="C5" s="21"/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</row>
    <row r="6" spans="1:18" x14ac:dyDescent="0.3">
      <c r="B6" s="4">
        <v>65</v>
      </c>
      <c r="C6" s="1" t="s">
        <v>21</v>
      </c>
      <c r="D6" s="11">
        <v>6</v>
      </c>
      <c r="E6" s="2">
        <v>4</v>
      </c>
      <c r="F6" s="2"/>
      <c r="G6" s="2"/>
      <c r="H6" s="2"/>
      <c r="I6" s="2">
        <v>1</v>
      </c>
      <c r="J6" s="2"/>
      <c r="K6" s="2">
        <v>1</v>
      </c>
      <c r="L6" s="2"/>
      <c r="M6" s="2"/>
      <c r="N6" s="2"/>
      <c r="O6" s="2"/>
      <c r="P6" s="2"/>
      <c r="Q6" s="2"/>
      <c r="R6" s="3"/>
    </row>
    <row r="7" spans="1:18" x14ac:dyDescent="0.3">
      <c r="B7" s="4">
        <v>66</v>
      </c>
      <c r="C7" s="1" t="s">
        <v>25</v>
      </c>
      <c r="D7" s="11">
        <v>3</v>
      </c>
      <c r="E7" s="2"/>
      <c r="F7" s="2"/>
      <c r="G7" s="2"/>
      <c r="H7" s="2"/>
      <c r="I7" s="2"/>
      <c r="J7" s="2"/>
      <c r="K7" s="2"/>
      <c r="L7" s="2"/>
      <c r="M7" s="2">
        <v>2</v>
      </c>
      <c r="N7" s="2">
        <v>1</v>
      </c>
      <c r="O7" s="2">
        <v>1</v>
      </c>
      <c r="P7" s="2"/>
      <c r="Q7" s="2"/>
      <c r="R7" s="2"/>
    </row>
    <row r="8" spans="1:18" x14ac:dyDescent="0.3">
      <c r="B8" s="4">
        <v>67</v>
      </c>
      <c r="C8" s="1" t="s">
        <v>26</v>
      </c>
      <c r="D8" s="11">
        <v>5</v>
      </c>
      <c r="E8" s="2"/>
      <c r="F8" s="2"/>
      <c r="G8" s="2"/>
      <c r="H8" s="2"/>
      <c r="I8" s="2">
        <v>3</v>
      </c>
      <c r="J8" s="2">
        <v>2</v>
      </c>
      <c r="K8" s="2"/>
      <c r="L8" s="2"/>
      <c r="M8" s="2"/>
      <c r="N8" s="2"/>
      <c r="O8" s="2"/>
      <c r="P8" s="2"/>
      <c r="Q8" s="2"/>
      <c r="R8" s="2"/>
    </row>
    <row r="9" spans="1:18" x14ac:dyDescent="0.3">
      <c r="B9" s="4">
        <v>68</v>
      </c>
      <c r="C9" s="1" t="s">
        <v>24</v>
      </c>
      <c r="D9" s="11">
        <v>4</v>
      </c>
      <c r="E9" s="2"/>
      <c r="F9" s="2"/>
      <c r="G9" s="2"/>
      <c r="H9" s="2"/>
      <c r="I9" s="2"/>
      <c r="J9" s="2"/>
      <c r="K9" s="2"/>
      <c r="L9" s="2"/>
      <c r="M9" s="2">
        <v>1</v>
      </c>
      <c r="N9" s="2">
        <v>1</v>
      </c>
      <c r="O9" s="2">
        <v>2</v>
      </c>
      <c r="P9" s="2"/>
      <c r="Q9" s="2"/>
      <c r="R9" s="2"/>
    </row>
    <row r="10" spans="1:18" x14ac:dyDescent="0.3">
      <c r="B10" s="4">
        <v>69</v>
      </c>
      <c r="C10" s="1" t="s">
        <v>23</v>
      </c>
      <c r="D10" s="11">
        <v>4</v>
      </c>
      <c r="E10" s="2"/>
      <c r="F10" s="2"/>
      <c r="G10" s="2"/>
      <c r="H10" s="2"/>
      <c r="I10" s="2"/>
      <c r="J10" s="2"/>
      <c r="K10" s="2"/>
      <c r="L10" s="2"/>
      <c r="M10" s="2">
        <v>2</v>
      </c>
      <c r="N10" s="2">
        <v>1</v>
      </c>
      <c r="O10" s="2"/>
      <c r="P10" s="2">
        <v>1</v>
      </c>
      <c r="Q10" s="2"/>
      <c r="R10" s="2"/>
    </row>
    <row r="11" spans="1:18" ht="15" thickBot="1" x14ac:dyDescent="0.35">
      <c r="B11" s="4">
        <v>70</v>
      </c>
      <c r="C11" s="1" t="s">
        <v>22</v>
      </c>
      <c r="D11" s="11">
        <v>1</v>
      </c>
      <c r="E11" s="2"/>
      <c r="F11" s="2">
        <v>1</v>
      </c>
      <c r="G11" s="2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thickTop="1" x14ac:dyDescent="0.3">
      <c r="B12" s="14" t="s">
        <v>18</v>
      </c>
      <c r="C12" s="15"/>
      <c r="D12" s="8">
        <f>SUM(D6:D11)</f>
        <v>23</v>
      </c>
      <c r="E12" s="8">
        <f>D12-SUM(E6:E11)</f>
        <v>19</v>
      </c>
      <c r="F12" s="8">
        <f t="shared" ref="F12:Q12" si="0">E12-SUM(F6:F11)</f>
        <v>18</v>
      </c>
      <c r="G12" s="8">
        <f t="shared" si="0"/>
        <v>17</v>
      </c>
      <c r="H12" s="8">
        <f t="shared" si="0"/>
        <v>17</v>
      </c>
      <c r="I12" s="8">
        <f t="shared" si="0"/>
        <v>13</v>
      </c>
      <c r="J12" s="8">
        <f t="shared" si="0"/>
        <v>11</v>
      </c>
      <c r="K12" s="8">
        <f t="shared" si="0"/>
        <v>10</v>
      </c>
      <c r="L12" s="8">
        <f t="shared" si="0"/>
        <v>10</v>
      </c>
      <c r="M12" s="8">
        <f t="shared" si="0"/>
        <v>5</v>
      </c>
      <c r="N12" s="8">
        <f t="shared" si="0"/>
        <v>2</v>
      </c>
      <c r="O12" s="8">
        <f t="shared" si="0"/>
        <v>-1</v>
      </c>
      <c r="P12" s="8">
        <f t="shared" si="0"/>
        <v>-2</v>
      </c>
      <c r="Q12" s="8">
        <f t="shared" si="0"/>
        <v>-2</v>
      </c>
      <c r="R12" s="8">
        <f>Q12-SUM(R6:R11)</f>
        <v>-2</v>
      </c>
    </row>
    <row r="13" spans="1:18" ht="15" thickBot="1" x14ac:dyDescent="0.35">
      <c r="B13" s="16" t="s">
        <v>19</v>
      </c>
      <c r="C13" s="17"/>
      <c r="D13" s="9">
        <f>SUM(D6:D11)</f>
        <v>23</v>
      </c>
      <c r="E13" s="10">
        <f>$D$13-($D$13/15*1)</f>
        <v>21.466666666666665</v>
      </c>
      <c r="F13" s="10">
        <f>$D$13-($D$13/15*2)</f>
        <v>19.933333333333334</v>
      </c>
      <c r="G13" s="10">
        <f>$D$13-($D$13/15*3)</f>
        <v>18.399999999999999</v>
      </c>
      <c r="H13" s="10">
        <f>$D$13-($D$13/15*4)</f>
        <v>16.866666666666667</v>
      </c>
      <c r="I13" s="10">
        <f>$D$13-($D$13/15*5)</f>
        <v>15.333333333333332</v>
      </c>
      <c r="J13" s="10">
        <f>$D$13-($D$13/15*6)</f>
        <v>13.799999999999999</v>
      </c>
      <c r="K13" s="10">
        <f>$D$13-($D$13/15*7)</f>
        <v>12.266666666666666</v>
      </c>
      <c r="L13" s="10">
        <f>$D$13-($D$13/15*8)</f>
        <v>10.733333333333333</v>
      </c>
      <c r="M13" s="10">
        <f>$D$13-($D$13/15*9)</f>
        <v>9.1999999999999993</v>
      </c>
      <c r="N13" s="10">
        <f>$D$13-($D$13/15*10)</f>
        <v>7.6666666666666661</v>
      </c>
      <c r="O13" s="10">
        <f>$D$13-($D$13/15*11)</f>
        <v>6.1333333333333329</v>
      </c>
      <c r="P13" s="10">
        <f>$D$13-($D$13/15*12)</f>
        <v>4.5999999999999979</v>
      </c>
      <c r="Q13" s="10">
        <f>$D$13-($D$13/15*13)</f>
        <v>3.0666666666666664</v>
      </c>
      <c r="R13" s="10">
        <f>$D$13-($D$13/15*14)</f>
        <v>1.5333333333333314</v>
      </c>
    </row>
    <row r="14" spans="1:18" ht="15" thickTop="1" x14ac:dyDescent="0.3"/>
    <row r="18" spans="14:15" x14ac:dyDescent="0.3">
      <c r="N18" t="s">
        <v>27</v>
      </c>
    </row>
    <row r="20" spans="14:15" x14ac:dyDescent="0.3">
      <c r="N20" t="s">
        <v>28</v>
      </c>
    </row>
    <row r="21" spans="14:15" x14ac:dyDescent="0.3">
      <c r="N21" t="s">
        <v>29</v>
      </c>
    </row>
    <row r="22" spans="14:15" x14ac:dyDescent="0.3">
      <c r="N22" t="s">
        <v>35</v>
      </c>
    </row>
    <row r="23" spans="14:15" x14ac:dyDescent="0.3">
      <c r="N23" t="s">
        <v>36</v>
      </c>
    </row>
    <row r="25" spans="14:15" x14ac:dyDescent="0.3">
      <c r="N25" t="s">
        <v>30</v>
      </c>
    </row>
    <row r="26" spans="14:15" x14ac:dyDescent="0.3">
      <c r="N26" t="s">
        <v>31</v>
      </c>
      <c r="O26" s="22">
        <v>0.15</v>
      </c>
    </row>
    <row r="27" spans="14:15" x14ac:dyDescent="0.3">
      <c r="N27" t="s">
        <v>32</v>
      </c>
      <c r="O27" s="22">
        <v>0.15</v>
      </c>
    </row>
    <row r="28" spans="14:15" x14ac:dyDescent="0.3">
      <c r="N28" t="s">
        <v>33</v>
      </c>
      <c r="O28" s="22">
        <v>0.4</v>
      </c>
    </row>
    <row r="29" spans="14:15" x14ac:dyDescent="0.3">
      <c r="N29" t="s">
        <v>34</v>
      </c>
      <c r="O29" s="22">
        <v>0.3</v>
      </c>
    </row>
    <row r="30" spans="14:15" x14ac:dyDescent="0.3">
      <c r="O30" s="22">
        <f>SUM(O26:O29)</f>
        <v>1</v>
      </c>
    </row>
  </sheetData>
  <mergeCells count="5">
    <mergeCell ref="B2:R2"/>
    <mergeCell ref="B12:C12"/>
    <mergeCell ref="B13:C13"/>
    <mergeCell ref="B4:B5"/>
    <mergeCell ref="C4:C5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Malheiro_Ed</dc:creator>
  <cp:lastModifiedBy>Mica Pereira</cp:lastModifiedBy>
  <dcterms:created xsi:type="dcterms:W3CDTF">2015-06-05T18:17:20Z</dcterms:created>
  <dcterms:modified xsi:type="dcterms:W3CDTF">2022-12-16T14:34:20Z</dcterms:modified>
</cp:coreProperties>
</file>