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oao Barros\Desktop\shelbyfc-project\"/>
    </mc:Choice>
  </mc:AlternateContent>
  <xr:revisionPtr revIDLastSave="0" documentId="13_ncr:1_{4E3825AE-241D-40C8-B891-30FEF0B019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" i="1" l="1"/>
  <c r="G23" i="1"/>
  <c r="F23" i="1"/>
  <c r="D23" i="1"/>
  <c r="S23" i="1" s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I23" i="1" l="1"/>
  <c r="H23" i="1"/>
  <c r="N23" i="1"/>
  <c r="J23" i="1"/>
  <c r="K23" i="1"/>
  <c r="L23" i="1"/>
  <c r="M23" i="1"/>
  <c r="O23" i="1"/>
  <c r="P23" i="1"/>
  <c r="E23" i="1"/>
  <c r="Q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tc={46492D0A-442E-41B7-A784-2450BE28300B}</author>
  </authors>
  <commentList>
    <comment ref="A1" authorId="0" shapeId="0" xr:uid="{46492D0A-442E-41B7-A784-2450BE28300B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https://www.youtube.com/watch?v=J17dOgmjS2c</t>
      </text>
    </comment>
  </commentList>
</comments>
</file>

<file path=xl/sharedStrings.xml><?xml version="1.0" encoding="utf-8"?>
<sst xmlns="http://schemas.openxmlformats.org/spreadsheetml/2006/main" count="35" uniqueCount="35">
  <si>
    <t>Backlog ID</t>
  </si>
  <si>
    <t>User Stories</t>
  </si>
  <si>
    <t>Estimativa Inicial</t>
  </si>
  <si>
    <t>Dia 0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</si>
  <si>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</si>
  <si>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</si>
  <si>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</si>
  <si>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</si>
  <si>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</si>
  <si>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</si>
  <si>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</si>
  <si>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</si>
  <si>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</si>
  <si>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</si>
  <si>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</si>
  <si>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</si>
  <si>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</si>
  <si>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</si>
  <si>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</si>
  <si>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Sprint Burndown Chart - Sprint 1</t>
  </si>
  <si>
    <t>Remaining Effort</t>
  </si>
  <si>
    <t>Ideal Trend</t>
  </si>
  <si>
    <t>Flyer Digital - Andre</t>
  </si>
  <si>
    <t>Flyer Digital - Joao</t>
  </si>
  <si>
    <t>Flyer Digital - Barros</t>
  </si>
  <si>
    <t>Flyer Digital - Micael</t>
  </si>
  <si>
    <t>Pagina Interface - Andre</t>
  </si>
  <si>
    <t>Pagina Interface - Barros</t>
  </si>
  <si>
    <t>Pagina Interface - Micael</t>
  </si>
  <si>
    <t>Pagina Interface - Joao</t>
  </si>
  <si>
    <t>Landing Page Final - Andre</t>
  </si>
  <si>
    <t>Landing Page Final - Barros</t>
  </si>
  <si>
    <t>Landing Page Final - Micael</t>
  </si>
  <si>
    <t>Landing Page Final - Joao</t>
  </si>
  <si>
    <t>Dia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</si>
</sst>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816]d/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1" fillId="3" borderId="2" xfId="0" applyFont="1" applyFill="1" applyBorder="1" applyAlignment="1">
      <alignment horizontal="center" wrapText="1"/>
    </xf>
    <xf numFmtId="165" fontId="1" fillId="3" borderId="2" xfId="0" applyNumberFormat="1" applyFont="1" applyFill="1" applyBorder="1" applyAlignment="1">
      <alignment horizontal="center" vertical="center"/>
    </xf>
    <xf numFmtId="165" fontId="1" fillId="3" borderId="9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4" fontId="0" fillId="5" borderId="15" xfId="0" applyNumberFormat="1" applyFill="1" applyBorder="1" applyAlignment="1">
      <alignment horizontal="center"/>
    </xf>
    <xf numFmtId="164" fontId="0" fillId="5" borderId="16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Sheet1!$D$5:$S$5</c:f>
              <c:strCache>
                <c:ptCount val="16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</c:strCache>
            </c:strRef>
          </c:cat>
          <c:val>
            <c:numRef>
              <c:f>Sheet1!$D$22:$S$22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0-4E20-A8C3-F207D3C6A6C4}"/>
            </c:ext>
          </c:extLst>
        </c:ser>
        <c:ser>
          <c:idx val="1"/>
          <c:order val="1"/>
          <c:tx>
            <c:strRef>
              <c:f>Sheet1!$B$23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Sheet1!$D$5:$S$5</c:f>
              <c:strCache>
                <c:ptCount val="16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</c:strCache>
            </c:strRef>
          </c:cat>
          <c:val>
            <c:numRef>
              <c:f>Sheet1!$D$23:$S$23</c:f>
              <c:numCache>
                <c:formatCode>0.0</c:formatCode>
                <c:ptCount val="1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0-4E20-A8C3-F207D3C6A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597760"/>
        <c:axId val="1446598176"/>
      </c:lineChart>
      <c:catAx>
        <c:axId val="14465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598176"/>
        <c:crosses val="autoZero"/>
        <c:auto val="1"/>
        <c:lblAlgn val="ctr"/>
        <c:lblOffset val="100"/>
        <c:noMultiLvlLbl val="0"/>
      </c:catAx>
      <c:valAx>
        <c:axId val="14465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5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1410260</xdr:colOff>
      <xdr:row>24</xdr:row>
      <xdr:rowOff>131725</xdr:rowOff>
    </xdr:from>
    <xdr:to>
      <xdr:col>14</xdr:col>
      <xdr:colOff>536201</xdr:colOff>
      <xdr:row>50</xdr:row>
      <xdr:rowOff>110377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0B38C-0FD9-498E-ABD3-742C9DC95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icardo Manuel da Silva Malheiro" id="{92242A41-52C1-4011-9041-3CDDE45FD8BF}" userId="S::ricardo.malheiro@IPLeiria.pt::28b2dfc8-e8b3-4b2b-bb8c-6f6870fa18c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9-13T18:49:52.57" personId="{92242A41-52C1-4011-9041-3CDDE45FD8BF}" id="{46492D0A-442E-41B7-A784-2450BE28300B}">
    <text>https://www.youtube.com/watch?v=J17dOgmjS2c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"/>
  <sheetViews>
    <sheetView tabSelected="1" zoomScale="85" zoomScaleNormal="85" workbookViewId="0">
      <selection activeCell="D6" sqref="D6:D17"/>
    </sheetView>
  </sheetViews>
  <sheetFormatPr defaultRowHeight="15" x14ac:dyDescent="0.25"/>
  <cols>
    <col min="1" max="1" width="4.140625" customWidth="1"/>
    <col min="2" max="2" width="10.140625" customWidth="1"/>
    <col min="3" max="3" width="27.140625" customWidth="1"/>
    <col min="4" max="4" width="9.85546875" customWidth="1"/>
    <col min="5" max="19" width="10.5703125" bestFit="1" customWidth="1"/>
  </cols>
  <sheetData>
    <row r="1" spans="1:23" ht="15.75" thickBot="1" x14ac:dyDescent="0.3"/>
    <row r="2" spans="1:23" ht="20.25" thickTop="1" thickBot="1" x14ac:dyDescent="0.35">
      <c r="B2" s="16" t="s">
        <v>19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</row>
    <row r="3" spans="1:23" ht="16.5" thickTop="1" thickBot="1" x14ac:dyDescent="0.3"/>
    <row r="4" spans="1:23" ht="30.75" thickTop="1" x14ac:dyDescent="0.25">
      <c r="B4" s="23" t="s">
        <v>0</v>
      </c>
      <c r="C4" s="25" t="s">
        <v>1</v>
      </c>
      <c r="D4" s="5" t="s">
        <v>2</v>
      </c>
      <c r="E4" s="6">
        <v>44867</v>
      </c>
      <c r="F4" s="6">
        <v>44868</v>
      </c>
      <c r="G4" s="6">
        <v>44869</v>
      </c>
      <c r="H4" s="6">
        <v>44870</v>
      </c>
      <c r="I4" s="6">
        <v>44871</v>
      </c>
      <c r="J4" s="6">
        <v>44872</v>
      </c>
      <c r="K4" s="6">
        <v>44873</v>
      </c>
      <c r="L4" s="6">
        <v>44874</v>
      </c>
      <c r="M4" s="6">
        <v>44875</v>
      </c>
      <c r="N4" s="6">
        <v>44876</v>
      </c>
      <c r="O4" s="6">
        <v>44877</v>
      </c>
      <c r="P4" s="6">
        <v>44878</v>
      </c>
      <c r="Q4" s="6">
        <v>44879</v>
      </c>
      <c r="R4" s="6">
        <v>44880</v>
      </c>
      <c r="S4" s="6">
        <v>44881</v>
      </c>
      <c r="T4" s="7">
        <v>44882</v>
      </c>
    </row>
    <row r="5" spans="1:23" x14ac:dyDescent="0.25">
      <c r="B5" s="24"/>
      <c r="C5" s="26"/>
      <c r="D5" s="8" t="s">
        <v>3</v>
      </c>
      <c r="E5" s="8" t="s">
        <v>4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8" t="s">
        <v>11</v>
      </c>
      <c r="M5" s="8" t="s">
        <v>12</v>
      </c>
      <c r="N5" s="8" t="s">
        <v>13</v>
      </c>
      <c r="O5" s="8" t="s">
        <v>14</v>
      </c>
      <c r="P5" s="8" t="s">
        <v>15</v>
      </c>
      <c r="Q5" s="8" t="s">
        <v>16</v>
      </c>
      <c r="R5" s="8" t="s">
        <v>17</v>
      </c>
      <c r="S5" s="8" t="s">
        <v>18</v>
      </c>
      <c r="T5" s="9" t="s">
        <v>34</v>
      </c>
    </row>
    <row r="6" spans="1:23" x14ac:dyDescent="0.25">
      <c r="B6" s="4">
        <v>50</v>
      </c>
      <c r="C6" s="1" t="s">
        <v>22</v>
      </c>
      <c r="D6" s="1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3"/>
    </row>
    <row r="7" spans="1:23" x14ac:dyDescent="0.25">
      <c r="B7" s="4">
        <v>51</v>
      </c>
      <c r="C7" s="1" t="s">
        <v>24</v>
      </c>
      <c r="D7" s="15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3"/>
    </row>
    <row r="8" spans="1:23" x14ac:dyDescent="0.25">
      <c r="B8" s="4">
        <v>52</v>
      </c>
      <c r="C8" s="1" t="s">
        <v>25</v>
      </c>
      <c r="D8" s="1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3"/>
      <c r="W8" s="27"/>
    </row>
    <row r="9" spans="1:23" x14ac:dyDescent="0.25">
      <c r="B9" s="4">
        <v>53</v>
      </c>
      <c r="C9" s="1" t="s">
        <v>23</v>
      </c>
      <c r="D9" s="1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3"/>
    </row>
    <row r="10" spans="1:23" x14ac:dyDescent="0.25">
      <c r="B10" s="4">
        <v>54</v>
      </c>
      <c r="C10" s="1" t="s">
        <v>26</v>
      </c>
      <c r="D10" s="15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3"/>
    </row>
    <row r="11" spans="1:23" x14ac:dyDescent="0.25">
      <c r="B11" s="4">
        <v>55</v>
      </c>
      <c r="C11" s="1" t="s">
        <v>27</v>
      </c>
      <c r="D11" s="15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3"/>
    </row>
    <row r="12" spans="1:23" x14ac:dyDescent="0.25">
      <c r="B12" s="4">
        <v>56</v>
      </c>
      <c r="C12" s="1" t="s">
        <v>28</v>
      </c>
      <c r="D12" s="15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3"/>
    </row>
    <row r="13" spans="1:23" x14ac:dyDescent="0.25">
      <c r="B13" s="4">
        <v>57</v>
      </c>
      <c r="C13" s="1" t="s">
        <v>29</v>
      </c>
      <c r="D13" s="15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3"/>
    </row>
    <row r="14" spans="1:23" x14ac:dyDescent="0.25">
      <c r="B14" s="4">
        <v>58</v>
      </c>
      <c r="C14" s="1" t="s">
        <v>30</v>
      </c>
      <c r="D14" s="1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3"/>
    </row>
    <row r="15" spans="1:23" x14ac:dyDescent="0.25">
      <c r="B15" s="4">
        <v>59</v>
      </c>
      <c r="C15" s="1" t="s">
        <v>31</v>
      </c>
      <c r="D15" s="15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3"/>
    </row>
    <row r="16" spans="1:23" x14ac:dyDescent="0.25">
      <c r="B16" s="4">
        <v>60</v>
      </c>
      <c r="C16" s="1" t="s">
        <v>32</v>
      </c>
      <c r="D16" s="15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3"/>
    </row>
    <row r="17" spans="2:20" x14ac:dyDescent="0.25">
      <c r="B17" s="4">
        <v>61</v>
      </c>
      <c r="C17" s="1" t="s">
        <v>33</v>
      </c>
      <c r="D17" s="15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3"/>
    </row>
    <row r="21" spans="2:20" ht="15.75" thickBot="1" x14ac:dyDescent="0.3"/>
    <row r="22" spans="2:20" ht="15.75" thickTop="1" x14ac:dyDescent="0.25">
      <c r="B22" s="19" t="s">
        <v>20</v>
      </c>
      <c r="C22" s="20"/>
      <c r="D22" s="10">
        <f>SUM(D6:D11)</f>
        <v>0</v>
      </c>
      <c r="E22" s="10">
        <f>D22-SUM(E6:E11)</f>
        <v>0</v>
      </c>
      <c r="F22" s="10">
        <f>E22-SUM(F6:F11)</f>
        <v>0</v>
      </c>
      <c r="G22" s="10">
        <f>F22-SUM(G6:G11)</f>
        <v>0</v>
      </c>
      <c r="H22" s="10">
        <f>G22-SUM(H6:H11)</f>
        <v>0</v>
      </c>
      <c r="I22" s="10">
        <f>H22-SUM(I6:I11)</f>
        <v>0</v>
      </c>
      <c r="J22" s="10">
        <f>I22-SUM(J6:J11)</f>
        <v>0</v>
      </c>
      <c r="K22" s="10">
        <f>J22-SUM(K6:K11)</f>
        <v>0</v>
      </c>
      <c r="L22" s="10">
        <f>K22-SUM(L6:L11)</f>
        <v>0</v>
      </c>
      <c r="M22" s="10">
        <f>L22-SUM(M6:M11)</f>
        <v>0</v>
      </c>
      <c r="N22" s="10">
        <f>M22-SUM(N6:N11)</f>
        <v>0</v>
      </c>
      <c r="O22" s="10">
        <f>N22-SUM(O6:O11)</f>
        <v>0</v>
      </c>
      <c r="P22" s="10">
        <f>O22-SUM(P6:P11)</f>
        <v>0</v>
      </c>
      <c r="Q22" s="10">
        <f>P22-SUM(Q6:Q11)</f>
        <v>0</v>
      </c>
      <c r="R22" s="10">
        <f>Q22-SUM(R6:R11)</f>
        <v>0</v>
      </c>
      <c r="S22" s="11">
        <f>R22-SUM(S6:S11)</f>
        <v>0</v>
      </c>
    </row>
    <row r="23" spans="2:20" ht="15.75" thickBot="1" x14ac:dyDescent="0.3">
      <c r="B23" s="21" t="s">
        <v>21</v>
      </c>
      <c r="C23" s="22"/>
      <c r="D23" s="12">
        <f>SUM(D6:D11)</f>
        <v>0</v>
      </c>
      <c r="E23" s="13">
        <f>$D$23-($D$23/15*1)</f>
        <v>0</v>
      </c>
      <c r="F23" s="13">
        <f>$D$23-($D$23/15*2)</f>
        <v>0</v>
      </c>
      <c r="G23" s="13">
        <f>$D$23-($D$23/15*3)</f>
        <v>0</v>
      </c>
      <c r="H23" s="13">
        <f>$D$23-($D$23/15*4)</f>
        <v>0</v>
      </c>
      <c r="I23" s="13">
        <f>$D$23-($D$23/15*5)</f>
        <v>0</v>
      </c>
      <c r="J23" s="13">
        <f>$D$23-($D$23/15*6)</f>
        <v>0</v>
      </c>
      <c r="K23" s="13">
        <f>$D$23-($D$23/15*7)</f>
        <v>0</v>
      </c>
      <c r="L23" s="13">
        <f>$D$23-($D$23/15*8)</f>
        <v>0</v>
      </c>
      <c r="M23" s="13">
        <f>$D$23-($D$23/15*9)</f>
        <v>0</v>
      </c>
      <c r="N23" s="13">
        <f>$D$23-($D$23/15*10)</f>
        <v>0</v>
      </c>
      <c r="O23" s="13">
        <f>$D$23-($D$23/15*11)</f>
        <v>0</v>
      </c>
      <c r="P23" s="13">
        <f>$D$23-($D$23/15*12)</f>
        <v>0</v>
      </c>
      <c r="Q23" s="13">
        <f>$D$23-($D$23/15*13)</f>
        <v>0</v>
      </c>
      <c r="R23" s="13">
        <f>$D$23-($D$23/15*14)</f>
        <v>0</v>
      </c>
      <c r="S23" s="14">
        <f>$D$23-($D$23/15*15)</f>
        <v>0</v>
      </c>
    </row>
    <row r="24" spans="2:20" ht="15.75" thickTop="1" x14ac:dyDescent="0.25"/>
  </sheetData>
  <mergeCells count="5">
    <mergeCell ref="B2:S2"/>
    <mergeCell ref="B22:C22"/>
    <mergeCell ref="B23:C23"/>
    <mergeCell ref="B4:B5"/>
    <mergeCell ref="C4:C5"/>
  </mergeCells>
  <phoneticPr fontId="2" type="noConversion"/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Malheiro_Ed</dc:creator>
  <cp:lastModifiedBy>Joao Barros</cp:lastModifiedBy>
  <dcterms:created xsi:type="dcterms:W3CDTF">2015-06-05T18:17:20Z</dcterms:created>
  <dcterms:modified xsi:type="dcterms:W3CDTF">2022-11-20T05:44:51Z</dcterms:modified>
</cp:coreProperties>
</file>